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lgcwa-my.sharepoint.com/personal/matthew_holliday_dlgsc_wa_gov_au/Documents/"/>
    </mc:Choice>
  </mc:AlternateContent>
  <xr:revisionPtr revIDLastSave="96" documentId="8_{4ACD49A4-72B3-4194-96EA-7F4CD10F5F03}" xr6:coauthVersionLast="47" xr6:coauthVersionMax="47" xr10:uidLastSave="{3B239895-6B59-4ED6-96B5-ACCD3E41387A}"/>
  <bookViews>
    <workbookView xWindow="-108" yWindow="-108" windowWidth="30936" windowHeight="14016" xr2:uid="{264A5FCF-57A9-4C43-AE64-127A21434968}"/>
  </bookViews>
  <sheets>
    <sheet name="Guidance" sheetId="2" r:id="rId1"/>
    <sheet name="Count Shee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9" i="1" l="1"/>
  <c r="A48" i="1"/>
  <c r="A47" i="1"/>
  <c r="A46" i="1"/>
  <c r="A45" i="1"/>
  <c r="A35" i="1"/>
  <c r="A34" i="1"/>
  <c r="A33" i="1"/>
  <c r="A32" i="1"/>
  <c r="A31" i="1"/>
  <c r="A21" i="1"/>
  <c r="A20" i="1"/>
  <c r="A19" i="1"/>
  <c r="A18" i="1"/>
  <c r="A17" i="1"/>
  <c r="B54" i="1"/>
  <c r="C53" i="1" s="1"/>
  <c r="B51" i="1"/>
  <c r="B55" i="1" s="1"/>
  <c r="D47" i="1" s="1"/>
  <c r="B40" i="1"/>
  <c r="C39" i="1" s="1"/>
  <c r="B37" i="1"/>
  <c r="B41" i="1" s="1"/>
  <c r="D31" i="1" s="1"/>
  <c r="B26" i="1"/>
  <c r="C25" i="1" s="1"/>
  <c r="B23" i="1"/>
  <c r="C21" i="1" s="1"/>
  <c r="B12" i="1"/>
  <c r="C11" i="1" s="1"/>
  <c r="B9" i="1"/>
  <c r="C7" i="1" s="1"/>
  <c r="D45" i="1" l="1"/>
  <c r="D48" i="1"/>
  <c r="D49" i="1"/>
  <c r="D46" i="1"/>
  <c r="D32" i="1"/>
  <c r="D33" i="1"/>
  <c r="D35" i="1"/>
  <c r="D34" i="1"/>
  <c r="C18" i="1"/>
  <c r="C34" i="1"/>
  <c r="C24" i="1"/>
  <c r="C46" i="1"/>
  <c r="C45" i="1"/>
  <c r="C48" i="1"/>
  <c r="C31" i="1"/>
  <c r="C49" i="1"/>
  <c r="C35" i="1"/>
  <c r="C55" i="1"/>
  <c r="C51" i="1"/>
  <c r="C47" i="1"/>
  <c r="C52" i="1"/>
  <c r="C41" i="1"/>
  <c r="C32" i="1"/>
  <c r="C37" i="1"/>
  <c r="C33" i="1"/>
  <c r="C38" i="1"/>
  <c r="B13" i="1"/>
  <c r="C23" i="1"/>
  <c r="C19" i="1"/>
  <c r="C20" i="1"/>
  <c r="B27" i="1"/>
  <c r="C17" i="1"/>
  <c r="C4" i="1"/>
  <c r="C3" i="1"/>
  <c r="C5" i="1"/>
  <c r="C6" i="1"/>
  <c r="C9" i="1"/>
  <c r="C10" i="1"/>
  <c r="D18" i="1" l="1"/>
  <c r="D21" i="1"/>
  <c r="D17" i="1"/>
  <c r="D20" i="1"/>
  <c r="D19" i="1"/>
  <c r="D6" i="1"/>
  <c r="D5" i="1"/>
  <c r="D4" i="1"/>
  <c r="D3" i="1"/>
  <c r="D7" i="1"/>
  <c r="C13" i="1"/>
  <c r="C27" i="1"/>
</calcChain>
</file>

<file path=xl/sharedStrings.xml><?xml version="1.0" encoding="utf-8"?>
<sst xmlns="http://schemas.openxmlformats.org/spreadsheetml/2006/main" count="74" uniqueCount="42">
  <si>
    <t>First Count</t>
  </si>
  <si>
    <t>Candidate</t>
  </si>
  <si>
    <t>Votes</t>
  </si>
  <si>
    <t>Percent</t>
  </si>
  <si>
    <t>Total votes</t>
  </si>
  <si>
    <t>Candidate A</t>
  </si>
  <si>
    <t>Candidate B</t>
  </si>
  <si>
    <t>Candidate C</t>
  </si>
  <si>
    <t>Candidate D</t>
  </si>
  <si>
    <t>Candidate E</t>
  </si>
  <si>
    <t>Majority required</t>
  </si>
  <si>
    <t>Second Count</t>
  </si>
  <si>
    <t>Third Count</t>
  </si>
  <si>
    <t>Fourth Count</t>
  </si>
  <si>
    <t>Informal votes</t>
  </si>
  <si>
    <t>Exhausted votes</t>
  </si>
  <si>
    <t>Total formal votes</t>
  </si>
  <si>
    <t xml:space="preserve">Step 3. </t>
  </si>
  <si>
    <t xml:space="preserve">Step 1. </t>
  </si>
  <si>
    <t xml:space="preserve">Step 2. </t>
  </si>
  <si>
    <t>Does any candidate have a majority? If yes, they have been elected. If no, proceed to step 4.</t>
  </si>
  <si>
    <t xml:space="preserve">Step 4. </t>
  </si>
  <si>
    <t>Does a candidate have majority?</t>
  </si>
  <si>
    <t>Step 5.</t>
  </si>
  <si>
    <t>Step 6.</t>
  </si>
  <si>
    <t>Notes</t>
  </si>
  <si>
    <t>What this spreadsheet is for?</t>
  </si>
  <si>
    <t>How to use this spreadsheet?</t>
  </si>
  <si>
    <t>Deputy Mayor or Deputy Shire President</t>
  </si>
  <si>
    <t>-</t>
  </si>
  <si>
    <t>This spreadsheet assumes that there are no more than five candidates standing in the election. If there are additional candidates, add additional cells and copy the relevant formulas.</t>
  </si>
  <si>
    <t>Count the first preference votes for each candidate and enter the totals in the spreadsheet. Additionally if any vote is informal, record it in the cell named "informal".</t>
  </si>
  <si>
    <t>Proceed to the second count. In this count, eliminate the lowest placed candidate. If the lowest placed candidate cannot be determined due to a tie, draw lots to decide which candidate is eliminated.</t>
  </si>
  <si>
    <t>Taking the votes for the eliminated candidate, distribute them to the next preference on the ballot paper. If no preference is provided, record the vote as exhausted.</t>
  </si>
  <si>
    <t>Mayor or Shire President by the Council</t>
  </si>
  <si>
    <t>Enter the names of the candidates where it says "Candidate A", "Candidate B" and so on.</t>
  </si>
  <si>
    <t xml:space="preserve">Although every care has been taken in the production of this spreadsheet, neither the Crown in the right of the State of Western Australia nor any servant or agent of the Crown accepts responsibility for any loss or damage suffered at any time by any person as a result of any error, omission or inaccuracy in this publication whether or not the error, omission or inaccuracy has resulted from negligence or any other cause. </t>
  </si>
  <si>
    <r>
      <t xml:space="preserve">This spreadsheet is intended to assist local governments in faciltating the counting of votes under Schedule 4.1 of the </t>
    </r>
    <r>
      <rPr>
        <i/>
        <sz val="11"/>
        <color theme="1"/>
        <rFont val="Arial"/>
        <family val="2"/>
      </rPr>
      <t>Local Government Act 1995</t>
    </r>
    <r>
      <rPr>
        <sz val="11"/>
        <color theme="1"/>
        <rFont val="Arial"/>
        <family val="2"/>
      </rPr>
      <t xml:space="preserve"> (the Act) for the election of:</t>
    </r>
  </si>
  <si>
    <t>Schedule 2.3 Election Sheet</t>
  </si>
  <si>
    <t>This spreadsheet also allows you to record the distribution of preferences for the purposes of the publishing of results on your local governments website and in your report to the Minister.</t>
  </si>
  <si>
    <t xml:space="preserve">which are required to be conducted by secret ballot under Schedules 2.3 and 4.1 of the Act, in addition to requirements in the Local Government (Constitution) Regulations 1998. </t>
  </si>
  <si>
    <t>Repeat step 3, unless there is a tie between the final two candidates (e.g. 4-4) or all remaining candidates (e.g. 4-4-4). Where this occurs follow the procedure set out in Schedule 2.3 of the Act to determine if a second vote should be held, or the drawing of lots should occur. For the process for drawing lots refer to regulations 75E, 75N and 75O of the Local Government (Elections) Regulations 1997.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</si>
</sst>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0"/>
      <color rgb="FF000000"/>
      <name val="Calibri"/>
      <family val="2"/>
      <scheme val="minor"/>
    </font>
    <font>
      <b/>
      <sz val="11"/>
      <color theme="1"/>
      <name val="Arial"/>
      <family val="2"/>
    </font>
    <font>
      <sz val="11"/>
      <color theme="1"/>
      <name val="Arial"/>
      <family val="2"/>
    </font>
    <font>
      <sz val="11"/>
      <name val="Arial"/>
      <family val="2"/>
    </font>
    <font>
      <i/>
      <sz val="11"/>
      <color theme="1"/>
      <name val="Arial"/>
      <family val="2"/>
    </font>
    <font>
      <b/>
      <sz val="12"/>
      <color theme="1"/>
      <name val="Arial"/>
      <family val="2"/>
    </font>
    <font>
      <sz val="12"/>
      <color theme="1"/>
      <name val="Arial"/>
      <family val="2"/>
    </font>
  </fonts>
  <fills count="4">
    <fill>
      <patternFill patternType="none"/>
    </fill>
    <fill>
      <patternFill patternType="gray125"/>
    </fill>
    <fill>
      <patternFill patternType="solid">
        <fgColor rgb="FF128298"/>
        <bgColor indexed="64"/>
      </patternFill>
    </fill>
    <fill>
      <patternFill patternType="solid">
        <fgColor rgb="FF013660"/>
        <bgColor indexed="64"/>
      </patternFill>
    </fill>
  </fills>
  <borders count="1">
    <border>
      <left/>
      <right/>
      <top/>
      <bottom/>
      <diagonal/>
    </border>
  </borders>
  <cellStyleXfs count="2">
    <xf numFmtId="0" fontId="0" fillId="0" borderId="0"/>
    <xf numFmtId="0" fontId="2" fillId="0" borderId="0"/>
  </cellStyleXfs>
  <cellXfs count="18">
    <xf numFmtId="0" fontId="0" fillId="0" borderId="0" xfId="0"/>
    <xf numFmtId="0" fontId="0" fillId="2" borderId="0" xfId="0" applyFill="1"/>
    <xf numFmtId="0" fontId="0" fillId="3" borderId="0" xfId="0" applyFill="1"/>
    <xf numFmtId="0" fontId="1" fillId="3" borderId="0" xfId="0" applyFont="1" applyFill="1"/>
    <xf numFmtId="0" fontId="0" fillId="3" borderId="0" xfId="0" applyFill="1" applyAlignment="1">
      <alignment horizontal="left"/>
    </xf>
    <xf numFmtId="0" fontId="3" fillId="0" borderId="0" xfId="0" applyFont="1" applyAlignment="1">
      <alignment horizontal="center"/>
    </xf>
    <xf numFmtId="0" fontId="4" fillId="0" borderId="0" xfId="0" applyFont="1"/>
    <xf numFmtId="10" fontId="4" fillId="0" borderId="0" xfId="0" applyNumberFormat="1" applyFont="1"/>
    <xf numFmtId="0" fontId="5" fillId="0" borderId="0" xfId="1" applyFont="1" applyAlignment="1">
      <alignment horizontal="right"/>
    </xf>
    <xf numFmtId="0" fontId="3" fillId="0" borderId="0" xfId="0" applyFont="1" applyAlignment="1">
      <alignment horizontal="left"/>
    </xf>
    <xf numFmtId="10" fontId="3" fillId="0" borderId="0" xfId="0" applyNumberFormat="1" applyFont="1" applyAlignment="1">
      <alignment horizontal="left"/>
    </xf>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left" wrapText="1"/>
    </xf>
    <xf numFmtId="0" fontId="7" fillId="0" borderId="0" xfId="0" applyFont="1" applyAlignment="1">
      <alignment horizontal="center"/>
    </xf>
    <xf numFmtId="0" fontId="8" fillId="0" borderId="0" xfId="0" applyFont="1" applyAlignment="1">
      <alignment horizontal="center"/>
    </xf>
    <xf numFmtId="0" fontId="3" fillId="0" borderId="0" xfId="0" applyFont="1" applyAlignment="1">
      <alignment horizontal="left"/>
    </xf>
    <xf numFmtId="0" fontId="3" fillId="0" borderId="0" xfId="0" applyFont="1" applyAlignment="1">
      <alignment horizontal="center"/>
    </xf>
  </cellXfs>
  <cellStyles count="2">
    <cellStyle name="Normal" xfId="0" builtinId="0"/>
    <cellStyle name="Normal 2" xfId="1" xr:uid="{F40558BD-7F96-466D-8E42-F5D39ACC3A2B}"/>
  </cellStyles>
  <dxfs count="2">
    <dxf>
      <fill>
        <patternFill>
          <bgColor rgb="FFFF0000"/>
        </patternFill>
      </fill>
    </dxf>
    <dxf>
      <fill>
        <patternFill>
          <bgColor rgb="FF00B050"/>
        </patternFill>
      </fill>
    </dxf>
  </dxfs>
  <tableStyles count="0" defaultTableStyle="TableStyleMedium2" defaultPivotStyle="PivotStyleLight16"/>
  <colors>
    <mruColors>
      <color rgb="FF013660"/>
      <color rgb="FF1282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6855F-A269-42C1-8D62-F60343B4CC47}">
  <dimension ref="A1:AR294"/>
  <sheetViews>
    <sheetView tabSelected="1" workbookViewId="0">
      <selection activeCell="B17" sqref="B17"/>
    </sheetView>
  </sheetViews>
  <sheetFormatPr defaultRowHeight="14.4" x14ac:dyDescent="0.3"/>
  <cols>
    <col min="1" max="1" width="9" customWidth="1"/>
    <col min="2" max="2" width="173.109375" bestFit="1" customWidth="1"/>
    <col min="3" max="44" width="9.109375" style="1"/>
  </cols>
  <sheetData>
    <row r="1" spans="1:2" ht="15.6" x14ac:dyDescent="0.3">
      <c r="A1" s="14" t="s">
        <v>38</v>
      </c>
      <c r="B1" s="15"/>
    </row>
    <row r="2" spans="1:2" x14ac:dyDescent="0.3">
      <c r="A2" s="16" t="s">
        <v>26</v>
      </c>
      <c r="B2" s="16"/>
    </row>
    <row r="3" spans="1:2" x14ac:dyDescent="0.3">
      <c r="A3" s="13" t="s">
        <v>37</v>
      </c>
      <c r="B3" s="13"/>
    </row>
    <row r="4" spans="1:2" x14ac:dyDescent="0.3">
      <c r="A4" s="6" t="s">
        <v>29</v>
      </c>
      <c r="B4" s="6" t="s">
        <v>34</v>
      </c>
    </row>
    <row r="5" spans="1:2" x14ac:dyDescent="0.3">
      <c r="A5" s="6" t="s">
        <v>29</v>
      </c>
      <c r="B5" s="6" t="s">
        <v>28</v>
      </c>
    </row>
    <row r="6" spans="1:2" x14ac:dyDescent="0.3">
      <c r="A6" s="13" t="s">
        <v>40</v>
      </c>
      <c r="B6" s="13"/>
    </row>
    <row r="7" spans="1:2" x14ac:dyDescent="0.3">
      <c r="A7" s="13" t="s">
        <v>39</v>
      </c>
      <c r="B7" s="13"/>
    </row>
    <row r="8" spans="1:2" ht="15.75" customHeight="1" x14ac:dyDescent="0.3">
      <c r="A8" s="11"/>
      <c r="B8" s="11"/>
    </row>
    <row r="9" spans="1:2" x14ac:dyDescent="0.3">
      <c r="A9" s="16" t="s">
        <v>27</v>
      </c>
      <c r="B9" s="16"/>
    </row>
    <row r="10" spans="1:2" x14ac:dyDescent="0.3">
      <c r="A10" s="11" t="s">
        <v>18</v>
      </c>
      <c r="B10" s="12" t="s">
        <v>35</v>
      </c>
    </row>
    <row r="11" spans="1:2" x14ac:dyDescent="0.3">
      <c r="A11" s="6" t="s">
        <v>19</v>
      </c>
      <c r="B11" s="12" t="s">
        <v>31</v>
      </c>
    </row>
    <row r="12" spans="1:2" x14ac:dyDescent="0.3">
      <c r="A12" s="6" t="s">
        <v>17</v>
      </c>
      <c r="B12" s="12" t="s">
        <v>20</v>
      </c>
    </row>
    <row r="13" spans="1:2" ht="28.2" x14ac:dyDescent="0.3">
      <c r="A13" s="6" t="s">
        <v>21</v>
      </c>
      <c r="B13" s="12" t="s">
        <v>32</v>
      </c>
    </row>
    <row r="14" spans="1:2" x14ac:dyDescent="0.3">
      <c r="A14" s="6" t="s">
        <v>23</v>
      </c>
      <c r="B14" s="12" t="s">
        <v>33</v>
      </c>
    </row>
    <row r="15" spans="1:2" ht="42" x14ac:dyDescent="0.3">
      <c r="A15" s="6" t="s">
        <v>24</v>
      </c>
      <c r="B15" s="12" t="s">
        <v>41</v>
      </c>
    </row>
    <row r="16" spans="1:2" x14ac:dyDescent="0.3">
      <c r="A16" s="6"/>
      <c r="B16" s="6"/>
    </row>
    <row r="17" spans="1:2" x14ac:dyDescent="0.3">
      <c r="A17" s="6" t="s">
        <v>25</v>
      </c>
      <c r="B17" s="6" t="s">
        <v>30</v>
      </c>
    </row>
    <row r="18" spans="1:2" x14ac:dyDescent="0.3">
      <c r="A18" s="6"/>
      <c r="B18" s="6"/>
    </row>
    <row r="19" spans="1:2" ht="46.5" customHeight="1" x14ac:dyDescent="0.3">
      <c r="A19" s="13" t="s">
        <v>36</v>
      </c>
      <c r="B19" s="13"/>
    </row>
    <row r="20" spans="1:2" s="1" customFormat="1" x14ac:dyDescent="0.3"/>
    <row r="21" spans="1:2" s="1" customFormat="1" x14ac:dyDescent="0.3"/>
    <row r="22" spans="1:2" s="1" customFormat="1" x14ac:dyDescent="0.3"/>
    <row r="23" spans="1:2" s="1" customFormat="1" x14ac:dyDescent="0.3"/>
    <row r="24" spans="1:2" s="1" customFormat="1" x14ac:dyDescent="0.3"/>
    <row r="25" spans="1:2" s="1" customFormat="1" x14ac:dyDescent="0.3"/>
    <row r="26" spans="1:2" s="1" customFormat="1" x14ac:dyDescent="0.3"/>
    <row r="27" spans="1:2" s="1" customFormat="1" x14ac:dyDescent="0.3"/>
    <row r="28" spans="1:2" s="1" customFormat="1" x14ac:dyDescent="0.3"/>
    <row r="29" spans="1:2" s="1" customFormat="1" x14ac:dyDescent="0.3"/>
    <row r="30" spans="1:2" s="1" customFormat="1" x14ac:dyDescent="0.3"/>
    <row r="31" spans="1:2" s="1" customFormat="1" x14ac:dyDescent="0.3"/>
    <row r="32" spans="1: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row r="290" s="1" customFormat="1" x14ac:dyDescent="0.3"/>
    <row r="291" s="1" customFormat="1" x14ac:dyDescent="0.3"/>
    <row r="292" s="1" customFormat="1" x14ac:dyDescent="0.3"/>
    <row r="293" s="1" customFormat="1" x14ac:dyDescent="0.3"/>
    <row r="294" s="1" customFormat="1" x14ac:dyDescent="0.3"/>
  </sheetData>
  <mergeCells count="7">
    <mergeCell ref="A19:B19"/>
    <mergeCell ref="A1:B1"/>
    <mergeCell ref="A7:B7"/>
    <mergeCell ref="A9:B9"/>
    <mergeCell ref="A2:B2"/>
    <mergeCell ref="A3:B3"/>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E576E-A873-4E16-A058-CD7AA4F371BF}">
  <dimension ref="A1:BA55"/>
  <sheetViews>
    <sheetView topLeftCell="A36" workbookViewId="0">
      <selection activeCell="E58" sqref="E58"/>
    </sheetView>
  </sheetViews>
  <sheetFormatPr defaultRowHeight="14.4" x14ac:dyDescent="0.3"/>
  <cols>
    <col min="1" max="1" width="17.88671875" bestFit="1" customWidth="1"/>
    <col min="4" max="4" width="34.5546875" bestFit="1" customWidth="1"/>
    <col min="5" max="5" width="34.5546875" customWidth="1"/>
    <col min="6" max="53" width="9.109375" style="2"/>
  </cols>
  <sheetData>
    <row r="1" spans="1:7" x14ac:dyDescent="0.3">
      <c r="A1" s="17" t="s">
        <v>0</v>
      </c>
      <c r="B1" s="17"/>
      <c r="C1" s="17"/>
      <c r="D1" s="17"/>
      <c r="E1" s="17"/>
      <c r="G1" s="3"/>
    </row>
    <row r="2" spans="1:7" x14ac:dyDescent="0.3">
      <c r="A2" s="9" t="s">
        <v>1</v>
      </c>
      <c r="B2" s="9" t="s">
        <v>2</v>
      </c>
      <c r="C2" s="10" t="s">
        <v>3</v>
      </c>
      <c r="D2" s="9" t="s">
        <v>22</v>
      </c>
      <c r="E2" s="9" t="s">
        <v>25</v>
      </c>
      <c r="G2" s="4"/>
    </row>
    <row r="3" spans="1:7" x14ac:dyDescent="0.3">
      <c r="A3" s="6" t="s">
        <v>5</v>
      </c>
      <c r="B3" s="6"/>
      <c r="C3" s="7" t="e">
        <f>B3/B9</f>
        <v>#DIV/0!</v>
      </c>
      <c r="D3" s="6" t="str">
        <f>IF(B3&gt;=B13, "Yes", "No")</f>
        <v>No</v>
      </c>
      <c r="E3" s="6"/>
    </row>
    <row r="4" spans="1:7" x14ac:dyDescent="0.3">
      <c r="A4" s="6" t="s">
        <v>6</v>
      </c>
      <c r="B4" s="6"/>
      <c r="C4" s="7" t="e">
        <f>B4/B9</f>
        <v>#DIV/0!</v>
      </c>
      <c r="D4" s="6" t="str">
        <f>IF(B4&gt;=B13, "Yes", "No")</f>
        <v>No</v>
      </c>
      <c r="E4" s="6"/>
    </row>
    <row r="5" spans="1:7" x14ac:dyDescent="0.3">
      <c r="A5" s="6" t="s">
        <v>7</v>
      </c>
      <c r="B5" s="6"/>
      <c r="C5" s="7" t="e">
        <f>B5/B9</f>
        <v>#DIV/0!</v>
      </c>
      <c r="D5" s="6" t="str">
        <f>IF(B5&gt;=B13, "Yes", "No")</f>
        <v>No</v>
      </c>
      <c r="E5" s="6"/>
    </row>
    <row r="6" spans="1:7" x14ac:dyDescent="0.3">
      <c r="A6" s="6" t="s">
        <v>8</v>
      </c>
      <c r="B6" s="6"/>
      <c r="C6" s="7" t="e">
        <f>B6/B9</f>
        <v>#DIV/0!</v>
      </c>
      <c r="D6" s="6" t="str">
        <f>IF(B6&gt;=B13, "Yes", "No")</f>
        <v>No</v>
      </c>
      <c r="E6" s="6"/>
    </row>
    <row r="7" spans="1:7" x14ac:dyDescent="0.3">
      <c r="A7" s="6" t="s">
        <v>9</v>
      </c>
      <c r="B7" s="6"/>
      <c r="C7" s="7" t="e">
        <f>B7/B9</f>
        <v>#DIV/0!</v>
      </c>
      <c r="D7" s="6" t="str">
        <f>IF(B7&gt;=B13, "Yes", "No")</f>
        <v>No</v>
      </c>
      <c r="E7" s="6"/>
    </row>
    <row r="8" spans="1:7" x14ac:dyDescent="0.3">
      <c r="A8" s="6"/>
      <c r="B8" s="6"/>
      <c r="C8" s="7"/>
      <c r="D8" s="6"/>
      <c r="E8" s="6"/>
    </row>
    <row r="9" spans="1:7" x14ac:dyDescent="0.3">
      <c r="A9" s="6" t="s">
        <v>16</v>
      </c>
      <c r="B9" s="6">
        <f>SUM(B3:B7)</f>
        <v>0</v>
      </c>
      <c r="C9" s="7" t="e">
        <f>B9/B12</f>
        <v>#DIV/0!</v>
      </c>
      <c r="D9" s="6"/>
      <c r="E9" s="6"/>
    </row>
    <row r="10" spans="1:7" x14ac:dyDescent="0.3">
      <c r="A10" s="6" t="s">
        <v>14</v>
      </c>
      <c r="B10" s="6">
        <v>0</v>
      </c>
      <c r="C10" s="7" t="e">
        <f>B10/B12</f>
        <v>#DIV/0!</v>
      </c>
      <c r="D10" s="6"/>
      <c r="E10" s="6"/>
    </row>
    <row r="11" spans="1:7" x14ac:dyDescent="0.3">
      <c r="A11" s="6" t="s">
        <v>15</v>
      </c>
      <c r="B11" s="6">
        <v>0</v>
      </c>
      <c r="C11" s="7" t="e">
        <f>B11/B12</f>
        <v>#DIV/0!</v>
      </c>
      <c r="D11" s="6"/>
      <c r="E11" s="6"/>
    </row>
    <row r="12" spans="1:7" x14ac:dyDescent="0.3">
      <c r="A12" s="6" t="s">
        <v>4</v>
      </c>
      <c r="B12" s="6">
        <f>SUM(B3:B7)+B10+B11</f>
        <v>0</v>
      </c>
      <c r="C12" s="7">
        <v>1</v>
      </c>
      <c r="D12" s="6"/>
      <c r="E12" s="6"/>
    </row>
    <row r="13" spans="1:7" x14ac:dyDescent="0.3">
      <c r="A13" s="6" t="s">
        <v>10</v>
      </c>
      <c r="B13" s="8">
        <f>ROUNDDOWN(((B9/2)+1),0)</f>
        <v>1</v>
      </c>
      <c r="C13" s="7" t="e">
        <f>B13/B9</f>
        <v>#DIV/0!</v>
      </c>
      <c r="D13" s="6"/>
      <c r="E13" s="6"/>
    </row>
    <row r="14" spans="1:7" x14ac:dyDescent="0.3">
      <c r="A14" s="6"/>
      <c r="B14" s="6"/>
      <c r="C14" s="6"/>
      <c r="D14" s="6"/>
      <c r="E14" s="6"/>
    </row>
    <row r="15" spans="1:7" x14ac:dyDescent="0.3">
      <c r="A15" s="17" t="s">
        <v>11</v>
      </c>
      <c r="B15" s="17"/>
      <c r="C15" s="17"/>
      <c r="D15" s="17"/>
      <c r="E15" s="17"/>
    </row>
    <row r="16" spans="1:7" x14ac:dyDescent="0.3">
      <c r="A16" s="9" t="s">
        <v>1</v>
      </c>
      <c r="B16" s="9" t="s">
        <v>2</v>
      </c>
      <c r="C16" s="10" t="s">
        <v>3</v>
      </c>
      <c r="D16" s="9" t="s">
        <v>22</v>
      </c>
      <c r="E16" s="9" t="s">
        <v>25</v>
      </c>
    </row>
    <row r="17" spans="1:5" x14ac:dyDescent="0.3">
      <c r="A17" s="6" t="str">
        <f>A3</f>
        <v>Candidate A</v>
      </c>
      <c r="B17" s="6"/>
      <c r="C17" s="7" t="e">
        <f>B17/B23</f>
        <v>#DIV/0!</v>
      </c>
      <c r="D17" s="6" t="str">
        <f>IF(B17&gt;=B27, "Yes", "No")</f>
        <v>No</v>
      </c>
      <c r="E17" s="6"/>
    </row>
    <row r="18" spans="1:5" x14ac:dyDescent="0.3">
      <c r="A18" s="6" t="str">
        <f>A4</f>
        <v>Candidate B</v>
      </c>
      <c r="B18" s="6"/>
      <c r="C18" s="7" t="e">
        <f>B18/B23</f>
        <v>#DIV/0!</v>
      </c>
      <c r="D18" s="6" t="str">
        <f>IF(B18&gt;=B27, "Yes", "No")</f>
        <v>No</v>
      </c>
      <c r="E18" s="6"/>
    </row>
    <row r="19" spans="1:5" x14ac:dyDescent="0.3">
      <c r="A19" s="6" t="str">
        <f>A5</f>
        <v>Candidate C</v>
      </c>
      <c r="B19" s="6"/>
      <c r="C19" s="7" t="e">
        <f>B19/B23</f>
        <v>#DIV/0!</v>
      </c>
      <c r="D19" s="6" t="str">
        <f>IF(B19&gt;=B27, "Yes", "No")</f>
        <v>No</v>
      </c>
      <c r="E19" s="6"/>
    </row>
    <row r="20" spans="1:5" x14ac:dyDescent="0.3">
      <c r="A20" s="6" t="str">
        <f>A6</f>
        <v>Candidate D</v>
      </c>
      <c r="B20" s="6"/>
      <c r="C20" s="7" t="e">
        <f>B20/B23</f>
        <v>#DIV/0!</v>
      </c>
      <c r="D20" s="6" t="str">
        <f>IF(B20&gt;=B27, "Yes", "No")</f>
        <v>No</v>
      </c>
      <c r="E20" s="6"/>
    </row>
    <row r="21" spans="1:5" x14ac:dyDescent="0.3">
      <c r="A21" s="6" t="str">
        <f>A7</f>
        <v>Candidate E</v>
      </c>
      <c r="B21" s="6"/>
      <c r="C21" s="7" t="e">
        <f>B21/B23</f>
        <v>#DIV/0!</v>
      </c>
      <c r="D21" s="6" t="str">
        <f>IF(B21&gt;=B27, "Yes", "No")</f>
        <v>No</v>
      </c>
      <c r="E21" s="6"/>
    </row>
    <row r="22" spans="1:5" x14ac:dyDescent="0.3">
      <c r="A22" s="6"/>
      <c r="B22" s="6"/>
      <c r="C22" s="7"/>
      <c r="D22" s="6"/>
      <c r="E22" s="6"/>
    </row>
    <row r="23" spans="1:5" x14ac:dyDescent="0.3">
      <c r="A23" s="6" t="s">
        <v>16</v>
      </c>
      <c r="B23" s="6">
        <f>SUM(B17:B21)</f>
        <v>0</v>
      </c>
      <c r="C23" s="7" t="e">
        <f>B23/B26</f>
        <v>#DIV/0!</v>
      </c>
      <c r="D23" s="6"/>
      <c r="E23" s="6"/>
    </row>
    <row r="24" spans="1:5" x14ac:dyDescent="0.3">
      <c r="A24" s="6" t="s">
        <v>14</v>
      </c>
      <c r="B24" s="6">
        <v>0</v>
      </c>
      <c r="C24" s="7" t="e">
        <f>B24/B26</f>
        <v>#DIV/0!</v>
      </c>
      <c r="D24" s="6"/>
      <c r="E24" s="6"/>
    </row>
    <row r="25" spans="1:5" x14ac:dyDescent="0.3">
      <c r="A25" s="6" t="s">
        <v>15</v>
      </c>
      <c r="B25" s="6">
        <v>0</v>
      </c>
      <c r="C25" s="7" t="e">
        <f>B25/B26</f>
        <v>#DIV/0!</v>
      </c>
      <c r="D25" s="6"/>
      <c r="E25" s="6"/>
    </row>
    <row r="26" spans="1:5" x14ac:dyDescent="0.3">
      <c r="A26" s="6" t="s">
        <v>4</v>
      </c>
      <c r="B26" s="6">
        <f>SUM(B17:B21)+B24+B25</f>
        <v>0</v>
      </c>
      <c r="C26" s="7">
        <v>1</v>
      </c>
      <c r="D26" s="6"/>
      <c r="E26" s="6"/>
    </row>
    <row r="27" spans="1:5" x14ac:dyDescent="0.3">
      <c r="A27" s="6" t="s">
        <v>10</v>
      </c>
      <c r="B27" s="8">
        <f>ROUNDDOWN(((B23/2)+1),0)</f>
        <v>1</v>
      </c>
      <c r="C27" s="7" t="e">
        <f>B27/B23</f>
        <v>#DIV/0!</v>
      </c>
      <c r="D27" s="6"/>
      <c r="E27" s="6"/>
    </row>
    <row r="28" spans="1:5" x14ac:dyDescent="0.3">
      <c r="A28" s="6"/>
      <c r="B28" s="6"/>
      <c r="C28" s="6"/>
      <c r="D28" s="6"/>
      <c r="E28" s="6"/>
    </row>
    <row r="29" spans="1:5" x14ac:dyDescent="0.3">
      <c r="A29" s="17" t="s">
        <v>12</v>
      </c>
      <c r="B29" s="17"/>
      <c r="C29" s="17"/>
      <c r="D29" s="17"/>
      <c r="E29" s="17"/>
    </row>
    <row r="30" spans="1:5" x14ac:dyDescent="0.3">
      <c r="A30" s="9" t="s">
        <v>1</v>
      </c>
      <c r="B30" s="9" t="s">
        <v>2</v>
      </c>
      <c r="C30" s="10" t="s">
        <v>3</v>
      </c>
      <c r="D30" s="9" t="s">
        <v>22</v>
      </c>
      <c r="E30" s="9" t="s">
        <v>25</v>
      </c>
    </row>
    <row r="31" spans="1:5" x14ac:dyDescent="0.3">
      <c r="A31" s="6" t="str">
        <f>A17</f>
        <v>Candidate A</v>
      </c>
      <c r="B31" s="6"/>
      <c r="C31" s="7" t="e">
        <f>B31/B37</f>
        <v>#DIV/0!</v>
      </c>
      <c r="D31" s="6" t="str">
        <f>IF(B31&gt;=B41, "Yes", "No")</f>
        <v>No</v>
      </c>
      <c r="E31" s="6"/>
    </row>
    <row r="32" spans="1:5" x14ac:dyDescent="0.3">
      <c r="A32" s="6" t="str">
        <f>A18</f>
        <v>Candidate B</v>
      </c>
      <c r="B32" s="6"/>
      <c r="C32" s="7" t="e">
        <f>B32/B37</f>
        <v>#DIV/0!</v>
      </c>
      <c r="D32" s="6" t="str">
        <f>IF(B32&gt;=B41, "Yes", "No")</f>
        <v>No</v>
      </c>
      <c r="E32" s="6"/>
    </row>
    <row r="33" spans="1:5" x14ac:dyDescent="0.3">
      <c r="A33" s="6" t="str">
        <f>A19</f>
        <v>Candidate C</v>
      </c>
      <c r="B33" s="6"/>
      <c r="C33" s="7" t="e">
        <f>B33/B37</f>
        <v>#DIV/0!</v>
      </c>
      <c r="D33" s="6" t="str">
        <f>IF(B33&gt;=B41, "Yes", "No")</f>
        <v>No</v>
      </c>
      <c r="E33" s="6"/>
    </row>
    <row r="34" spans="1:5" x14ac:dyDescent="0.3">
      <c r="A34" s="6" t="str">
        <f>A20</f>
        <v>Candidate D</v>
      </c>
      <c r="B34" s="6"/>
      <c r="C34" s="7" t="e">
        <f>B34/B37</f>
        <v>#DIV/0!</v>
      </c>
      <c r="D34" s="6" t="str">
        <f>IF(B34&gt;=B41, "Yes", "No")</f>
        <v>No</v>
      </c>
      <c r="E34" s="6"/>
    </row>
    <row r="35" spans="1:5" x14ac:dyDescent="0.3">
      <c r="A35" s="6" t="str">
        <f>A21</f>
        <v>Candidate E</v>
      </c>
      <c r="B35" s="6"/>
      <c r="C35" s="7" t="e">
        <f>B35/B37</f>
        <v>#DIV/0!</v>
      </c>
      <c r="D35" s="6" t="str">
        <f>IF(B35&gt;=B41, "Yes", "No")</f>
        <v>No</v>
      </c>
      <c r="E35" s="6"/>
    </row>
    <row r="36" spans="1:5" x14ac:dyDescent="0.3">
      <c r="A36" s="6"/>
      <c r="B36" s="6"/>
      <c r="C36" s="7"/>
      <c r="D36" s="6"/>
      <c r="E36" s="6"/>
    </row>
    <row r="37" spans="1:5" x14ac:dyDescent="0.3">
      <c r="A37" s="6" t="s">
        <v>16</v>
      </c>
      <c r="B37" s="6">
        <f>SUM(B31:B35)</f>
        <v>0</v>
      </c>
      <c r="C37" s="7" t="e">
        <f>B37/B40</f>
        <v>#DIV/0!</v>
      </c>
      <c r="D37" s="6"/>
      <c r="E37" s="6"/>
    </row>
    <row r="38" spans="1:5" x14ac:dyDescent="0.3">
      <c r="A38" s="6" t="s">
        <v>14</v>
      </c>
      <c r="B38" s="6">
        <v>0</v>
      </c>
      <c r="C38" s="7" t="e">
        <f>B38/B40</f>
        <v>#DIV/0!</v>
      </c>
      <c r="D38" s="6"/>
      <c r="E38" s="6"/>
    </row>
    <row r="39" spans="1:5" x14ac:dyDescent="0.3">
      <c r="A39" s="6" t="s">
        <v>15</v>
      </c>
      <c r="B39" s="6">
        <v>0</v>
      </c>
      <c r="C39" s="7" t="e">
        <f>B39/B40</f>
        <v>#DIV/0!</v>
      </c>
      <c r="D39" s="6"/>
      <c r="E39" s="6"/>
    </row>
    <row r="40" spans="1:5" x14ac:dyDescent="0.3">
      <c r="A40" s="6" t="s">
        <v>4</v>
      </c>
      <c r="B40" s="6">
        <f>SUM(B31:B35)+B38+B39</f>
        <v>0</v>
      </c>
      <c r="C40" s="7">
        <v>1</v>
      </c>
      <c r="D40" s="6"/>
      <c r="E40" s="6"/>
    </row>
    <row r="41" spans="1:5" x14ac:dyDescent="0.3">
      <c r="A41" s="6" t="s">
        <v>10</v>
      </c>
      <c r="B41" s="8">
        <f>ROUNDDOWN(((B37/2)+1),0)</f>
        <v>1</v>
      </c>
      <c r="C41" s="7" t="e">
        <f>B41/B37</f>
        <v>#DIV/0!</v>
      </c>
      <c r="D41" s="6"/>
      <c r="E41" s="6"/>
    </row>
    <row r="42" spans="1:5" x14ac:dyDescent="0.3">
      <c r="A42" s="6"/>
      <c r="B42" s="6"/>
      <c r="C42" s="6"/>
      <c r="D42" s="6"/>
      <c r="E42" s="6"/>
    </row>
    <row r="43" spans="1:5" x14ac:dyDescent="0.3">
      <c r="A43" s="17" t="s">
        <v>13</v>
      </c>
      <c r="B43" s="17"/>
      <c r="C43" s="17"/>
      <c r="D43" s="17"/>
      <c r="E43" s="5"/>
    </row>
    <row r="44" spans="1:5" x14ac:dyDescent="0.3">
      <c r="A44" s="9" t="s">
        <v>1</v>
      </c>
      <c r="B44" s="9" t="s">
        <v>2</v>
      </c>
      <c r="C44" s="10" t="s">
        <v>3</v>
      </c>
      <c r="D44" s="9" t="s">
        <v>22</v>
      </c>
      <c r="E44" s="9" t="s">
        <v>25</v>
      </c>
    </row>
    <row r="45" spans="1:5" x14ac:dyDescent="0.3">
      <c r="A45" s="6" t="str">
        <f>A31</f>
        <v>Candidate A</v>
      </c>
      <c r="B45" s="6"/>
      <c r="C45" s="7" t="e">
        <f>B45/B51</f>
        <v>#DIV/0!</v>
      </c>
      <c r="D45" s="6" t="str">
        <f>IF(B45&gt;=B55, "Yes", "No")</f>
        <v>No</v>
      </c>
      <c r="E45" s="6"/>
    </row>
    <row r="46" spans="1:5" x14ac:dyDescent="0.3">
      <c r="A46" s="6" t="str">
        <f>A32</f>
        <v>Candidate B</v>
      </c>
      <c r="B46" s="6"/>
      <c r="C46" s="7" t="e">
        <f>B46/B51</f>
        <v>#DIV/0!</v>
      </c>
      <c r="D46" s="6" t="str">
        <f>IF(B46&gt;=B55, "Yes", "No")</f>
        <v>No</v>
      </c>
      <c r="E46" s="6"/>
    </row>
    <row r="47" spans="1:5" x14ac:dyDescent="0.3">
      <c r="A47" s="6" t="str">
        <f>A33</f>
        <v>Candidate C</v>
      </c>
      <c r="B47" s="6"/>
      <c r="C47" s="7" t="e">
        <f>B47/B51</f>
        <v>#DIV/0!</v>
      </c>
      <c r="D47" s="6" t="str">
        <f>IF(B47&gt;=B55, "Yes", "No")</f>
        <v>No</v>
      </c>
      <c r="E47" s="6"/>
    </row>
    <row r="48" spans="1:5" x14ac:dyDescent="0.3">
      <c r="A48" s="6" t="str">
        <f>A34</f>
        <v>Candidate D</v>
      </c>
      <c r="B48" s="6"/>
      <c r="C48" s="7" t="e">
        <f>B48/B51</f>
        <v>#DIV/0!</v>
      </c>
      <c r="D48" s="6" t="str">
        <f>IF(B48&gt;=B55, "Yes", "No")</f>
        <v>No</v>
      </c>
      <c r="E48" s="6"/>
    </row>
    <row r="49" spans="1:5" x14ac:dyDescent="0.3">
      <c r="A49" s="6" t="str">
        <f>A35</f>
        <v>Candidate E</v>
      </c>
      <c r="B49" s="6"/>
      <c r="C49" s="7" t="e">
        <f>B49/B51</f>
        <v>#DIV/0!</v>
      </c>
      <c r="D49" s="6" t="str">
        <f>IF(B49&gt;=B55, "Yes", "No")</f>
        <v>No</v>
      </c>
      <c r="E49" s="6"/>
    </row>
    <row r="50" spans="1:5" x14ac:dyDescent="0.3">
      <c r="A50" s="6"/>
      <c r="B50" s="6"/>
      <c r="C50" s="7"/>
      <c r="D50" s="6"/>
      <c r="E50" s="6"/>
    </row>
    <row r="51" spans="1:5" x14ac:dyDescent="0.3">
      <c r="A51" s="6" t="s">
        <v>16</v>
      </c>
      <c r="B51" s="6">
        <f>SUM(B45:B49)</f>
        <v>0</v>
      </c>
      <c r="C51" s="7" t="e">
        <f>B51/B54</f>
        <v>#DIV/0!</v>
      </c>
      <c r="D51" s="6"/>
      <c r="E51" s="6"/>
    </row>
    <row r="52" spans="1:5" x14ac:dyDescent="0.3">
      <c r="A52" s="6" t="s">
        <v>14</v>
      </c>
      <c r="B52" s="6">
        <v>0</v>
      </c>
      <c r="C52" s="7" t="e">
        <f>B52/B54</f>
        <v>#DIV/0!</v>
      </c>
      <c r="D52" s="6"/>
      <c r="E52" s="6"/>
    </row>
    <row r="53" spans="1:5" x14ac:dyDescent="0.3">
      <c r="A53" s="6" t="s">
        <v>15</v>
      </c>
      <c r="B53" s="6">
        <v>0</v>
      </c>
      <c r="C53" s="7" t="e">
        <f>B53/B54</f>
        <v>#DIV/0!</v>
      </c>
      <c r="D53" s="6"/>
      <c r="E53" s="6"/>
    </row>
    <row r="54" spans="1:5" x14ac:dyDescent="0.3">
      <c r="A54" s="6" t="s">
        <v>4</v>
      </c>
      <c r="B54" s="6">
        <f>SUM(B45:B49)+B52+B53</f>
        <v>0</v>
      </c>
      <c r="C54" s="7">
        <v>1</v>
      </c>
      <c r="D54" s="6"/>
      <c r="E54" s="6"/>
    </row>
    <row r="55" spans="1:5" x14ac:dyDescent="0.3">
      <c r="A55" s="6" t="s">
        <v>10</v>
      </c>
      <c r="B55" s="8">
        <f>ROUNDDOWN(((B51/2)+1),0)</f>
        <v>1</v>
      </c>
      <c r="C55" s="7" t="e">
        <f>B55/B51</f>
        <v>#DIV/0!</v>
      </c>
      <c r="D55" s="6"/>
      <c r="E55" s="6"/>
    </row>
  </sheetData>
  <mergeCells count="4">
    <mergeCell ref="A43:D43"/>
    <mergeCell ref="A1:E1"/>
    <mergeCell ref="A15:E15"/>
    <mergeCell ref="A29:E29"/>
  </mergeCells>
  <conditionalFormatting sqref="D3:D7 D17:D21 D31:D35 D45:D49">
    <cfRule type="containsText" dxfId="1" priority="1" operator="containsText" text="Yes">
      <formula>NOT(ISERROR(SEARCH("Yes",D3)))</formula>
    </cfRule>
    <cfRule type="containsText" dxfId="0" priority="2" operator="containsText" text="No">
      <formula>NOT(ISERROR(SEARCH("No",D3)))</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1511900982A249A70FE8B187BDD1DD" ma:contentTypeVersion="19" ma:contentTypeDescription="Create a new document." ma:contentTypeScope="" ma:versionID="c2448cfce46a4b72ffc9a332a95f4a9b">
  <xsd:schema xmlns:xsd="http://www.w3.org/2001/XMLSchema" xmlns:xs="http://www.w3.org/2001/XMLSchema" xmlns:p="http://schemas.microsoft.com/office/2006/metadata/properties" xmlns:ns1="http://schemas.microsoft.com/sharepoint/v3" xmlns:ns2="65828862-ae87-457f-b884-efeaea2d65b5" xmlns:ns3="bc072e10-870d-460a-9f37-b3eac4f10863" targetNamespace="http://schemas.microsoft.com/office/2006/metadata/properties" ma:root="true" ma:fieldsID="2d6f0fb91852245c23534751c5cf96cc" ns1:_="" ns2:_="" ns3:_="">
    <xsd:import namespace="http://schemas.microsoft.com/sharepoint/v3"/>
    <xsd:import namespace="65828862-ae87-457f-b884-efeaea2d65b5"/>
    <xsd:import namespace="bc072e10-870d-460a-9f37-b3eac4f108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828862-ae87-457f-b884-efeaea2d65b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0ea6d6b-87e5-4e56-aad6-c1251c5350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72e10-870d-460a-9f37-b3eac4f10863"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1ec8cb3b-9145-48b3-ab97-3947015ae342}" ma:internalName="TaxCatchAll" ma:showField="CatchAllData" ma:web="bc072e10-870d-460a-9f37-b3eac4f108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c072e10-870d-460a-9f37-b3eac4f10863" xsi:nil="true"/>
    <lcf76f155ced4ddcb4097134ff3c332f xmlns="65828862-ae87-457f-b884-efeaea2d65b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B7F545-E908-45AF-B756-70C17501D8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828862-ae87-457f-b884-efeaea2d65b5"/>
    <ds:schemaRef ds:uri="bc072e10-870d-460a-9f37-b3eac4f108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BA3C46-A13B-4AF0-8476-7DCC72E9CEBD}">
  <ds:schemaRefs>
    <ds:schemaRef ds:uri="http://schemas.microsoft.com/office/2006/metadata/properties"/>
    <ds:schemaRef ds:uri="http://schemas.microsoft.com/office/infopath/2007/PartnerControls"/>
    <ds:schemaRef ds:uri="http://schemas.microsoft.com/sharepoint/v3"/>
    <ds:schemaRef ds:uri="b58a0bb8-a0d6-470f-bc11-554a2dd5170f"/>
    <ds:schemaRef ds:uri="26c2d043-4ba9-4610-9890-11bb85824366"/>
    <ds:schemaRef ds:uri="bc072e10-870d-460a-9f37-b3eac4f10863"/>
    <ds:schemaRef ds:uri="65828862-ae87-457f-b884-efeaea2d65b5"/>
  </ds:schemaRefs>
</ds:datastoreItem>
</file>

<file path=customXml/itemProps3.xml><?xml version="1.0" encoding="utf-8"?>
<ds:datastoreItem xmlns:ds="http://schemas.openxmlformats.org/officeDocument/2006/customXml" ds:itemID="{9C6273E3-24FC-4586-A144-FBCA1E0898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Count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Liam O'Neill</dc:creator>
  <cp:lastModifiedBy>Matthew Holliday</cp:lastModifiedBy>
  <dcterms:created xsi:type="dcterms:W3CDTF">2023-05-25T00:20:50Z</dcterms:created>
  <dcterms:modified xsi:type="dcterms:W3CDTF">2025-10-10T02:13:04Z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0x01010017653FE0EC3E1248A688CB1E0B2EE58C</vt:lpwstr>
  </property>
  <property fmtid="{D5CDD505-2E9C-101B-9397-08002B2CF9AE}" pid="3" name="MediaServiceImageTags">
    <vt:lpwstr/>
  </property>
</Properties>
</file>