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https://wadaa-my.sharepoint.com/personal/tanmoy_nath_dplh_wa_gov_au/Documents/Documents/Tanmoy's/Lets grow grants/"/>
    </mc:Choice>
  </mc:AlternateContent>
  <xr:revisionPtr revIDLastSave="0" documentId="8_{26C6513D-2545-4D23-BEE0-2B353D372093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Template" sheetId="5" r:id="rId1"/>
    <sheet name="Example Budget" sheetId="6" r:id="rId2"/>
    <sheet name="Lookups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5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3" i="5"/>
  <c r="I31" i="6"/>
  <c r="I30" i="6"/>
  <c r="G23" i="6"/>
  <c r="G22" i="6"/>
  <c r="G21" i="6"/>
  <c r="G20" i="6"/>
  <c r="I29" i="6" s="1"/>
  <c r="G19" i="6"/>
  <c r="G18" i="6"/>
  <c r="G17" i="6"/>
  <c r="G16" i="6"/>
  <c r="G15" i="6"/>
  <c r="G14" i="6"/>
  <c r="G13" i="6"/>
  <c r="G12" i="6"/>
  <c r="I28" i="6" s="1"/>
  <c r="G11" i="6"/>
  <c r="G10" i="6"/>
  <c r="I27" i="6" s="1"/>
  <c r="G9" i="6"/>
  <c r="G8" i="6"/>
  <c r="G7" i="6"/>
  <c r="G6" i="6"/>
  <c r="G5" i="6"/>
  <c r="G4" i="6"/>
  <c r="G3" i="6"/>
  <c r="G21" i="5" l="1"/>
  <c r="G24" i="6"/>
</calcChain>
</file>

<file path=xl/sharedStrings.xml><?xml version="1.0" encoding="utf-8"?>
<sst xmlns="http://schemas.openxmlformats.org/spreadsheetml/2006/main" count="208" uniqueCount="126">
  <si>
    <r>
      <rPr>
        <b/>
        <i/>
        <sz val="14"/>
        <color theme="1"/>
        <rFont val="Aptos"/>
        <family val="2"/>
      </rPr>
      <t>Let's Grow</t>
    </r>
    <r>
      <rPr>
        <b/>
        <sz val="14"/>
        <color theme="1"/>
        <rFont val="Aptos"/>
        <family val="2"/>
      </rPr>
      <t xml:space="preserve"> Grants - Stream 2 application - Itemised Budget Table - (Please read the guiding information below before completing this table)</t>
    </r>
  </si>
  <si>
    <r>
      <rPr>
        <sz val="11"/>
        <color theme="6" tint="0.79998168889431442"/>
        <rFont val="Aptos"/>
        <family val="2"/>
      </rPr>
      <t xml:space="preserve">Item Category </t>
    </r>
    <r>
      <rPr>
        <sz val="11"/>
        <color theme="1"/>
        <rFont val="Aptos"/>
        <family val="2"/>
      </rPr>
      <t xml:space="preserve">
</t>
    </r>
    <r>
      <rPr>
        <i/>
        <sz val="9"/>
        <color theme="1"/>
        <rFont val="Aptos"/>
        <family val="2"/>
      </rPr>
      <t>(e.g. plants, trees, equipment hire, supplementary item, contractor, equipment hire, administration)</t>
    </r>
  </si>
  <si>
    <r>
      <rPr>
        <sz val="11"/>
        <color theme="6" tint="0.79998168889431442"/>
        <rFont val="Aptos"/>
        <family val="2"/>
      </rPr>
      <t>Description of Item</t>
    </r>
    <r>
      <rPr>
        <sz val="11"/>
        <color theme="1"/>
        <rFont val="Aptos"/>
        <family val="2"/>
      </rPr>
      <t xml:space="preserve"> 
</t>
    </r>
    <r>
      <rPr>
        <i/>
        <sz val="9"/>
        <color theme="1"/>
        <rFont val="Aptos"/>
        <family val="2"/>
      </rPr>
      <t>(as applicable). 
Ensure adequate detail to understand item.</t>
    </r>
  </si>
  <si>
    <r>
      <rPr>
        <sz val="11"/>
        <color theme="6" tint="0.79998168889431442"/>
        <rFont val="Aptos"/>
        <family val="2"/>
      </rPr>
      <t>Plant Species Name</t>
    </r>
    <r>
      <rPr>
        <sz val="11"/>
        <color theme="1"/>
        <rFont val="Aptos"/>
        <family val="2"/>
      </rPr>
      <t xml:space="preserve">
</t>
    </r>
    <r>
      <rPr>
        <i/>
        <sz val="9"/>
        <color theme="1"/>
        <rFont val="Aptos"/>
        <family val="2"/>
      </rPr>
      <t xml:space="preserve">(if applicable)
eg: Melaleuca rhaphiophylla </t>
    </r>
  </si>
  <si>
    <t>Quantity</t>
  </si>
  <si>
    <r>
      <rPr>
        <sz val="11"/>
        <color theme="6" tint="0.79998168889431442"/>
        <rFont val="Aptos"/>
        <family val="2"/>
      </rPr>
      <t>Units</t>
    </r>
    <r>
      <rPr>
        <sz val="11"/>
        <color theme="1"/>
        <rFont val="Aptos"/>
        <family val="2"/>
      </rPr>
      <t xml:space="preserve">
</t>
    </r>
    <r>
      <rPr>
        <sz val="9"/>
        <color theme="1"/>
        <rFont val="Aptos"/>
        <family val="2"/>
      </rPr>
      <t>(E.g. Item size/volume/hours as applicable)</t>
    </r>
  </si>
  <si>
    <r>
      <rPr>
        <sz val="11"/>
        <color theme="6" tint="0.79998168889431442"/>
        <rFont val="Aptos"/>
        <family val="2"/>
      </rPr>
      <t>Unit Cost</t>
    </r>
    <r>
      <rPr>
        <sz val="11"/>
        <color theme="1"/>
        <rFont val="Aptos"/>
        <family val="2"/>
      </rPr>
      <t xml:space="preserve">
</t>
    </r>
    <r>
      <rPr>
        <sz val="9"/>
        <color theme="1"/>
        <rFont val="Aptos"/>
        <family val="2"/>
      </rPr>
      <t>(The cost for each item)</t>
    </r>
  </si>
  <si>
    <t>Total (ex GST)</t>
  </si>
  <si>
    <t>Supplier</t>
  </si>
  <si>
    <t>Quote Attached (Y/N/NA)</t>
  </si>
  <si>
    <t>Any Notes or Comments</t>
  </si>
  <si>
    <t>Total Budget</t>
  </si>
  <si>
    <t>Please check an Example budget has been created for your reference - under "Example Budget" tab</t>
  </si>
  <si>
    <t>List of ineligible items (not limited to): What you can’t spend grant money on</t>
  </si>
  <si>
    <t>List of Items eligible for funding (example)</t>
  </si>
  <si>
    <t>1. Staff salaries or normal running costs</t>
  </si>
  <si>
    <t>Limited Contractors or consultants (if needed) for site preparation or planting</t>
  </si>
  <si>
    <t>2. Buying land, other assets or items such as:</t>
  </si>
  <si>
    <t>Machinery or equipment hire for the purposes of site preparation or planting</t>
  </si>
  <si>
    <t>a) Vehicles</t>
  </si>
  <si>
    <t>Limited project administration costs capped at 10 per cent of the total grant amount e.g:</t>
  </si>
  <si>
    <t>b) Playground equipments</t>
  </si>
  <si>
    <t>acquittal preparation, or audit fees</t>
  </si>
  <si>
    <t>c) Furniture e.g. chairs, benches</t>
  </si>
  <si>
    <t>printing, stationery, or minor supplies</t>
  </si>
  <si>
    <t>d) Nature play items</t>
  </si>
  <si>
    <t>project‑specific advertising, community notices, teacher relief time</t>
  </si>
  <si>
    <t>e) Landscaping items e.g. paving, edges, retaining wall, turf, seeds, bollards etc.</t>
  </si>
  <si>
    <t>Supplementary items to support planting and maintenance such as</t>
  </si>
  <si>
    <t>f). Machinary, IT equipments</t>
  </si>
  <si>
    <t xml:space="preserve">mulch, soil enhancers, stakes, tree guards, hose, </t>
  </si>
  <si>
    <t>3. Any repair or long-term maintenance costs (except establishment watering during the first two years or so)</t>
  </si>
  <si>
    <t>watering can, shovel, tap timers and waterwise and cost-effective irrigation</t>
  </si>
  <si>
    <t>4. Hiring Architect or landscape designer services for:</t>
  </si>
  <si>
    <t>Compost or soil blend</t>
  </si>
  <si>
    <t>a) Concept masterplans - high‑level design documents not directly tied to the funded planting works</t>
  </si>
  <si>
    <t>Tree stakes and ties</t>
  </si>
  <si>
    <t>b) Detailed landscape drawings - full construction‑level plans beyond what is required for simple planting</t>
  </si>
  <si>
    <t>Plant guards</t>
  </si>
  <si>
    <t>c) Design of non‑planting elements - e.g., playgrounds, structures, hard landscaping</t>
  </si>
  <si>
    <t>Temporary fencing or markers - to protect new plantings during establishment</t>
  </si>
  <si>
    <t>d) Architectural design unrelated to canopy creation - buildings, shelters, shade structures, etc.</t>
  </si>
  <si>
    <t>5. Contractor Hire for:</t>
  </si>
  <si>
    <t>Documents that you must upload with the application</t>
  </si>
  <si>
    <t>a) Construction or installation of built assets - playground equipment, furniture, bollards, fencing, etc.</t>
  </si>
  <si>
    <t>1. Any individual item/plant costing $1,000 or more (one quote per item)</t>
  </si>
  <si>
    <t>b) Machinery hire - excavators, bobcats, stump grinders, etc.</t>
  </si>
  <si>
    <t>2. Any machinery/equipment hire cost $1,000 or more (one quote per item hired)</t>
  </si>
  <si>
    <t xml:space="preserve">c) Existing Tree removal or pruning </t>
  </si>
  <si>
    <t>3. Use of contractors or consultants (two quotes from two different contractor/consultant)</t>
  </si>
  <si>
    <t>d) Removing or installing permanent retaining walls</t>
  </si>
  <si>
    <t>4. Land owner's Authority Letter</t>
  </si>
  <si>
    <t>6. Event hosting costs such as food, drinks or toilet hire</t>
  </si>
  <si>
    <t>7. Costs incurred before the Funding Agreement is signed</t>
  </si>
  <si>
    <r>
      <rPr>
        <b/>
        <i/>
        <sz val="14"/>
        <color theme="1"/>
        <rFont val="Aptos"/>
        <family val="2"/>
      </rPr>
      <t>Let's Grow</t>
    </r>
    <r>
      <rPr>
        <b/>
        <sz val="14"/>
        <color theme="1"/>
        <rFont val="Aptos"/>
        <family val="2"/>
      </rPr>
      <t xml:space="preserve"> Grants - Stream 2 application - Itemised Budget Table - Example</t>
    </r>
  </si>
  <si>
    <t>Quote Attached (Y/N)</t>
  </si>
  <si>
    <t>Trees (grow to 3m or higher in height)</t>
  </si>
  <si>
    <t>Fast‑growing shade tree reaching 10–15 m (200lt)</t>
  </si>
  <si>
    <t>Tipuana tipu (Tipu Tree)</t>
  </si>
  <si>
    <t>90L</t>
  </si>
  <si>
    <t>ABC Tree Farm</t>
  </si>
  <si>
    <t>Y</t>
  </si>
  <si>
    <t>Deciduous flowering tree to around 6–8 m (90ltp)</t>
  </si>
  <si>
    <t>Lagerstroemia indica (Crepe Myrtle)</t>
  </si>
  <si>
    <t>45L</t>
  </si>
  <si>
    <t>XYZ Nurseries</t>
  </si>
  <si>
    <t>Coral‑pink flowering tree growing 5–7 m tall (90ltp)</t>
  </si>
  <si>
    <t>Lagerstroemia tuscarora (Crepe Myrtle)</t>
  </si>
  <si>
    <t>25–45L</t>
  </si>
  <si>
    <t>WA native gum, reaching 10–20 m (90lt)</t>
  </si>
  <si>
    <t>Eucalyptus rudis (Flooded Gum)</t>
  </si>
  <si>
    <t>Tubes</t>
  </si>
  <si>
    <t>Plants (grow up to 3m in height)</t>
  </si>
  <si>
    <t>Soft feathery WA native shrub typically 2–4 m tall (5lt)</t>
  </si>
  <si>
    <t>Adenanthos sericeus (Woolly Bush)</t>
  </si>
  <si>
    <t>25L</t>
  </si>
  <si>
    <t>n/a</t>
  </si>
  <si>
    <t>Prostrate spreading banksia, 0.3–0.6 m high (13cm)</t>
  </si>
  <si>
    <t>Banksia petiolaris (Long‑stalked Banksia)</t>
  </si>
  <si>
    <t>15L</t>
  </si>
  <si>
    <t>LMN Nature Supply</t>
  </si>
  <si>
    <t>Compact orange‑flowering banksia growing 1–2 m (13cm)</t>
  </si>
  <si>
    <t>Banksia ashbyi (dwarf) (Ashby’s Banksia)</t>
  </si>
  <si>
    <t>10L</t>
  </si>
  <si>
    <t>Dwarf WA banksia with orange flowers, 1–2 m tall (13cm)</t>
  </si>
  <si>
    <t>Banksia prionotes (dwarf) (Acorn Banksia)</t>
  </si>
  <si>
    <t>Compact shrub with red new growth, growing 2–3 m (5lt)</t>
  </si>
  <si>
    <t>Syzygium ‘Bush Christmas’ (Bush Christmas Lilly Pilly)</t>
  </si>
  <si>
    <t>Supplementary items</t>
  </si>
  <si>
    <t>Hardwood wood chip mulch (50m3)</t>
  </si>
  <si>
    <t>50m2</t>
  </si>
  <si>
    <t>Master store</t>
  </si>
  <si>
    <t>Richgro black organic mulch (80m3)</t>
  </si>
  <si>
    <t>80m2</t>
  </si>
  <si>
    <t>Planting tools (shovels, gloves)</t>
  </si>
  <si>
    <t>Tools</t>
  </si>
  <si>
    <t>Delivery of Mulch</t>
  </si>
  <si>
    <t>Lot</t>
  </si>
  <si>
    <t>Delivery of Trees</t>
  </si>
  <si>
    <t xml:space="preserve">Soil and fertiliser 20 bags </t>
  </si>
  <si>
    <t>Bags</t>
  </si>
  <si>
    <t>Delivery of soil and fertiliser</t>
  </si>
  <si>
    <t>Irrigation (smart meter, controller, box, and valve)</t>
  </si>
  <si>
    <t>Multiple</t>
  </si>
  <si>
    <t>Contractor/Consultant Services</t>
  </si>
  <si>
    <t xml:space="preserve">Contractor for irrigation installation </t>
  </si>
  <si>
    <t>Full installation</t>
  </si>
  <si>
    <t>ABC Irrigation</t>
  </si>
  <si>
    <t xml:space="preserve">Contractor for site preparation </t>
  </si>
  <si>
    <t>Hours</t>
  </si>
  <si>
    <t>XYZ Contractor</t>
  </si>
  <si>
    <t xml:space="preserve">Contractor for tree planting </t>
  </si>
  <si>
    <t>LMN Supplier</t>
  </si>
  <si>
    <t>Administration (capped at 10%)</t>
  </si>
  <si>
    <t>Overhead and admin costs</t>
  </si>
  <si>
    <t>Value for money calculation</t>
  </si>
  <si>
    <t xml:space="preserve">Total Trees and Plants </t>
  </si>
  <si>
    <t>(canopy and shades - 90 Trees )</t>
  </si>
  <si>
    <t>Total Supplementary items</t>
  </si>
  <si>
    <t>(for tree surviveability)</t>
  </si>
  <si>
    <t>Total contractor services</t>
  </si>
  <si>
    <t>(planting related only)</t>
  </si>
  <si>
    <t>Total admin cost capped at 10%</t>
  </si>
  <si>
    <t>Total</t>
  </si>
  <si>
    <t>Equipment hire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</si>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</sst>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;[Red]\-&quot;$&quot;#,##0"/>
    <numFmt numFmtId="165" formatCode="&quot;$&quot;#,##0.00;[Red]\-&quot;$&quot;#,##0.00"/>
    <numFmt numFmtId="166" formatCode="_-&quot;$&quot;* #,##0.00_-;\-&quot;$&quot;* #,##0.00_-;_-&quot;$&quot;* &quot;-&quot;??_-;_-@_-"/>
    <numFmt numFmtId="167" formatCode="_-[$$-C09]* #,##0.00_-;\-[$$-C09]* #,##0.00_-;_-[$$-C09]* &quot;-&quot;??_-;_-@_-"/>
    <numFmt numFmtId="168" formatCode="&quot;$&quot;#,##0"/>
  </numFmts>
  <fonts count="15">
    <font>
      <sz val="11"/>
      <color theme="1"/>
      <name val="Corbel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theme="6" tint="0.79998168889431442"/>
      <name val="Aptos"/>
      <family val="2"/>
    </font>
    <font>
      <i/>
      <sz val="9"/>
      <color theme="1"/>
      <name val="Aptos"/>
      <family val="2"/>
    </font>
    <font>
      <sz val="9"/>
      <color theme="1"/>
      <name val="Aptos"/>
      <family val="2"/>
    </font>
    <font>
      <i/>
      <sz val="11"/>
      <color theme="1"/>
      <name val="Aptos"/>
      <family val="2"/>
    </font>
    <font>
      <b/>
      <sz val="14"/>
      <color theme="1"/>
      <name val="Aptos"/>
      <family val="2"/>
    </font>
    <font>
      <b/>
      <sz val="14"/>
      <color theme="0"/>
      <name val="Aptos"/>
      <family val="2"/>
    </font>
    <font>
      <sz val="11"/>
      <color theme="0"/>
      <name val="Aptos"/>
      <family val="2"/>
    </font>
    <font>
      <b/>
      <i/>
      <sz val="14"/>
      <color theme="1"/>
      <name val="Aptos"/>
      <family val="2"/>
    </font>
    <font>
      <sz val="11"/>
      <color theme="1"/>
      <name val="Corbel"/>
      <family val="2"/>
      <scheme val="minor"/>
    </font>
    <font>
      <b/>
      <sz val="11"/>
      <color theme="0"/>
      <name val="Aptos"/>
      <family val="2"/>
    </font>
    <font>
      <sz val="11"/>
      <color rgb="FFFF0000"/>
      <name val="Aptos"/>
      <family val="2"/>
    </font>
    <font>
      <b/>
      <sz val="14"/>
      <color rgb="FFFF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35C45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1" fillId="0" borderId="0" applyFont="0" applyFill="0" applyBorder="0" applyAlignment="0" applyProtection="0"/>
  </cellStyleXfs>
  <cellXfs count="57">
    <xf numFmtId="0" fontId="0" fillId="0" borderId="0" xfId="0"/>
    <xf numFmtId="0" fontId="1" fillId="2" borderId="0" xfId="0" applyFont="1" applyFill="1"/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2" borderId="0" xfId="0" applyFont="1" applyFill="1" applyAlignment="1">
      <alignment vertical="top"/>
    </xf>
    <xf numFmtId="0" fontId="1" fillId="0" borderId="0" xfId="0" applyFont="1"/>
    <xf numFmtId="0" fontId="8" fillId="3" borderId="0" xfId="0" applyFont="1" applyFill="1"/>
    <xf numFmtId="0" fontId="9" fillId="3" borderId="0" xfId="0" applyFont="1" applyFill="1"/>
    <xf numFmtId="0" fontId="1" fillId="4" borderId="0" xfId="0" applyFont="1" applyFill="1"/>
    <xf numFmtId="0" fontId="7" fillId="2" borderId="0" xfId="0" applyFont="1" applyFill="1" applyAlignment="1">
      <alignment vertical="center"/>
    </xf>
    <xf numFmtId="0" fontId="1" fillId="5" borderId="0" xfId="0" applyFont="1" applyFill="1"/>
    <xf numFmtId="0" fontId="8" fillId="6" borderId="0" xfId="0" applyFont="1" applyFill="1"/>
    <xf numFmtId="0" fontId="1" fillId="6" borderId="0" xfId="0" applyFont="1" applyFill="1"/>
    <xf numFmtId="0" fontId="6" fillId="4" borderId="0" xfId="0" applyFont="1" applyFill="1" applyAlignment="1">
      <alignment horizontal="left" indent="1"/>
    </xf>
    <xf numFmtId="165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9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1" fillId="2" borderId="4" xfId="0" applyFont="1" applyFill="1" applyBorder="1"/>
    <xf numFmtId="164" fontId="1" fillId="2" borderId="5" xfId="0" applyNumberFormat="1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164" fontId="1" fillId="2" borderId="8" xfId="0" applyNumberFormat="1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1" fillId="7" borderId="1" xfId="0" applyFont="1" applyFill="1" applyBorder="1"/>
    <xf numFmtId="0" fontId="1" fillId="7" borderId="2" xfId="0" applyFont="1" applyFill="1" applyBorder="1"/>
    <xf numFmtId="165" fontId="1" fillId="7" borderId="3" xfId="0" applyNumberFormat="1" applyFont="1" applyFill="1" applyBorder="1"/>
    <xf numFmtId="0" fontId="1" fillId="7" borderId="4" xfId="0" applyFont="1" applyFill="1" applyBorder="1"/>
    <xf numFmtId="0" fontId="1" fillId="7" borderId="0" xfId="0" applyFont="1" applyFill="1"/>
    <xf numFmtId="164" fontId="1" fillId="7" borderId="5" xfId="0" applyNumberFormat="1" applyFont="1" applyFill="1" applyBorder="1"/>
    <xf numFmtId="0" fontId="1" fillId="7" borderId="9" xfId="0" applyFont="1" applyFill="1" applyBorder="1"/>
    <xf numFmtId="0" fontId="1" fillId="7" borderId="10" xfId="0" applyFont="1" applyFill="1" applyBorder="1"/>
    <xf numFmtId="165" fontId="1" fillId="7" borderId="11" xfId="0" applyNumberFormat="1" applyFont="1" applyFill="1" applyBorder="1"/>
    <xf numFmtId="0" fontId="13" fillId="7" borderId="2" xfId="0" applyFont="1" applyFill="1" applyBorder="1"/>
    <xf numFmtId="0" fontId="13" fillId="2" borderId="0" xfId="0" applyFont="1" applyFill="1"/>
    <xf numFmtId="0" fontId="13" fillId="7" borderId="0" xfId="0" applyFont="1" applyFill="1"/>
    <xf numFmtId="167" fontId="1" fillId="0" borderId="0" xfId="1" applyNumberFormat="1" applyFont="1"/>
    <xf numFmtId="168" fontId="1" fillId="0" borderId="0" xfId="0" applyNumberFormat="1" applyFont="1"/>
    <xf numFmtId="2" fontId="1" fillId="0" borderId="0" xfId="0" applyNumberFormat="1" applyFont="1"/>
    <xf numFmtId="0" fontId="2" fillId="8" borderId="0" xfId="0" applyFont="1" applyFill="1"/>
    <xf numFmtId="2" fontId="2" fillId="8" borderId="0" xfId="0" applyNumberFormat="1" applyFont="1" applyFill="1"/>
    <xf numFmtId="0" fontId="1" fillId="8" borderId="0" xfId="0" applyFont="1" applyFill="1"/>
    <xf numFmtId="0" fontId="12" fillId="8" borderId="0" xfId="0" applyFont="1" applyFill="1" applyAlignment="1">
      <alignment horizontal="right"/>
    </xf>
    <xf numFmtId="168" fontId="12" fillId="8" borderId="0" xfId="0" applyNumberFormat="1" applyFont="1" applyFill="1"/>
    <xf numFmtId="0" fontId="14" fillId="2" borderId="0" xfId="0" applyFont="1" applyFill="1"/>
    <xf numFmtId="0" fontId="8" fillId="9" borderId="0" xfId="0" applyFont="1" applyFill="1"/>
    <xf numFmtId="0" fontId="1" fillId="9" borderId="0" xfId="0" applyFont="1" applyFill="1"/>
    <xf numFmtId="0" fontId="1" fillId="10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10" borderId="0" xfId="0" applyFont="1" applyFill="1"/>
    <xf numFmtId="0" fontId="1" fillId="10" borderId="0" xfId="0" applyFont="1" applyFill="1"/>
    <xf numFmtId="0" fontId="6" fillId="10" borderId="0" xfId="0" applyFont="1" applyFill="1" applyAlignment="1">
      <alignment horizontal="left" indent="1"/>
      <extLst>
        <ext xmlns:xfpb="http://schemas.microsoft.com/office/spreadsheetml/2022/featurepropertybag" uri="{C7286773-470A-42A8-94C5-96B5CB345126}">
          <xfpb:xfComplement i="0"/>
        </ext>
      </extLst>
    </xf>
  </cellXfs>
  <cellStyles count="2">
    <cellStyle name="Currency" xfId="1" builtinId="4"/>
    <cellStyle name="Normal" xfId="0" builtinId="0"/>
  </cellStyles>
  <dxfs count="23"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</dxfs>
  <tableStyles count="0" defaultTableStyle="TableStyleMedium9" defaultPivotStyle="PivotStyleLight16"/>
  <colors>
    <mruColors>
      <color rgb="FF035C45"/>
      <color rgb="FFCCEC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381944</xdr:colOff>
      <xdr:row>6</xdr:row>
      <xdr:rowOff>106752</xdr:rowOff>
    </xdr:from>
    <xdr:to>
      <xdr:col>4</xdr:col>
      <xdr:colOff>750</xdr:colOff>
      <xdr:row>17</xdr:row>
      <xdr:rowOff>145646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7A671FDD-904E-9504-AC94-C8586F23917F}"/>
            </a:ext>
          </a:extLst>
        </xdr:cNvPr>
        <xdr:cNvSpPr/>
      </xdr:nvSpPr>
      <xdr:spPr>
        <a:xfrm rot="20613612">
          <a:off x="2596507" y="1916502"/>
          <a:ext cx="5786243" cy="2003425"/>
        </a:xfrm>
        <a:prstGeom prst="roundRect">
          <a:avLst/>
        </a:prstGeom>
        <a:noFill/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ctr"/>
          <a:r>
            <a:rPr lang="en-AU" sz="9600"/>
            <a:t>Example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C9C7BA6-62E1-482B-87E9-25645B835CE5}" name="Table24" displayName="Table24" ref="A2:J21" totalsRowShown="0" headerRowDxfId="22" dataDxfId="21">
  <autoFilter ref="A2:J21" xr:uid="{0C9C7BA6-62E1-482B-87E9-25645B835CE5}"/>
  <tableColumns count="10">
    <tableColumn id="1" xr3:uid="{1B795C14-74EA-4497-9841-02B438E85F57}" name="Item Category _x000a_(e.g. plants, trees, equipment hire, supplementary item, contractor, equipment hire, administration)" dataDxfId="20"/>
    <tableColumn id="2" xr3:uid="{9A159BCD-7D97-4877-9EA9-797DA612D303}" name="Description of Item _x000a_(as applicable). _x000a_Ensure adequate detail to understand item." dataDxfId="19"/>
    <tableColumn id="3" xr3:uid="{63F0CDE4-DC9C-423C-BC37-AF6FC7CF8297}" name="Plant Species Name_x000a_(if applicable)_x000a_eg: Melaleuca rhaphiophylla " dataDxfId="18"/>
    <tableColumn id="4" xr3:uid="{E4A1B63B-3A33-407D-BE3C-84D986F09205}" name="Quantity" dataDxfId="17"/>
    <tableColumn id="5" xr3:uid="{40940980-6CBA-47B0-84F8-7842A3F25BA7}" name="Units_x000a_(E.g. Item size/volume/hours as applicable)" dataDxfId="16"/>
    <tableColumn id="6" xr3:uid="{3FD916AA-7A0A-4A81-8325-AFFE0E9C83FF}" name="Unit Cost_x000a_(The cost for each item)" dataDxfId="15"/>
    <tableColumn id="7" xr3:uid="{9E74625A-CE0E-46A2-9C67-3C83EFA14D69}" name="Total (ex GST)" dataDxfId="14">
      <calculatedColumnFormula>Table24[[#This Row],[Quantity]]*Table24[[#This Row],[Unit Cost
(The cost for each item)]]</calculatedColumnFormula>
    </tableColumn>
    <tableColumn id="8" xr3:uid="{8607E7D7-BE24-4C5F-81FF-1C6E9BF19035}" name="Supplier" dataDxfId="13"/>
    <tableColumn id="9" xr3:uid="{9B2142FB-BC7B-42D6-845F-60B4BABAF2A6}" name="Quote Attached (Y/N/NA)" dataDxfId="12"/>
    <tableColumn id="10" xr3:uid="{0CA8F6FC-C651-4E7F-82AE-81A5B21C37FD}" name="Any Notes or Comments" dataDxfId="11"/>
  </tableColumns>
  <tableStyleInfo name="TableStyleMedium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3F1008-17DD-417F-B546-6F0357B871DC}" name="Table22" displayName="Table22" ref="A2:I24" totalsRowShown="0" headerRowDxfId="10" dataDxfId="9">
  <tableColumns count="9">
    <tableColumn id="1" xr3:uid="{F88E2DB2-6187-461B-AFD5-E80883A147A8}" name="Item Category _x000a_(e.g. plants, trees, equipment hire, supplementary item, contractor, equipment hire, administration)" dataDxfId="8"/>
    <tableColumn id="2" xr3:uid="{8F6B70AC-7577-47F0-AF46-B75CF77A3C4D}" name="Description of Item _x000a_(as applicable). _x000a_Ensure adequate detail to understand item." dataDxfId="7"/>
    <tableColumn id="3" xr3:uid="{CC7952B4-BEC1-45B9-87D2-02D7E10C4312}" name="Plant Species Name_x000a_(if applicable)_x000a_eg: Melaleuca rhaphiophylla " dataDxfId="6"/>
    <tableColumn id="4" xr3:uid="{3AD8A264-44A4-480E-8C41-C162F883A25E}" name="Quantity" dataDxfId="5"/>
    <tableColumn id="5" xr3:uid="{180EAD53-F54A-4E55-97C4-181B54C44B73}" name="Units_x000a_(E.g. Item size/volume/hours as applicable)" dataDxfId="4"/>
    <tableColumn id="6" xr3:uid="{A8764785-6936-4E5E-8ECB-45ECD3EE6120}" name="Unit Cost_x000a_(The cost for each item)" dataDxfId="3"/>
    <tableColumn id="7" xr3:uid="{E14937C5-80B9-4BD0-877A-1D1AFBEE092A}" name="Total (ex GST)" dataDxfId="2"/>
    <tableColumn id="8" xr3:uid="{FB45B1D8-E259-4F5B-AE76-C3514AB058E1}" name="Supplier" dataDxfId="1"/>
    <tableColumn id="9" xr3:uid="{11492B86-3886-4B11-879E-3DEB4E83347C}" name="Quote Attached (Y/N)" dataDxfId="0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Basis">
  <a:themeElements>
    <a:clrScheme name="Basis">
      <a:dk1>
        <a:srgbClr val="000000"/>
      </a:dk1>
      <a:lt1>
        <a:srgbClr val="FFFFFF"/>
      </a:lt1>
      <a:dk2>
        <a:srgbClr val="565349"/>
      </a:dk2>
      <a:lt2>
        <a:srgbClr val="DDDDDD"/>
      </a:lt2>
      <a:accent1>
        <a:srgbClr val="A6B727"/>
      </a:accent1>
      <a:accent2>
        <a:srgbClr val="DF5327"/>
      </a:accent2>
      <a:accent3>
        <a:srgbClr val="FE9E00"/>
      </a:accent3>
      <a:accent4>
        <a:srgbClr val="418AB3"/>
      </a:accent4>
      <a:accent5>
        <a:srgbClr val="D7D447"/>
      </a:accent5>
      <a:accent6>
        <a:srgbClr val="818183"/>
      </a:accent6>
      <a:hlink>
        <a:srgbClr val="F59E00"/>
      </a:hlink>
      <a:folHlink>
        <a:srgbClr val="B2B2B2"/>
      </a:folHlink>
    </a:clrScheme>
    <a:fontScheme name="Basis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asis">
      <a:fillStyleLst>
        <a:solidFill>
          <a:schemeClr val="phClr"/>
        </a:solidFill>
        <a:solidFill>
          <a:schemeClr val="phClr">
            <a:tint val="55000"/>
            <a:satMod val="13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  <a:satMod val="105000"/>
              </a:schemeClr>
            </a:gs>
            <a:gs pos="100000">
              <a:schemeClr val="phClr">
                <a:shade val="80000"/>
                <a:satMod val="12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27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95000"/>
            <a:satMod val="140000"/>
          </a:schemeClr>
        </a:solidFill>
        <a:solidFill>
          <a:schemeClr val="phClr">
            <a:tint val="90000"/>
            <a:shade val="85000"/>
            <a:satMod val="160000"/>
            <a:lumMod val="11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sis" id="{5665723A-49BA-4B57-8411-A56F8F207965}" vid="{90E45F77-AEFC-46EF-A7C1-5B338C297B0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35224-D386-497E-8E53-6E1C7D37BBA8}">
  <dimension ref="A1:J46"/>
  <sheetViews>
    <sheetView tabSelected="1" zoomScaleNormal="100" workbookViewId="0">
      <selection activeCell="A3" sqref="A3"/>
    </sheetView>
  </sheetViews>
  <sheetFormatPr defaultColWidth="8.625" defaultRowHeight="14.45"/>
  <cols>
    <col min="1" max="1" width="36.625" style="1" customWidth="1"/>
    <col min="2" max="2" width="21.125" style="1" customWidth="1"/>
    <col min="3" max="3" width="18.375" style="1" customWidth="1"/>
    <col min="4" max="4" width="12.375" style="1" customWidth="1"/>
    <col min="5" max="5" width="19.625" style="1" customWidth="1"/>
    <col min="6" max="6" width="20.125" style="1" customWidth="1"/>
    <col min="7" max="7" width="14.5" style="1" customWidth="1"/>
    <col min="8" max="8" width="9.375" style="1" customWidth="1"/>
    <col min="9" max="9" width="10" style="1" customWidth="1"/>
    <col min="10" max="10" width="17.625" style="1" customWidth="1"/>
    <col min="11" max="16384" width="8.625" style="1"/>
  </cols>
  <sheetData>
    <row r="1" spans="1:10" ht="27.95" customHeight="1">
      <c r="A1" s="9" t="s">
        <v>0</v>
      </c>
    </row>
    <row r="2" spans="1:10" s="4" customFormat="1" ht="57.6" customHeight="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>
      <c r="A3" s="5"/>
      <c r="B3" s="5"/>
      <c r="C3" s="5"/>
      <c r="D3" s="44"/>
      <c r="E3" s="5"/>
      <c r="F3" s="5"/>
      <c r="G3" s="43">
        <f>Table24[[#This Row],[Quantity]]*Table24[[#This Row],[Unit Cost
(The cost for each item)]]</f>
        <v>0</v>
      </c>
      <c r="H3" s="42"/>
      <c r="I3" s="5"/>
      <c r="J3" s="5"/>
    </row>
    <row r="4" spans="1:10">
      <c r="A4" s="5"/>
      <c r="B4" s="5"/>
      <c r="C4" s="5"/>
      <c r="D4" s="44"/>
      <c r="E4" s="5"/>
      <c r="F4" s="5"/>
      <c r="G4" s="43">
        <f>Table24[[#This Row],[Quantity]]*Table24[[#This Row],[Unit Cost
(The cost for each item)]]</f>
        <v>0</v>
      </c>
      <c r="H4" s="5"/>
      <c r="I4" s="5"/>
      <c r="J4" s="5"/>
    </row>
    <row r="5" spans="1:10">
      <c r="A5" s="5"/>
      <c r="B5" s="5"/>
      <c r="C5" s="5"/>
      <c r="D5" s="44"/>
      <c r="E5" s="5"/>
      <c r="F5" s="5"/>
      <c r="G5" s="43">
        <f>Table24[[#This Row],[Quantity]]*Table24[[#This Row],[Unit Cost
(The cost for each item)]]</f>
        <v>0</v>
      </c>
      <c r="H5" s="5"/>
      <c r="I5" s="5"/>
      <c r="J5" s="5"/>
    </row>
    <row r="6" spans="1:10">
      <c r="A6" s="5"/>
      <c r="B6" s="5"/>
      <c r="C6" s="5"/>
      <c r="D6" s="44"/>
      <c r="E6" s="5"/>
      <c r="F6" s="5"/>
      <c r="G6" s="43">
        <f>Table24[[#This Row],[Quantity]]*Table24[[#This Row],[Unit Cost
(The cost for each item)]]</f>
        <v>0</v>
      </c>
      <c r="H6" s="5"/>
      <c r="I6" s="5"/>
      <c r="J6" s="5"/>
    </row>
    <row r="7" spans="1:10">
      <c r="A7" s="5"/>
      <c r="B7" s="5"/>
      <c r="C7" s="5"/>
      <c r="D7" s="44"/>
      <c r="E7" s="5"/>
      <c r="F7" s="5"/>
      <c r="G7" s="43">
        <f>Table24[[#This Row],[Quantity]]*Table24[[#This Row],[Unit Cost
(The cost for each item)]]</f>
        <v>0</v>
      </c>
      <c r="H7" s="5"/>
      <c r="I7" s="5"/>
      <c r="J7" s="5"/>
    </row>
    <row r="8" spans="1:10">
      <c r="A8" s="5"/>
      <c r="B8" s="5"/>
      <c r="C8" s="5"/>
      <c r="D8" s="44"/>
      <c r="E8" s="5"/>
      <c r="F8" s="5"/>
      <c r="G8" s="43">
        <f>Table24[[#This Row],[Quantity]]*Table24[[#This Row],[Unit Cost
(The cost for each item)]]</f>
        <v>0</v>
      </c>
      <c r="H8" s="5"/>
      <c r="I8" s="5"/>
      <c r="J8" s="5"/>
    </row>
    <row r="9" spans="1:10">
      <c r="A9" s="5"/>
      <c r="B9" s="5"/>
      <c r="C9" s="5"/>
      <c r="D9" s="44"/>
      <c r="E9" s="5"/>
      <c r="F9" s="5"/>
      <c r="G9" s="43">
        <f>Table24[[#This Row],[Quantity]]*Table24[[#This Row],[Unit Cost
(The cost for each item)]]</f>
        <v>0</v>
      </c>
      <c r="H9" s="5"/>
      <c r="I9" s="5"/>
      <c r="J9" s="5"/>
    </row>
    <row r="10" spans="1:10">
      <c r="A10" s="5"/>
      <c r="B10" s="5"/>
      <c r="C10" s="5"/>
      <c r="D10" s="44"/>
      <c r="E10" s="5"/>
      <c r="F10" s="5"/>
      <c r="G10" s="43">
        <f>Table24[[#This Row],[Quantity]]*Table24[[#This Row],[Unit Cost
(The cost for each item)]]</f>
        <v>0</v>
      </c>
      <c r="H10" s="5"/>
      <c r="I10" s="5"/>
      <c r="J10" s="5"/>
    </row>
    <row r="11" spans="1:10">
      <c r="A11" s="5"/>
      <c r="B11" s="5"/>
      <c r="C11" s="5"/>
      <c r="D11" s="44"/>
      <c r="E11" s="5"/>
      <c r="F11" s="5"/>
      <c r="G11" s="43">
        <f>Table24[[#This Row],[Quantity]]*Table24[[#This Row],[Unit Cost
(The cost for each item)]]</f>
        <v>0</v>
      </c>
      <c r="H11" s="5"/>
      <c r="I11" s="5"/>
      <c r="J11" s="5"/>
    </row>
    <row r="12" spans="1:10">
      <c r="A12" s="5"/>
      <c r="B12" s="5"/>
      <c r="C12" s="5"/>
      <c r="D12" s="44"/>
      <c r="E12" s="5"/>
      <c r="F12" s="5"/>
      <c r="G12" s="43">
        <f>Table24[[#This Row],[Quantity]]*Table24[[#This Row],[Unit Cost
(The cost for each item)]]</f>
        <v>0</v>
      </c>
      <c r="H12" s="5"/>
      <c r="I12" s="5"/>
      <c r="J12" s="5"/>
    </row>
    <row r="13" spans="1:10">
      <c r="A13" s="5"/>
      <c r="B13" s="5"/>
      <c r="C13" s="5"/>
      <c r="D13" s="44"/>
      <c r="E13" s="5"/>
      <c r="F13" s="5"/>
      <c r="G13" s="43">
        <f>Table24[[#This Row],[Quantity]]*Table24[[#This Row],[Unit Cost
(The cost for each item)]]</f>
        <v>0</v>
      </c>
      <c r="H13" s="5"/>
      <c r="I13" s="5"/>
      <c r="J13" s="5"/>
    </row>
    <row r="14" spans="1:10">
      <c r="A14" s="5"/>
      <c r="B14" s="5"/>
      <c r="C14" s="5"/>
      <c r="D14" s="44"/>
      <c r="E14" s="5"/>
      <c r="F14" s="5"/>
      <c r="G14" s="43">
        <f>Table24[[#This Row],[Quantity]]*Table24[[#This Row],[Unit Cost
(The cost for each item)]]</f>
        <v>0</v>
      </c>
      <c r="H14" s="5"/>
      <c r="I14" s="5"/>
      <c r="J14" s="5"/>
    </row>
    <row r="15" spans="1:10">
      <c r="A15" s="5"/>
      <c r="B15" s="5"/>
      <c r="C15" s="5"/>
      <c r="D15" s="44"/>
      <c r="E15" s="5"/>
      <c r="F15" s="5"/>
      <c r="G15" s="43">
        <f>Table24[[#This Row],[Quantity]]*Table24[[#This Row],[Unit Cost
(The cost for each item)]]</f>
        <v>0</v>
      </c>
      <c r="H15" s="5"/>
      <c r="I15" s="5"/>
      <c r="J15" s="5"/>
    </row>
    <row r="16" spans="1:10">
      <c r="A16" s="5"/>
      <c r="B16" s="5"/>
      <c r="C16" s="5"/>
      <c r="D16" s="44"/>
      <c r="E16" s="5"/>
      <c r="F16" s="5"/>
      <c r="G16" s="43">
        <f>Table24[[#This Row],[Quantity]]*Table24[[#This Row],[Unit Cost
(The cost for each item)]]</f>
        <v>0</v>
      </c>
      <c r="H16" s="5"/>
      <c r="I16" s="5"/>
      <c r="J16" s="5"/>
    </row>
    <row r="17" spans="1:10">
      <c r="A17" s="5"/>
      <c r="B17" s="5"/>
      <c r="C17" s="5"/>
      <c r="D17" s="44"/>
      <c r="E17" s="5"/>
      <c r="F17" s="5"/>
      <c r="G17" s="43">
        <f>Table24[[#This Row],[Quantity]]*Table24[[#This Row],[Unit Cost
(The cost for each item)]]</f>
        <v>0</v>
      </c>
      <c r="H17" s="5"/>
      <c r="I17" s="5"/>
      <c r="J17" s="5"/>
    </row>
    <row r="18" spans="1:10">
      <c r="A18" s="5"/>
      <c r="B18" s="5"/>
      <c r="C18" s="5"/>
      <c r="D18" s="44"/>
      <c r="E18" s="5"/>
      <c r="F18" s="5"/>
      <c r="G18" s="43">
        <f>Table24[[#This Row],[Quantity]]*Table24[[#This Row],[Unit Cost
(The cost for each item)]]</f>
        <v>0</v>
      </c>
      <c r="H18" s="5"/>
      <c r="I18" s="5"/>
      <c r="J18" s="5"/>
    </row>
    <row r="19" spans="1:10">
      <c r="A19" s="5"/>
      <c r="B19" s="5"/>
      <c r="C19" s="5"/>
      <c r="D19" s="44"/>
      <c r="E19" s="5"/>
      <c r="F19" s="5"/>
      <c r="G19" s="43">
        <f>Table24[[#This Row],[Quantity]]*Table24[[#This Row],[Unit Cost
(The cost for each item)]]</f>
        <v>0</v>
      </c>
      <c r="H19" s="5"/>
      <c r="I19" s="5"/>
      <c r="J19" s="5"/>
    </row>
    <row r="20" spans="1:10">
      <c r="A20" s="5"/>
      <c r="B20" s="5"/>
      <c r="C20" s="5"/>
      <c r="D20" s="44"/>
      <c r="E20" s="5"/>
      <c r="F20" s="5"/>
      <c r="G20" s="43">
        <f>Table24[[#This Row],[Quantity]]*Table24[[#This Row],[Unit Cost
(The cost for each item)]]</f>
        <v>0</v>
      </c>
      <c r="H20" s="5"/>
      <c r="I20" s="5"/>
      <c r="J20" s="5"/>
    </row>
    <row r="21" spans="1:10">
      <c r="A21" s="45"/>
      <c r="B21" s="45"/>
      <c r="C21" s="45"/>
      <c r="D21" s="46"/>
      <c r="E21" s="45"/>
      <c r="F21" s="48" t="s">
        <v>11</v>
      </c>
      <c r="G21" s="49">
        <f>SUM(G3:G20)</f>
        <v>0</v>
      </c>
      <c r="H21" s="47"/>
      <c r="I21" s="47"/>
      <c r="J21" s="47"/>
    </row>
    <row r="23" spans="1:10" ht="18.600000000000001">
      <c r="A23" s="50" t="s">
        <v>12</v>
      </c>
    </row>
    <row r="25" spans="1:10" ht="18.600000000000001">
      <c r="A25" s="6" t="s">
        <v>13</v>
      </c>
      <c r="B25" s="7"/>
      <c r="C25" s="7"/>
      <c r="D25" s="7"/>
      <c r="F25" s="51" t="s">
        <v>14</v>
      </c>
      <c r="G25" s="52"/>
      <c r="H25" s="52"/>
      <c r="I25" s="52"/>
      <c r="J25" s="52"/>
    </row>
    <row r="26" spans="1:10">
      <c r="A26" s="53" t="s">
        <v>15</v>
      </c>
      <c r="B26" s="54"/>
      <c r="C26" s="54"/>
      <c r="D26" s="55"/>
      <c r="F26" s="8" t="s">
        <v>16</v>
      </c>
      <c r="G26" s="8"/>
      <c r="H26" s="8"/>
      <c r="I26" s="8"/>
      <c r="J26" s="8"/>
    </row>
    <row r="27" spans="1:10">
      <c r="A27" s="53" t="s">
        <v>17</v>
      </c>
      <c r="B27" s="55"/>
      <c r="C27" s="55"/>
      <c r="D27" s="55"/>
      <c r="F27" s="8" t="s">
        <v>18</v>
      </c>
      <c r="G27" s="8"/>
      <c r="H27" s="8"/>
      <c r="I27" s="8"/>
      <c r="J27" s="8"/>
    </row>
    <row r="28" spans="1:10">
      <c r="A28" s="56" t="s">
        <v>19</v>
      </c>
      <c r="B28" s="55"/>
      <c r="C28" s="55"/>
      <c r="D28" s="55"/>
      <c r="F28" s="8" t="s">
        <v>20</v>
      </c>
      <c r="G28" s="8"/>
      <c r="H28" s="8"/>
      <c r="I28" s="8"/>
      <c r="J28" s="8"/>
    </row>
    <row r="29" spans="1:10">
      <c r="A29" s="56" t="s">
        <v>21</v>
      </c>
      <c r="B29" s="55"/>
      <c r="C29" s="55"/>
      <c r="D29" s="55"/>
      <c r="F29" s="13" t="s">
        <v>22</v>
      </c>
      <c r="G29" s="8"/>
      <c r="H29" s="8"/>
      <c r="I29" s="8"/>
      <c r="J29" s="8"/>
    </row>
    <row r="30" spans="1:10">
      <c r="A30" s="56" t="s">
        <v>23</v>
      </c>
      <c r="B30" s="55"/>
      <c r="C30" s="55"/>
      <c r="D30" s="55"/>
      <c r="F30" s="13" t="s">
        <v>24</v>
      </c>
      <c r="G30" s="8"/>
      <c r="H30" s="8"/>
      <c r="I30" s="8"/>
      <c r="J30" s="8"/>
    </row>
    <row r="31" spans="1:10">
      <c r="A31" s="56" t="s">
        <v>25</v>
      </c>
      <c r="B31" s="55"/>
      <c r="C31" s="55"/>
      <c r="D31" s="55"/>
      <c r="F31" s="13" t="s">
        <v>26</v>
      </c>
      <c r="G31" s="8"/>
      <c r="H31" s="8"/>
      <c r="I31" s="8"/>
      <c r="J31" s="8"/>
    </row>
    <row r="32" spans="1:10">
      <c r="A32" s="56" t="s">
        <v>27</v>
      </c>
      <c r="B32" s="55"/>
      <c r="C32" s="55"/>
      <c r="D32" s="55"/>
      <c r="F32" s="8" t="s">
        <v>28</v>
      </c>
      <c r="G32" s="8"/>
      <c r="H32" s="8"/>
      <c r="I32" s="8"/>
      <c r="J32" s="8"/>
    </row>
    <row r="33" spans="1:10">
      <c r="A33" s="56" t="s">
        <v>29</v>
      </c>
      <c r="B33" s="55"/>
      <c r="C33" s="55"/>
      <c r="D33" s="55"/>
      <c r="F33" s="13" t="s">
        <v>30</v>
      </c>
      <c r="G33" s="8"/>
      <c r="H33" s="8"/>
      <c r="I33" s="8"/>
      <c r="J33" s="8"/>
    </row>
    <row r="34" spans="1:10">
      <c r="A34" s="53" t="s">
        <v>31</v>
      </c>
      <c r="B34" s="55"/>
      <c r="C34" s="55"/>
      <c r="D34" s="55"/>
      <c r="F34" s="13" t="s">
        <v>32</v>
      </c>
      <c r="G34" s="8"/>
      <c r="H34" s="8"/>
      <c r="I34" s="8"/>
      <c r="J34" s="8"/>
    </row>
    <row r="35" spans="1:10">
      <c r="A35" s="53" t="s">
        <v>33</v>
      </c>
      <c r="B35" s="55"/>
      <c r="C35" s="55"/>
      <c r="D35" s="55"/>
      <c r="F35" s="13" t="s">
        <v>34</v>
      </c>
      <c r="G35" s="8"/>
      <c r="H35" s="8"/>
      <c r="I35" s="8"/>
      <c r="J35" s="8"/>
    </row>
    <row r="36" spans="1:10">
      <c r="A36" s="56" t="s">
        <v>35</v>
      </c>
      <c r="B36" s="55"/>
      <c r="C36" s="55"/>
      <c r="D36" s="55"/>
      <c r="F36" s="13" t="s">
        <v>36</v>
      </c>
      <c r="G36" s="8"/>
      <c r="H36" s="8"/>
      <c r="I36" s="8"/>
      <c r="J36" s="8"/>
    </row>
    <row r="37" spans="1:10">
      <c r="A37" s="56" t="s">
        <v>37</v>
      </c>
      <c r="B37" s="55"/>
      <c r="C37" s="55"/>
      <c r="D37" s="55"/>
      <c r="F37" s="13" t="s">
        <v>38</v>
      </c>
      <c r="G37" s="8"/>
      <c r="H37" s="8"/>
      <c r="I37" s="8"/>
      <c r="J37" s="8"/>
    </row>
    <row r="38" spans="1:10">
      <c r="A38" s="56" t="s">
        <v>39</v>
      </c>
      <c r="B38" s="55"/>
      <c r="C38" s="55"/>
      <c r="D38" s="55"/>
      <c r="F38" s="13" t="s">
        <v>40</v>
      </c>
      <c r="G38" s="8"/>
      <c r="H38" s="8"/>
      <c r="I38" s="8"/>
      <c r="J38" s="8"/>
    </row>
    <row r="39" spans="1:10">
      <c r="A39" s="56" t="s">
        <v>41</v>
      </c>
      <c r="B39" s="55"/>
      <c r="C39" s="55"/>
      <c r="D39" s="55"/>
      <c r="F39" s="10"/>
      <c r="G39" s="10"/>
      <c r="H39" s="10"/>
      <c r="I39" s="10"/>
      <c r="J39" s="10"/>
    </row>
    <row r="40" spans="1:10" ht="18.600000000000001">
      <c r="A40" s="53" t="s">
        <v>42</v>
      </c>
      <c r="B40" s="55"/>
      <c r="C40" s="55"/>
      <c r="D40" s="55"/>
      <c r="F40" s="11" t="s">
        <v>43</v>
      </c>
      <c r="G40" s="12"/>
      <c r="H40" s="12"/>
      <c r="I40" s="12"/>
      <c r="J40" s="12"/>
    </row>
    <row r="41" spans="1:10">
      <c r="A41" s="56" t="s">
        <v>44</v>
      </c>
      <c r="B41" s="55"/>
      <c r="C41" s="55"/>
      <c r="D41" s="55"/>
      <c r="F41" s="8" t="s">
        <v>45</v>
      </c>
      <c r="G41" s="8"/>
      <c r="H41" s="8"/>
      <c r="I41" s="8"/>
      <c r="J41" s="8"/>
    </row>
    <row r="42" spans="1:10">
      <c r="A42" s="56" t="s">
        <v>46</v>
      </c>
      <c r="B42" s="55"/>
      <c r="C42" s="55"/>
      <c r="D42" s="55"/>
      <c r="F42" s="8" t="s">
        <v>47</v>
      </c>
      <c r="G42" s="8"/>
      <c r="H42" s="8"/>
      <c r="I42" s="8"/>
      <c r="J42" s="8"/>
    </row>
    <row r="43" spans="1:10">
      <c r="A43" s="56" t="s">
        <v>48</v>
      </c>
      <c r="B43" s="55"/>
      <c r="C43" s="55"/>
      <c r="D43" s="55"/>
      <c r="F43" s="8" t="s">
        <v>49</v>
      </c>
      <c r="G43" s="8"/>
      <c r="H43" s="8"/>
      <c r="I43" s="8"/>
      <c r="J43" s="8"/>
    </row>
    <row r="44" spans="1:10">
      <c r="A44" s="56" t="s">
        <v>50</v>
      </c>
      <c r="B44" s="55"/>
      <c r="C44" s="55"/>
      <c r="D44" s="55"/>
      <c r="F44" s="8" t="s">
        <v>51</v>
      </c>
      <c r="G44" s="8"/>
      <c r="H44" s="8"/>
      <c r="I44" s="8"/>
      <c r="J44" s="8"/>
    </row>
    <row r="45" spans="1:10">
      <c r="A45" s="53" t="s">
        <v>52</v>
      </c>
      <c r="B45" s="55"/>
      <c r="C45" s="55"/>
      <c r="D45" s="55"/>
      <c r="F45" s="8"/>
      <c r="G45" s="8"/>
      <c r="H45" s="8"/>
      <c r="I45" s="8"/>
      <c r="J45" s="8"/>
    </row>
    <row r="46" spans="1:10">
      <c r="A46" s="53" t="s">
        <v>53</v>
      </c>
      <c r="B46" s="55"/>
      <c r="C46" s="55"/>
      <c r="D46" s="55"/>
      <c r="F46" s="8"/>
      <c r="G46" s="8"/>
      <c r="H46" s="8"/>
      <c r="I46" s="8"/>
      <c r="J46" s="8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81B3325-8957-4075-B36B-787735F7A65C}">
          <x14:formula1>
            <xm:f>Lookups!$B$2:$B$7</xm:f>
          </x14:formula1>
          <xm:sqref>A3:A20</xm:sqref>
        </x14:dataValidation>
        <x14:dataValidation type="list" allowBlank="1" showInputMessage="1" showErrorMessage="1" xr:uid="{0034F9B7-FA6A-43AB-8774-B04FFA2B4F1D}">
          <x14:formula1>
            <xm:f>Lookups!$B$9:$B$11</xm:f>
          </x14:formula1>
          <xm:sqref>I3:I20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FA523-9546-47F1-BDC0-5C544708660C}">
  <dimension ref="A1:I31"/>
  <sheetViews>
    <sheetView zoomScale="90" zoomScaleNormal="90" workbookViewId="0">
      <selection activeCell="I31" sqref="I31"/>
    </sheetView>
  </sheetViews>
  <sheetFormatPr defaultColWidth="8.625" defaultRowHeight="14.45"/>
  <cols>
    <col min="1" max="1" width="29.125" style="1" customWidth="1"/>
    <col min="2" max="2" width="39" style="1" customWidth="1"/>
    <col min="3" max="3" width="32.75" style="1" customWidth="1"/>
    <col min="4" max="4" width="9" style="1" customWidth="1"/>
    <col min="5" max="5" width="12.125" style="1" customWidth="1"/>
    <col min="6" max="6" width="9.125" style="1" customWidth="1"/>
    <col min="7" max="7" width="14.5" style="1" customWidth="1"/>
    <col min="8" max="8" width="17.375" style="1" customWidth="1"/>
    <col min="9" max="9" width="10" style="1" customWidth="1"/>
    <col min="10" max="16384" width="8.625" style="1"/>
  </cols>
  <sheetData>
    <row r="1" spans="1:9" ht="27.95" customHeight="1">
      <c r="A1" s="9" t="s">
        <v>54</v>
      </c>
    </row>
    <row r="2" spans="1:9" s="4" customFormat="1" ht="69.599999999999994" customHeight="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55</v>
      </c>
    </row>
    <row r="3" spans="1:9">
      <c r="A3" s="5" t="s">
        <v>56</v>
      </c>
      <c r="B3" s="5" t="s">
        <v>57</v>
      </c>
      <c r="C3" s="5" t="s">
        <v>58</v>
      </c>
      <c r="D3" s="5">
        <v>50</v>
      </c>
      <c r="E3" s="5" t="s">
        <v>59</v>
      </c>
      <c r="F3" s="14">
        <v>305</v>
      </c>
      <c r="G3" s="15">
        <f>Table22[[#This Row],[Quantity]]*Table22[[#This Row],[Unit Cost
(The cost for each item)]]</f>
        <v>15250</v>
      </c>
      <c r="H3" s="5" t="s">
        <v>60</v>
      </c>
      <c r="I3" s="19" t="s">
        <v>61</v>
      </c>
    </row>
    <row r="4" spans="1:9">
      <c r="A4" s="5" t="s">
        <v>56</v>
      </c>
      <c r="B4" s="5" t="s">
        <v>62</v>
      </c>
      <c r="C4" s="5" t="s">
        <v>63</v>
      </c>
      <c r="D4" s="5">
        <v>6</v>
      </c>
      <c r="E4" s="5" t="s">
        <v>64</v>
      </c>
      <c r="F4" s="15">
        <v>235</v>
      </c>
      <c r="G4" s="15">
        <f>Table22[[#This Row],[Quantity]]*Table22[[#This Row],[Unit Cost
(The cost for each item)]]</f>
        <v>1410</v>
      </c>
      <c r="H4" s="5" t="s">
        <v>65</v>
      </c>
      <c r="I4" s="19" t="s">
        <v>61</v>
      </c>
    </row>
    <row r="5" spans="1:9">
      <c r="A5" s="5" t="s">
        <v>56</v>
      </c>
      <c r="B5" s="5" t="s">
        <v>66</v>
      </c>
      <c r="C5" s="5" t="s">
        <v>67</v>
      </c>
      <c r="D5" s="5">
        <v>6</v>
      </c>
      <c r="E5" s="5" t="s">
        <v>68</v>
      </c>
      <c r="F5" s="15">
        <v>235</v>
      </c>
      <c r="G5" s="15">
        <f>Table22[[#This Row],[Quantity]]*Table22[[#This Row],[Unit Cost
(The cost for each item)]]</f>
        <v>1410</v>
      </c>
      <c r="H5" s="5" t="s">
        <v>65</v>
      </c>
      <c r="I5" s="19" t="s">
        <v>61</v>
      </c>
    </row>
    <row r="6" spans="1:9">
      <c r="A6" s="5" t="s">
        <v>56</v>
      </c>
      <c r="B6" s="5" t="s">
        <v>69</v>
      </c>
      <c r="C6" s="5" t="s">
        <v>70</v>
      </c>
      <c r="D6" s="5">
        <v>10</v>
      </c>
      <c r="E6" s="5" t="s">
        <v>71</v>
      </c>
      <c r="F6" s="15">
        <v>210</v>
      </c>
      <c r="G6" s="15">
        <f>Table22[[#This Row],[Quantity]]*Table22[[#This Row],[Unit Cost
(The cost for each item)]]</f>
        <v>2100</v>
      </c>
      <c r="H6" s="5" t="s">
        <v>65</v>
      </c>
      <c r="I6" s="19" t="s">
        <v>61</v>
      </c>
    </row>
    <row r="7" spans="1:9">
      <c r="A7" s="5" t="s">
        <v>72</v>
      </c>
      <c r="B7" s="5" t="s">
        <v>73</v>
      </c>
      <c r="C7" s="5" t="s">
        <v>74</v>
      </c>
      <c r="D7" s="5">
        <v>30</v>
      </c>
      <c r="E7" s="5" t="s">
        <v>75</v>
      </c>
      <c r="F7" s="15">
        <v>12</v>
      </c>
      <c r="G7" s="15">
        <f>Table22[[#This Row],[Quantity]]*Table22[[#This Row],[Unit Cost
(The cost for each item)]]</f>
        <v>360</v>
      </c>
      <c r="H7" s="5" t="s">
        <v>65</v>
      </c>
      <c r="I7" s="19" t="s">
        <v>76</v>
      </c>
    </row>
    <row r="8" spans="1:9">
      <c r="A8" s="5" t="s">
        <v>72</v>
      </c>
      <c r="B8" s="5" t="s">
        <v>77</v>
      </c>
      <c r="C8" s="5" t="s">
        <v>78</v>
      </c>
      <c r="D8" s="5">
        <v>10</v>
      </c>
      <c r="E8" s="5" t="s">
        <v>79</v>
      </c>
      <c r="F8" s="15">
        <v>6.6</v>
      </c>
      <c r="G8" s="15">
        <f>Table22[[#This Row],[Quantity]]*Table22[[#This Row],[Unit Cost
(The cost for each item)]]</f>
        <v>66</v>
      </c>
      <c r="H8" s="5" t="s">
        <v>80</v>
      </c>
      <c r="I8" s="19" t="s">
        <v>76</v>
      </c>
    </row>
    <row r="9" spans="1:9">
      <c r="A9" s="5" t="s">
        <v>72</v>
      </c>
      <c r="B9" s="5" t="s">
        <v>81</v>
      </c>
      <c r="C9" s="5" t="s">
        <v>82</v>
      </c>
      <c r="D9" s="5">
        <v>5</v>
      </c>
      <c r="E9" s="5" t="s">
        <v>83</v>
      </c>
      <c r="F9" s="15">
        <v>6.6</v>
      </c>
      <c r="G9" s="15">
        <f>Table22[[#This Row],[Quantity]]*Table22[[#This Row],[Unit Cost
(The cost for each item)]]</f>
        <v>33</v>
      </c>
      <c r="H9" s="5" t="s">
        <v>80</v>
      </c>
      <c r="I9" s="19" t="s">
        <v>76</v>
      </c>
    </row>
    <row r="10" spans="1:9">
      <c r="A10" s="5" t="s">
        <v>72</v>
      </c>
      <c r="B10" s="5" t="s">
        <v>84</v>
      </c>
      <c r="C10" s="5" t="s">
        <v>85</v>
      </c>
      <c r="D10" s="5">
        <v>5</v>
      </c>
      <c r="E10" s="5" t="s">
        <v>83</v>
      </c>
      <c r="F10" s="15">
        <v>6.6</v>
      </c>
      <c r="G10" s="15">
        <f>Table22[[#This Row],[Quantity]]*Table22[[#This Row],[Unit Cost
(The cost for each item)]]</f>
        <v>33</v>
      </c>
      <c r="H10" s="5" t="s">
        <v>80</v>
      </c>
      <c r="I10" s="19" t="s">
        <v>76</v>
      </c>
    </row>
    <row r="11" spans="1:9">
      <c r="A11" s="5" t="s">
        <v>72</v>
      </c>
      <c r="B11" s="5" t="s">
        <v>86</v>
      </c>
      <c r="C11" s="5" t="s">
        <v>87</v>
      </c>
      <c r="D11" s="5">
        <v>16</v>
      </c>
      <c r="E11" s="5" t="s">
        <v>71</v>
      </c>
      <c r="F11" s="15">
        <v>12</v>
      </c>
      <c r="G11" s="15">
        <f>Table22[[#This Row],[Quantity]]*Table22[[#This Row],[Unit Cost
(The cost for each item)]]</f>
        <v>192</v>
      </c>
      <c r="H11" s="5" t="s">
        <v>80</v>
      </c>
      <c r="I11" s="19" t="s">
        <v>76</v>
      </c>
    </row>
    <row r="12" spans="1:9">
      <c r="A12" s="5" t="s">
        <v>88</v>
      </c>
      <c r="B12" s="5" t="s">
        <v>89</v>
      </c>
      <c r="C12" s="5" t="s">
        <v>76</v>
      </c>
      <c r="D12" s="5">
        <v>1</v>
      </c>
      <c r="E12" s="5" t="s">
        <v>90</v>
      </c>
      <c r="F12" s="15">
        <v>3500</v>
      </c>
      <c r="G12" s="15">
        <f>Table22[[#This Row],[Quantity]]*Table22[[#This Row],[Unit Cost
(The cost for each item)]]</f>
        <v>3500</v>
      </c>
      <c r="H12" s="5" t="s">
        <v>91</v>
      </c>
      <c r="I12" s="19" t="s">
        <v>61</v>
      </c>
    </row>
    <row r="13" spans="1:9">
      <c r="A13" s="5" t="s">
        <v>88</v>
      </c>
      <c r="B13" s="5" t="s">
        <v>92</v>
      </c>
      <c r="C13" s="5" t="s">
        <v>76</v>
      </c>
      <c r="D13" s="5">
        <v>1</v>
      </c>
      <c r="E13" s="5" t="s">
        <v>93</v>
      </c>
      <c r="F13" s="15">
        <v>700</v>
      </c>
      <c r="G13" s="15">
        <f>Table22[[#This Row],[Quantity]]*Table22[[#This Row],[Unit Cost
(The cost for each item)]]</f>
        <v>700</v>
      </c>
      <c r="H13" s="5" t="s">
        <v>91</v>
      </c>
      <c r="I13" s="19" t="s">
        <v>76</v>
      </c>
    </row>
    <row r="14" spans="1:9">
      <c r="A14" s="5" t="s">
        <v>88</v>
      </c>
      <c r="B14" s="5" t="s">
        <v>94</v>
      </c>
      <c r="C14" s="5" t="s">
        <v>76</v>
      </c>
      <c r="D14" s="5">
        <v>1</v>
      </c>
      <c r="E14" s="17" t="s">
        <v>95</v>
      </c>
      <c r="F14" s="16">
        <v>390</v>
      </c>
      <c r="G14" s="15">
        <f>Table22[[#This Row],[Quantity]]*Table22[[#This Row],[Unit Cost
(The cost for each item)]]</f>
        <v>390</v>
      </c>
      <c r="H14" s="5" t="s">
        <v>91</v>
      </c>
      <c r="I14" s="19" t="s">
        <v>76</v>
      </c>
    </row>
    <row r="15" spans="1:9">
      <c r="A15" s="5" t="s">
        <v>88</v>
      </c>
      <c r="B15" s="5" t="s">
        <v>96</v>
      </c>
      <c r="C15" s="5" t="s">
        <v>76</v>
      </c>
      <c r="D15" s="5">
        <v>1</v>
      </c>
      <c r="E15" s="5" t="s">
        <v>97</v>
      </c>
      <c r="F15" s="15">
        <v>450</v>
      </c>
      <c r="G15" s="15">
        <f>Table22[[#This Row],[Quantity]]*Table22[[#This Row],[Unit Cost
(The cost for each item)]]</f>
        <v>450</v>
      </c>
      <c r="H15" s="5" t="s">
        <v>91</v>
      </c>
      <c r="I15" s="19" t="s">
        <v>76</v>
      </c>
    </row>
    <row r="16" spans="1:9">
      <c r="A16" s="5" t="s">
        <v>88</v>
      </c>
      <c r="B16" s="5" t="s">
        <v>98</v>
      </c>
      <c r="C16" s="5" t="s">
        <v>76</v>
      </c>
      <c r="D16" s="5">
        <v>3</v>
      </c>
      <c r="E16" s="5" t="s">
        <v>97</v>
      </c>
      <c r="F16" s="5">
        <v>739.6</v>
      </c>
      <c r="G16" s="15">
        <f>Table22[[#This Row],[Quantity]]*Table22[[#This Row],[Unit Cost
(The cost for each item)]]</f>
        <v>2218.8000000000002</v>
      </c>
      <c r="H16" s="5" t="s">
        <v>80</v>
      </c>
      <c r="I16" s="19" t="s">
        <v>61</v>
      </c>
    </row>
    <row r="17" spans="1:9">
      <c r="A17" s="5" t="s">
        <v>88</v>
      </c>
      <c r="B17" s="5" t="s">
        <v>99</v>
      </c>
      <c r="C17" s="5" t="s">
        <v>76</v>
      </c>
      <c r="D17" s="5">
        <v>50</v>
      </c>
      <c r="E17" s="5" t="s">
        <v>100</v>
      </c>
      <c r="F17" s="15">
        <v>9.99</v>
      </c>
      <c r="G17" s="15">
        <f>Table22[[#This Row],[Quantity]]*Table22[[#This Row],[Unit Cost
(The cost for each item)]]</f>
        <v>499.5</v>
      </c>
      <c r="H17" s="5" t="s">
        <v>80</v>
      </c>
      <c r="I17" s="19" t="s">
        <v>76</v>
      </c>
    </row>
    <row r="18" spans="1:9">
      <c r="A18" s="5" t="s">
        <v>88</v>
      </c>
      <c r="B18" s="5" t="s">
        <v>101</v>
      </c>
      <c r="C18" s="5" t="s">
        <v>76</v>
      </c>
      <c r="D18" s="5">
        <v>1</v>
      </c>
      <c r="E18" s="17" t="s">
        <v>97</v>
      </c>
      <c r="F18" s="15">
        <v>100</v>
      </c>
      <c r="G18" s="15">
        <f>Table22[[#This Row],[Quantity]]*Table22[[#This Row],[Unit Cost
(The cost for each item)]]</f>
        <v>100</v>
      </c>
      <c r="H18" s="5" t="s">
        <v>80</v>
      </c>
      <c r="I18" s="19" t="s">
        <v>76</v>
      </c>
    </row>
    <row r="19" spans="1:9">
      <c r="A19" s="5" t="s">
        <v>88</v>
      </c>
      <c r="B19" s="5" t="s">
        <v>102</v>
      </c>
      <c r="C19" s="5" t="s">
        <v>76</v>
      </c>
      <c r="D19" s="5">
        <v>1</v>
      </c>
      <c r="E19" s="5" t="s">
        <v>103</v>
      </c>
      <c r="F19" s="15">
        <v>1300</v>
      </c>
      <c r="G19" s="15">
        <f>Table22[[#This Row],[Quantity]]*Table22[[#This Row],[Unit Cost
(The cost for each item)]]</f>
        <v>1300</v>
      </c>
      <c r="H19" s="5" t="s">
        <v>80</v>
      </c>
      <c r="I19" s="19" t="s">
        <v>61</v>
      </c>
    </row>
    <row r="20" spans="1:9">
      <c r="A20" s="5" t="s">
        <v>104</v>
      </c>
      <c r="B20" s="5" t="s">
        <v>105</v>
      </c>
      <c r="C20" s="5" t="s">
        <v>76</v>
      </c>
      <c r="D20" s="5">
        <v>1</v>
      </c>
      <c r="E20" s="5" t="s">
        <v>106</v>
      </c>
      <c r="F20" s="15">
        <v>925</v>
      </c>
      <c r="G20" s="15">
        <f>Table22[[#This Row],[Quantity]]*Table22[[#This Row],[Unit Cost
(The cost for each item)]]</f>
        <v>925</v>
      </c>
      <c r="H20" s="5" t="s">
        <v>107</v>
      </c>
      <c r="I20" s="19" t="s">
        <v>76</v>
      </c>
    </row>
    <row r="21" spans="1:9">
      <c r="A21" s="5" t="s">
        <v>104</v>
      </c>
      <c r="B21" s="5" t="s">
        <v>108</v>
      </c>
      <c r="C21" s="5" t="s">
        <v>76</v>
      </c>
      <c r="D21" s="5">
        <v>8</v>
      </c>
      <c r="E21" s="5" t="s">
        <v>109</v>
      </c>
      <c r="F21" s="15">
        <v>110</v>
      </c>
      <c r="G21" s="15">
        <f>Table22[[#This Row],[Quantity]]*Table22[[#This Row],[Unit Cost
(The cost for each item)]]</f>
        <v>880</v>
      </c>
      <c r="H21" s="5" t="s">
        <v>110</v>
      </c>
      <c r="I21" s="19" t="s">
        <v>76</v>
      </c>
    </row>
    <row r="22" spans="1:9">
      <c r="A22" s="5" t="s">
        <v>104</v>
      </c>
      <c r="B22" s="5" t="s">
        <v>111</v>
      </c>
      <c r="C22" s="5" t="s">
        <v>76</v>
      </c>
      <c r="D22" s="5">
        <v>12</v>
      </c>
      <c r="E22" s="5" t="s">
        <v>109</v>
      </c>
      <c r="F22" s="15">
        <v>110</v>
      </c>
      <c r="G22" s="15">
        <f>Table22[[#This Row],[Quantity]]*Table22[[#This Row],[Unit Cost
(The cost for each item)]]</f>
        <v>1320</v>
      </c>
      <c r="H22" s="5" t="s">
        <v>112</v>
      </c>
      <c r="I22" s="19" t="s">
        <v>61</v>
      </c>
    </row>
    <row r="23" spans="1:9">
      <c r="A23" s="5" t="s">
        <v>113</v>
      </c>
      <c r="B23" s="5" t="s">
        <v>114</v>
      </c>
      <c r="C23" s="5" t="s">
        <v>76</v>
      </c>
      <c r="D23" s="5">
        <v>1</v>
      </c>
      <c r="E23" s="18">
        <v>0.1</v>
      </c>
      <c r="F23" s="15">
        <v>3300</v>
      </c>
      <c r="G23" s="15">
        <f>Table22[[#This Row],[Quantity]]*Table22[[#This Row],[Unit Cost
(The cost for each item)]]</f>
        <v>3300</v>
      </c>
      <c r="H23" s="5" t="s">
        <v>76</v>
      </c>
      <c r="I23" s="19" t="s">
        <v>76</v>
      </c>
    </row>
    <row r="24" spans="1:9">
      <c r="A24" s="20" t="s">
        <v>11</v>
      </c>
      <c r="B24" s="20"/>
      <c r="C24" s="20"/>
      <c r="D24" s="20"/>
      <c r="E24" s="20"/>
      <c r="F24" s="20"/>
      <c r="G24" s="21">
        <f>SUM(G3:G23)</f>
        <v>36437.300000000003</v>
      </c>
      <c r="H24" s="20"/>
      <c r="I24" s="20"/>
    </row>
    <row r="26" spans="1:9">
      <c r="E26" s="27" t="s">
        <v>115</v>
      </c>
      <c r="F26" s="28"/>
      <c r="G26" s="28"/>
      <c r="H26" s="28"/>
      <c r="I26" s="29"/>
    </row>
    <row r="27" spans="1:9">
      <c r="E27" s="30" t="s">
        <v>116</v>
      </c>
      <c r="F27" s="31"/>
      <c r="G27" s="39" t="s">
        <v>117</v>
      </c>
      <c r="H27" s="31"/>
      <c r="I27" s="32">
        <f>SUM(G3:G11)</f>
        <v>20854</v>
      </c>
    </row>
    <row r="28" spans="1:9">
      <c r="E28" s="22" t="s">
        <v>118</v>
      </c>
      <c r="G28" s="40" t="s">
        <v>119</v>
      </c>
      <c r="I28" s="23">
        <f>SUM(G12:G19)</f>
        <v>9158.2999999999993</v>
      </c>
    </row>
    <row r="29" spans="1:9">
      <c r="E29" s="33" t="s">
        <v>120</v>
      </c>
      <c r="F29" s="34"/>
      <c r="G29" s="41" t="s">
        <v>121</v>
      </c>
      <c r="H29" s="34"/>
      <c r="I29" s="35">
        <f>SUM(G20:G22)</f>
        <v>3125</v>
      </c>
    </row>
    <row r="30" spans="1:9">
      <c r="E30" s="24" t="s">
        <v>122</v>
      </c>
      <c r="F30" s="25"/>
      <c r="G30" s="25"/>
      <c r="H30" s="25"/>
      <c r="I30" s="26">
        <f>G23</f>
        <v>3300</v>
      </c>
    </row>
    <row r="31" spans="1:9">
      <c r="E31" s="36" t="s">
        <v>123</v>
      </c>
      <c r="F31" s="37"/>
      <c r="G31" s="37"/>
      <c r="H31" s="37"/>
      <c r="I31" s="38">
        <f>SUM(I27:I30)</f>
        <v>36437.300000000003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3E409-3DB8-4DFA-B14C-E028A2B451A9}">
  <dimension ref="B2:B11"/>
  <sheetViews>
    <sheetView workbookViewId="0">
      <selection activeCell="B17" sqref="B17"/>
    </sheetView>
  </sheetViews>
  <sheetFormatPr defaultRowHeight="14.45"/>
  <cols>
    <col min="2" max="2" width="30.375" customWidth="1"/>
  </cols>
  <sheetData>
    <row r="2" spans="2:2">
      <c r="B2" t="s">
        <v>56</v>
      </c>
    </row>
    <row r="3" spans="2:2">
      <c r="B3" t="s">
        <v>72</v>
      </c>
    </row>
    <row r="4" spans="2:2">
      <c r="B4" t="s">
        <v>88</v>
      </c>
    </row>
    <row r="5" spans="2:2">
      <c r="B5" t="s">
        <v>124</v>
      </c>
    </row>
    <row r="6" spans="2:2">
      <c r="B6" t="s">
        <v>104</v>
      </c>
    </row>
    <row r="7" spans="2:2">
      <c r="B7" t="s">
        <v>113</v>
      </c>
    </row>
    <row r="9" spans="2:2">
      <c r="B9" t="s">
        <v>61</v>
      </c>
    </row>
    <row r="10" spans="2:2">
      <c r="B10" t="s">
        <v>125</v>
      </c>
    </row>
    <row r="11" spans="2:2">
      <c r="B11" t="s">
        <v>76</v>
      </c>
    </row>
  </sheetData>
  <sortState xmlns:xlrd2="http://schemas.microsoft.com/office/spreadsheetml/2017/richdata2" ref="A2:B9">
    <sortCondition ref="A1:A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a506c03-885a-46f9-9cbf-f72816cf7815" xsi:nil="true"/>
    <lcf76f155ced4ddcb4097134ff3c332f xmlns="4a506c03-885a-46f9-9cbf-f72816cf7815">
      <Terms xmlns="http://schemas.microsoft.com/office/infopath/2007/PartnerControls"/>
    </lcf76f155ced4ddcb4097134ff3c332f>
    <TaxCatchAll xmlns="adef0722-6537-4fcd-97fe-161c33cac775" xsi:nil="true"/>
  </documentManagement>
</p:properties>
</file>

<file path=customXml/item3.xml><?xml version="1.0" encoding="utf-8"?>
<metadata xmlns="http://www.objective.com/ecm/document/metadata/CD7BL30DF8E14B84ACE761E4E8F12C00" version="1.0.0">
  <systemFields>
    <field name="Objective-Id">
      <value order="0">A15267536</value>
    </field>
    <field name="Objective-Title">
      <value order="0">20260106 Lets Grow Grant Guidelines Appendix - Stream 2 Itemised Budget Template</value>
    </field>
    <field name="Objective-Description">
      <value order="0"/>
    </field>
    <field name="Objective-CreationStamp">
      <value order="0">2026-01-06T07:01:01Z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2026-01-06T07:14:09Z</value>
    </field>
    <field name="Objective-Owner">
      <value order="0">Van Santen, Rochelle PLN</value>
    </field>
    <field name="Objective-Path">
      <value order="0">Objective Global Folder:Department of Planning:01 Corporate:Core Functions:Statutory Planning:Planning:Perth and Peel Greening Strategy:17. Grants:Draft Grant documents</value>
    </field>
    <field name="Objective-Parent">
      <value order="0">Draft Grant documents</value>
    </field>
    <field name="Objective-State">
      <value order="0">Being Drafted</value>
    </field>
    <field name="Objective-VersionId">
      <value order="0">vA21934783</value>
    </field>
    <field name="Objective-Version">
      <value order="0">0.2</value>
    </field>
    <field name="Objective-VersionNumber">
      <value order="0">2</value>
    </field>
    <field name="Objective-VersionComment">
      <value order="0"/>
    </field>
    <field name="Objective-FileNumber">
      <value order="0">PLH2023P1855</value>
    </field>
    <field name="Objective-Classification">
      <value order="0">OFFICIAL</value>
    </field>
    <field name="Objective-Caveats">
      <value order="0"/>
    </field>
  </systemFields>
  <catalogues>
    <catalogue name="Scanned Document Type Catalogue" type="type" ori="id:cA7">
      <field name="Objective-Document Type">
        <value order="0"/>
      </field>
      <field name="Objective-Author">
        <value order="0"/>
      </field>
      <field name="Objective-Author Organisation">
        <value order="0"/>
      </field>
      <field name="Objective-External Identifier (DoL)">
        <value order="0"/>
      </field>
      <field name="Objective-Date Written">
        <value order="0"/>
      </field>
      <field name="Objective-Addressee">
        <value order="0"/>
      </field>
      <field name="Objective-Addressee Organisation">
        <value order="0"/>
      </field>
      <field name="Objective-Date Received">
        <value order="0"/>
      </field>
      <field name="Objective-Disposal Review Date - Hard Copy">
        <value order="0"/>
      </field>
      <field name="Objective-Disposal Status">
        <value order="0"/>
      </field>
      <field name="Objective-Disposed On">
        <value order="0"/>
      </field>
      <field name="Objective-Disposed Document Status">
        <value order="0"/>
      </field>
      <field name="Objective-Notes">
        <value order="0"/>
      </field>
      <field name="Objective-Connect Creator">
        <value order="0"/>
      </field>
    </catalogue>
  </catalogues>
</meta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8ECC78CA94144FA1FCFCD5B5CAEAC8" ma:contentTypeVersion="20" ma:contentTypeDescription="Create a new document." ma:contentTypeScope="" ma:versionID="8ea43c42aeef439092c3dbff6e19c554">
  <xsd:schema xmlns:xsd="http://www.w3.org/2001/XMLSchema" xmlns:xs="http://www.w3.org/2001/XMLSchema" xmlns:p="http://schemas.microsoft.com/office/2006/metadata/properties" xmlns:ns2="4a506c03-885a-46f9-9cbf-f72816cf7815" xmlns:ns3="adef0722-6537-4fcd-97fe-161c33cac775" targetNamespace="http://schemas.microsoft.com/office/2006/metadata/properties" ma:root="true" ma:fieldsID="4207b90423c70c8b424833a5ba2cc7c1" ns2:_="" ns3:_="">
    <xsd:import namespace="4a506c03-885a-46f9-9cbf-f72816cf7815"/>
    <xsd:import namespace="adef0722-6537-4fcd-97fe-161c33cac7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06c03-885a-46f9-9cbf-f72816cf7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8c73537-d70c-406b-8380-3f9ae7d0b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f0722-6537-4fcd-97fe-161c33cac77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e93e849-fb6b-4083-a34d-11aecd76cdf8}" ma:internalName="TaxCatchAll" ma:showField="CatchAllData" ma:web="adef0722-6537-4fcd-97fe-161c33cac7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55E2B1-28EB-4F77-9AE5-BFAE373BE47A}"/>
</file>

<file path=customXml/itemProps2.xml><?xml version="1.0" encoding="utf-8"?>
<ds:datastoreItem xmlns:ds="http://schemas.openxmlformats.org/officeDocument/2006/customXml" ds:itemID="{142C8C62-D177-46ED-93C1-6A935D458338}"/>
</file>

<file path=customXml/itemProps3.xml><?xml version="1.0" encoding="utf-8"?>
<ds:datastoreItem xmlns:ds="http://schemas.openxmlformats.org/officeDocument/2006/customXml" ds:itemID="{5745109E-2DDF-40CB-AC2B-FF9B10C90820}"/>
</file>

<file path=customXml/itemProps4.xml><?xml version="1.0" encoding="utf-8"?>
<ds:datastoreItem xmlns:ds="http://schemas.openxmlformats.org/officeDocument/2006/customXml" ds:itemID="{C6652924-A16A-4339-A6A0-ABAD9067D9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2025-12-08T02:10:42Z</dcterms:created>
  <dcterms:modified xsi:type="dcterms:W3CDTF">2026-06-12T04:42:48Z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061228-36fa-4de0-934e-e9ed27102e55_Enabled">
    <vt:lpwstr>true</vt:lpwstr>
  </property>
  <property fmtid="{D5CDD505-2E9C-101B-9397-08002B2CF9AE}" pid="3" name="MSIP_Label_37061228-36fa-4de0-934e-e9ed27102e55_SetDate">
    <vt:lpwstr>2025-12-08T02:19:44Z</vt:lpwstr>
  </property>
  <property fmtid="{D5CDD505-2E9C-101B-9397-08002B2CF9AE}" pid="4" name="MSIP_Label_37061228-36fa-4de0-934e-e9ed27102e55_Method">
    <vt:lpwstr>Privileged</vt:lpwstr>
  </property>
  <property fmtid="{D5CDD505-2E9C-101B-9397-08002B2CF9AE}" pid="5" name="MSIP_Label_37061228-36fa-4de0-934e-e9ed27102e55_Name">
    <vt:lpwstr>Unofficial</vt:lpwstr>
  </property>
  <property fmtid="{D5CDD505-2E9C-101B-9397-08002B2CF9AE}" pid="6" name="MSIP_Label_37061228-36fa-4de0-934e-e9ed27102e55_SiteId">
    <vt:lpwstr>1077f4f6-6cad-4f1d-9994-9421a25eaa3f</vt:lpwstr>
  </property>
  <property fmtid="{D5CDD505-2E9C-101B-9397-08002B2CF9AE}" pid="7" name="MSIP_Label_37061228-36fa-4de0-934e-e9ed27102e55_ActionId">
    <vt:lpwstr>40596e8d-5ec3-414e-a5e7-84a8e2d66252</vt:lpwstr>
  </property>
  <property fmtid="{D5CDD505-2E9C-101B-9397-08002B2CF9AE}" pid="8" name="MSIP_Label_37061228-36fa-4de0-934e-e9ed27102e55_ContentBits">
    <vt:lpwstr>1</vt:lpwstr>
  </property>
  <property fmtid="{D5CDD505-2E9C-101B-9397-08002B2CF9AE}" pid="9" name="MSIP_Label_37061228-36fa-4de0-934e-e9ed27102e55_Tag">
    <vt:lpwstr>10, 0, 1, 1</vt:lpwstr>
  </property>
  <property fmtid="{D5CDD505-2E9C-101B-9397-08002B2CF9AE}" pid="10" name="Objective-Id">
    <vt:lpwstr>A15267536</vt:lpwstr>
  </property>
  <property fmtid="{D5CDD505-2E9C-101B-9397-08002B2CF9AE}" pid="11" name="Objective-Title">
    <vt:lpwstr>20260106 Lets Grow Grant Guidelines Appendix - Stream 2 Itemised Budget Template</vt:lpwstr>
  </property>
  <property fmtid="{D5CDD505-2E9C-101B-9397-08002B2CF9AE}" pid="12" name="Objective-Description">
    <vt:lpwstr/>
  </property>
  <property fmtid="{D5CDD505-2E9C-101B-9397-08002B2CF9AE}" pid="13" name="Objective-CreationStamp">
    <vt:filetime>2026-01-06T07:01:01Z</vt:filetime>
  </property>
  <property fmtid="{D5CDD505-2E9C-101B-9397-08002B2CF9AE}" pid="14" name="Objective-IsApproved">
    <vt:bool>false</vt:bool>
  </property>
  <property fmtid="{D5CDD505-2E9C-101B-9397-08002B2CF9AE}" pid="15" name="Objective-IsPublished">
    <vt:bool>false</vt:bool>
  </property>
  <property fmtid="{D5CDD505-2E9C-101B-9397-08002B2CF9AE}" pid="16" name="Objective-DatePublished">
    <vt:lpwstr/>
  </property>
  <property fmtid="{D5CDD505-2E9C-101B-9397-08002B2CF9AE}" pid="17" name="Objective-ModificationStamp">
    <vt:filetime>2026-01-06T07:14:09Z</vt:filetime>
  </property>
  <property fmtid="{D5CDD505-2E9C-101B-9397-08002B2CF9AE}" pid="18" name="Objective-Owner">
    <vt:lpwstr>Van Santen, Rochelle PLN</vt:lpwstr>
  </property>
  <property fmtid="{D5CDD505-2E9C-101B-9397-08002B2CF9AE}" pid="19" name="Objective-Path">
    <vt:lpwstr>Objective Global Folder:Department of Planning:01 Corporate:Core Functions:Statutory Planning:Planning:Perth and Peel Greening Strategy:17. Grants:Draft Grant documents</vt:lpwstr>
  </property>
  <property fmtid="{D5CDD505-2E9C-101B-9397-08002B2CF9AE}" pid="20" name="Objective-Parent">
    <vt:lpwstr>Draft Grant documents</vt:lpwstr>
  </property>
  <property fmtid="{D5CDD505-2E9C-101B-9397-08002B2CF9AE}" pid="21" name="Objective-State">
    <vt:lpwstr>Being Drafted</vt:lpwstr>
  </property>
  <property fmtid="{D5CDD505-2E9C-101B-9397-08002B2CF9AE}" pid="22" name="Objective-VersionId">
    <vt:lpwstr>vA21934783</vt:lpwstr>
  </property>
  <property fmtid="{D5CDD505-2E9C-101B-9397-08002B2CF9AE}" pid="23" name="Objective-Version">
    <vt:lpwstr>0.2</vt:lpwstr>
  </property>
  <property fmtid="{D5CDD505-2E9C-101B-9397-08002B2CF9AE}" pid="24" name="Objective-VersionNumber">
    <vt:r8>2</vt:r8>
  </property>
  <property fmtid="{D5CDD505-2E9C-101B-9397-08002B2CF9AE}" pid="25" name="Objective-VersionComment">
    <vt:lpwstr/>
  </property>
  <property fmtid="{D5CDD505-2E9C-101B-9397-08002B2CF9AE}" pid="26" name="Objective-FileNumber">
    <vt:lpwstr>PLH2023P1855</vt:lpwstr>
  </property>
  <property fmtid="{D5CDD505-2E9C-101B-9397-08002B2CF9AE}" pid="27" name="Objective-Classification">
    <vt:lpwstr>OFFICIAL</vt:lpwstr>
  </property>
  <property fmtid="{D5CDD505-2E9C-101B-9397-08002B2CF9AE}" pid="28" name="Objective-Caveats">
    <vt:lpwstr/>
  </property>
  <property fmtid="{D5CDD505-2E9C-101B-9397-08002B2CF9AE}" pid="29" name="Objective-Document Type">
    <vt:lpwstr/>
  </property>
  <property fmtid="{D5CDD505-2E9C-101B-9397-08002B2CF9AE}" pid="30" name="Objective-Author">
    <vt:lpwstr/>
  </property>
  <property fmtid="{D5CDD505-2E9C-101B-9397-08002B2CF9AE}" pid="31" name="Objective-Author Organisation">
    <vt:lpwstr/>
  </property>
  <property fmtid="{D5CDD505-2E9C-101B-9397-08002B2CF9AE}" pid="32" name="Objective-External Identifier (DoL)">
    <vt:lpwstr/>
  </property>
  <property fmtid="{D5CDD505-2E9C-101B-9397-08002B2CF9AE}" pid="33" name="Objective-Date Written">
    <vt:lpwstr/>
  </property>
  <property fmtid="{D5CDD505-2E9C-101B-9397-08002B2CF9AE}" pid="34" name="Objective-Addressee">
    <vt:lpwstr/>
  </property>
  <property fmtid="{D5CDD505-2E9C-101B-9397-08002B2CF9AE}" pid="35" name="Objective-Addressee Organisation">
    <vt:lpwstr/>
  </property>
  <property fmtid="{D5CDD505-2E9C-101B-9397-08002B2CF9AE}" pid="36" name="Objective-Date Received">
    <vt:lpwstr/>
  </property>
  <property fmtid="{D5CDD505-2E9C-101B-9397-08002B2CF9AE}" pid="37" name="Objective-Disposal Review Date - Hard Copy">
    <vt:lpwstr/>
  </property>
  <property fmtid="{D5CDD505-2E9C-101B-9397-08002B2CF9AE}" pid="38" name="Objective-Disposal Status">
    <vt:lpwstr/>
  </property>
  <property fmtid="{D5CDD505-2E9C-101B-9397-08002B2CF9AE}" pid="39" name="Objective-Disposed On">
    <vt:lpwstr/>
  </property>
  <property fmtid="{D5CDD505-2E9C-101B-9397-08002B2CF9AE}" pid="40" name="Objective-Disposed Document Status">
    <vt:lpwstr/>
  </property>
  <property fmtid="{D5CDD505-2E9C-101B-9397-08002B2CF9AE}" pid="41" name="Objective-Notes">
    <vt:lpwstr/>
  </property>
  <property fmtid="{D5CDD505-2E9C-101B-9397-08002B2CF9AE}" pid="42" name="Objective-Connect Creator">
    <vt:lpwstr/>
  </property>
  <property fmtid="{D5CDD505-2E9C-101B-9397-08002B2CF9AE}" pid="43" name="Objective-Comment">
    <vt:lpwstr/>
  </property>
  <property fmtid="{D5CDD505-2E9C-101B-9397-08002B2CF9AE}" pid="44" name="ContentTypeId">
    <vt:lpwstr>0x010100BC8ECC78CA94144FA1FCFCD5B5CAEAC8</vt:lpwstr>
  </property>
  <property fmtid="{D5CDD505-2E9C-101B-9397-08002B2CF9AE}" pid="45" name="MediaServiceImageTags">
    <vt:lpwstr/>
  </property>
</Properties>
</file>