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ellen.water.local\wdata\ODG\CC\PUBLICATIONS\_Publishing WIP Job Files 2023-2024\23240396 Clean Energy Future Fund round 3 docs\"/>
    </mc:Choice>
  </mc:AlternateContent>
  <xr:revisionPtr revIDLastSave="0" documentId="8_{C5E12A98-262F-4AA6-9201-73C537BFCC9A}" xr6:coauthVersionLast="47" xr6:coauthVersionMax="47" xr10:uidLastSave="{00000000-0000-0000-0000-000000000000}"/>
  <bookViews>
    <workbookView xWindow="28680" yWindow="-120" windowWidth="29040" windowHeight="15840" xr2:uid="{00000000-000D-0000-FFFF-FFFF00000000}"/>
  </bookViews>
  <sheets>
    <sheet name="Instructions" sheetId="4" r:id="rId1"/>
    <sheet name="Risk Tables" sheetId="3" r:id="rId2"/>
    <sheet name="Risk Register" sheetId="1" r:id="rId3"/>
  </sheets>
  <definedNames>
    <definedName name="FirstRow">'Risk Register'!#REF!</definedName>
    <definedName name="LastRow">'Risk Register'!#REF!</definedName>
    <definedName name="Sample">'Risk Register'!#REF!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J15" i="1"/>
  <c r="F16" i="1"/>
  <c r="J16" i="1"/>
  <c r="F17" i="1"/>
  <c r="J17" i="1"/>
  <c r="F18" i="1"/>
  <c r="J18" i="1"/>
  <c r="F19" i="1"/>
  <c r="J19" i="1"/>
  <c r="F20" i="1"/>
  <c r="J20" i="1"/>
  <c r="F21" i="1"/>
  <c r="J21" i="1"/>
  <c r="F22" i="1"/>
  <c r="J22" i="1"/>
  <c r="F23" i="1"/>
  <c r="J23" i="1"/>
  <c r="F24" i="1"/>
  <c r="J24" i="1"/>
  <c r="K4" i="3"/>
  <c r="K5" i="3"/>
  <c r="K6" i="3"/>
  <c r="K7" i="3"/>
  <c r="K3" i="3"/>
  <c r="F4" i="3"/>
  <c r="G4" i="3"/>
  <c r="H4" i="3"/>
  <c r="I4" i="3"/>
  <c r="J4" i="3"/>
  <c r="F5" i="3"/>
  <c r="G5" i="3"/>
  <c r="H5" i="3"/>
  <c r="I5" i="3"/>
  <c r="J5" i="3"/>
  <c r="F6" i="3"/>
  <c r="G6" i="3"/>
  <c r="H6" i="3"/>
  <c r="I6" i="3"/>
  <c r="J6" i="3"/>
  <c r="F7" i="3"/>
  <c r="G7" i="3"/>
  <c r="H7" i="3"/>
  <c r="I7" i="3"/>
  <c r="J7" i="3"/>
  <c r="G3" i="3"/>
  <c r="H3" i="3"/>
  <c r="I3" i="3"/>
  <c r="J3" i="3"/>
  <c r="F3" i="3"/>
  <c r="J5" i="1"/>
  <c r="J6" i="1"/>
  <c r="J7" i="1"/>
  <c r="J8" i="1"/>
  <c r="J9" i="1"/>
  <c r="J10" i="1"/>
  <c r="J11" i="1"/>
  <c r="J12" i="1"/>
  <c r="J14" i="1"/>
  <c r="F5" i="1"/>
  <c r="F6" i="1"/>
  <c r="F7" i="1"/>
  <c r="F8" i="1"/>
  <c r="F9" i="1"/>
  <c r="F10" i="1"/>
  <c r="F11" i="1"/>
  <c r="F12" i="1"/>
  <c r="F14" i="1"/>
  <c r="A5" i="1" l="1"/>
  <c r="A6" i="1" l="1"/>
  <c r="A7" i="1" s="1"/>
  <c r="A8" i="1" l="1"/>
  <c r="A9" i="1" l="1"/>
  <c r="A10" i="1" s="1"/>
  <c r="A11" i="1" l="1"/>
  <c r="A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 Richardson</author>
  </authors>
  <commentList>
    <comment ref="C7" authorId="0" shapeId="0" xr:uid="{207656BA-03D0-4C6A-A439-1CB813BBAF70}">
      <text>
        <r>
          <rPr>
            <b/>
            <sz val="9"/>
            <color indexed="81"/>
            <rFont val="Tahoma"/>
            <family val="2"/>
          </rPr>
          <t>Ro Richardson:</t>
        </r>
        <r>
          <rPr>
            <sz val="9"/>
            <color indexed="81"/>
            <rFont val="Tahoma"/>
            <family val="2"/>
          </rPr>
          <t xml:space="preserve">
This value is deliberately higher than the sequence in order for catastrophic risks to be rated properly.</t>
        </r>
      </text>
    </comment>
  </commentList>
</comments>
</file>

<file path=xl/sharedStrings.xml><?xml version="1.0" encoding="utf-8"?>
<sst xmlns="http://schemas.openxmlformats.org/spreadsheetml/2006/main" count="78" uniqueCount="65">
  <si>
    <t>Risk Impact</t>
  </si>
  <si>
    <t>Likelihood</t>
  </si>
  <si>
    <t>Risk Rating</t>
  </si>
  <si>
    <t>Rating</t>
  </si>
  <si>
    <t>From</t>
  </si>
  <si>
    <t>To</t>
  </si>
  <si>
    <t>Minor</t>
  </si>
  <si>
    <t>Unlikely</t>
  </si>
  <si>
    <t>Moderate</t>
  </si>
  <si>
    <t>Possible</t>
  </si>
  <si>
    <t>Major</t>
  </si>
  <si>
    <t>Likely</t>
  </si>
  <si>
    <t>Catastrophic</t>
  </si>
  <si>
    <t>Almost Certain</t>
  </si>
  <si>
    <t>Criteria for risk mitigation strategies</t>
  </si>
  <si>
    <t>Acceptable with adequate controls. No action required unless level increases.</t>
  </si>
  <si>
    <t>Insignificant</t>
  </si>
  <si>
    <t>Very Likely</t>
  </si>
  <si>
    <t>Low</t>
  </si>
  <si>
    <t>High</t>
  </si>
  <si>
    <t>Extreme</t>
  </si>
  <si>
    <t>Medium</t>
  </si>
  <si>
    <t>CEFF RISK REGISTER TEMPLATE</t>
  </si>
  <si>
    <t>Mitigation</t>
  </si>
  <si>
    <t>Rating before mitigation</t>
  </si>
  <si>
    <t>Rating after mitigation</t>
  </si>
  <si>
    <t>Unacceptable and must be addressed.</t>
  </si>
  <si>
    <t>Controls to manage the risk</t>
  </si>
  <si>
    <t>May be acceptable with adequate controls. Should be monitored regularly.</t>
  </si>
  <si>
    <t>Risk Likelihood</t>
  </si>
  <si>
    <t>Your project's name</t>
  </si>
  <si>
    <t>What actions will you take to reduce the likelihood or impact of the risk?</t>
  </si>
  <si>
    <t>Who/what would it impact, how, and to what extent?</t>
  </si>
  <si>
    <t>Impact</t>
  </si>
  <si>
    <t>Disclaimer</t>
  </si>
  <si>
    <t>Risk Rating (Likelihood x Impact)</t>
  </si>
  <si>
    <t>Who is responsible to manage this risk?</t>
  </si>
  <si>
    <t>Instructions for completing the risk tables and risk register</t>
  </si>
  <si>
    <t>Impact description</t>
  </si>
  <si>
    <t>Likelihood description</t>
  </si>
  <si>
    <t xml:space="preserve">Revisit your mitigation for any risks with a risk rating of high or extreme.
 </t>
  </si>
  <si>
    <t xml:space="preserve">Identify the person or role responsible to manage each risk.
</t>
  </si>
  <si>
    <t>Describe the risk (what event could happen?)</t>
  </si>
  <si>
    <t>Description</t>
  </si>
  <si>
    <t xml:space="preserve">Please use the  information included in the Risk Tables tab as a guide for completing the Risk Register. 
</t>
  </si>
  <si>
    <t>Pick from drop-down</t>
  </si>
  <si>
    <t>Calculated</t>
  </si>
  <si>
    <t>Note: Clear (white) cells are for free text input; cells shaded in light grey feature drop-down selections; blue cells are formulae.</t>
  </si>
  <si>
    <t>No</t>
  </si>
  <si>
    <t>This template is set up solely for the purposes of capturing risk information for the Clean Energy Future Fund. It should not be relied upon for any other purpose.</t>
  </si>
  <si>
    <t xml:space="preserve">Capture your risks in the Risks tab. Use the drop-down values to capture the impact and likelihood for each risk before and after mitigation. Note that if you use the CEFF financial model spreadsheet you should scan the "Source or reasoning behind value" column for additional risks.
</t>
  </si>
  <si>
    <t xml:space="preserve">The risk can result in insignificant impacts including one or more of the following: additional minor costs within budget; first aid injuries; project delays &lt;1 hour; localised, brief low-profile media coverag; no noticeable non-compliance; little impact to agreed milestones or KPIs. </t>
  </si>
  <si>
    <t xml:space="preserve">The risk can result in minor impacts including one or more of the following: additional minor costs within contingency; minor injuries requiring medical attention; project delays &lt;1 day; localised, low-impact, temporary reputational damage; temporary non-compliance; minor variations to agreed milestones or KPIs. </t>
  </si>
  <si>
    <t xml:space="preserve">The risk can result in moderate impacts including one or more of the following: additional costs &gt;10% of project value; lost-time injuries; project delays &lt;1 week; temporary reputational damage at the local or regional level; non-compliance with regulatory requirements imposed; variations to agreed milestones or KPIs. </t>
  </si>
  <si>
    <t xml:space="preserve">The risk can cause the project to fail, or result in catastrophic impacts including one or more of the following: additional costs &gt;50% of project value; single or multiple fatalities; permanent total disability; project delays &gt;1 month; widespread reputational damage at the national or international level; non-compliance resulting in criminal proceeding; failure to meet multiple agreed milestones or KPIs. </t>
  </si>
  <si>
    <t>The event has never happened in the organisation or project, but there is a possibility of it occurring at some time under exceptional circumstances. e.g. 0‒10% chance of happening.</t>
  </si>
  <si>
    <t>The event could and does occur within the organisation or project. e.g. 10‒35% chance of happening.</t>
  </si>
  <si>
    <t>The event occurs reasonably frequently within the organisation or project. e.g. 35‒65% chance of happening.</t>
  </si>
  <si>
    <t>The event has a very high probability of occurring within the organisation or project. e.g. 65‒90% chance of happening.</t>
  </si>
  <si>
    <t>The event will almost certainly occur within the organisation or project. e.g. &gt;90% chance of happening.</t>
  </si>
  <si>
    <t xml:space="preserve">The risk can result in major impacts including one or more of the following: additional costs &gt;25% of project value; permanent injury or disability; project delays 1‒4 weeks; widespread reputational damage at the state or regional level; non-compliance resulting in termination of services or penalties; failure to meet an agreed milestone or KPIs. </t>
  </si>
  <si>
    <t>Project name:</t>
  </si>
  <si>
    <t>Risk description</t>
  </si>
  <si>
    <t>Risk impact or consequence</t>
  </si>
  <si>
    <t>Risk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</si>
</sst>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
      <sz val="11"/>
      <color theme="1" tint="4.9989318521683403E-2"/>
      <name val="Calibri"/>
      <family val="2"/>
      <scheme val="minor"/>
    </font>
    <font>
      <b/>
      <sz val="18"/>
      <color theme="1"/>
      <name val="Calibri"/>
      <family val="2"/>
      <scheme val="minor"/>
    </font>
    <font>
      <b/>
      <sz val="18"/>
      <color rgb="FFFF0000"/>
      <name val="Calibri"/>
      <family val="2"/>
      <scheme val="minor"/>
    </font>
    <font>
      <sz val="9"/>
      <color indexed="81"/>
      <name val="Tahoma"/>
      <family val="2"/>
    </font>
    <font>
      <b/>
      <sz val="9"/>
      <color indexed="81"/>
      <name val="Tahoma"/>
      <family val="2"/>
    </font>
    <font>
      <sz val="11"/>
      <color theme="0" tint="-0.499984740745262"/>
      <name val="Calibri"/>
      <family val="2"/>
      <scheme val="minor"/>
    </font>
    <font>
      <b/>
      <sz val="11"/>
      <color theme="1"/>
      <name val="Arial"/>
      <family val="2"/>
    </font>
    <font>
      <b/>
      <sz val="16"/>
      <color theme="1"/>
      <name val="Century Gothic"/>
      <family val="2"/>
    </font>
  </fonts>
  <fills count="1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990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1">
    <xf numFmtId="0" fontId="0" fillId="0" borderId="0"/>
  </cellStyleXfs>
  <cellXfs count="95">
    <xf numFmtId="0" fontId="0" fillId="0" borderId="0" xfId="0"/>
    <xf numFmtId="0" fontId="0" fillId="0" borderId="0" xfId="0" applyAlignment="1">
      <alignment vertical="center"/>
    </xf>
    <xf numFmtId="0" fontId="5" fillId="0" borderId="0" xfId="0" applyFont="1"/>
    <xf numFmtId="0" fontId="2" fillId="0" borderId="0" xfId="0" applyFont="1"/>
    <xf numFmtId="0" fontId="6" fillId="8" borderId="1" xfId="0" applyFont="1" applyFill="1" applyBorder="1" applyAlignment="1">
      <alignment horizontal="left" vertical="center" wrapText="1" indent="1"/>
    </xf>
    <xf numFmtId="0" fontId="7" fillId="0" borderId="0" xfId="0" applyFont="1" applyAlignment="1">
      <alignment horizontal="right" vertical="center"/>
    </xf>
    <xf numFmtId="0" fontId="8" fillId="0" borderId="0" xfId="0" applyFont="1"/>
    <xf numFmtId="0" fontId="7"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11" fillId="0" borderId="0" xfId="0" quotePrefix="1" applyFont="1"/>
    <xf numFmtId="0" fontId="0" fillId="0" borderId="1" xfId="0" applyBorder="1" applyAlignment="1">
      <alignment horizontal="center" vertical="center"/>
    </xf>
    <xf numFmtId="0" fontId="0" fillId="4" borderId="1" xfId="0" applyFill="1" applyBorder="1" applyAlignment="1">
      <alignment horizontal="left" vertical="center" wrapText="1" indent="1"/>
    </xf>
    <xf numFmtId="0" fontId="0" fillId="4" borderId="1" xfId="0" applyFill="1" applyBorder="1" applyAlignment="1">
      <alignment horizontal="center" vertical="center" wrapText="1"/>
    </xf>
    <xf numFmtId="0" fontId="0" fillId="7" borderId="1" xfId="0" applyFill="1" applyBorder="1" applyAlignment="1">
      <alignment horizontal="left" vertical="center" wrapText="1" indent="1"/>
    </xf>
    <xf numFmtId="0" fontId="0" fillId="7" borderId="1" xfId="0" applyFill="1" applyBorder="1" applyAlignment="1">
      <alignment horizontal="center" vertical="center" wrapText="1"/>
    </xf>
    <xf numFmtId="0" fontId="6" fillId="8" borderId="1" xfId="0" applyFont="1" applyFill="1" applyBorder="1" applyAlignment="1">
      <alignment horizontal="center" vertical="center" wrapText="1"/>
    </xf>
    <xf numFmtId="0" fontId="1" fillId="3" borderId="4" xfId="0" applyFont="1" applyFill="1" applyBorder="1" applyAlignment="1">
      <alignment horizontal="left" wrapText="1"/>
    </xf>
    <xf numFmtId="0" fontId="1" fillId="3" borderId="5" xfId="0" applyFont="1" applyFill="1" applyBorder="1" applyAlignment="1">
      <alignment horizont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right" vertical="center" wrapText="1"/>
    </xf>
    <xf numFmtId="0" fontId="1" fillId="3" borderId="14" xfId="0" applyFont="1" applyFill="1" applyBorder="1" applyAlignment="1">
      <alignment horizontal="left" vertical="center" wrapText="1"/>
    </xf>
    <xf numFmtId="0" fontId="0" fillId="4" borderId="8" xfId="0" applyFill="1" applyBorder="1" applyAlignment="1">
      <alignment horizontal="right" vertical="center" wrapText="1" indent="1"/>
    </xf>
    <xf numFmtId="0" fontId="0" fillId="4" borderId="15" xfId="0" applyFill="1" applyBorder="1" applyAlignment="1">
      <alignment horizontal="left" vertical="center" wrapText="1"/>
    </xf>
    <xf numFmtId="0" fontId="0" fillId="7" borderId="8" xfId="0" applyFill="1" applyBorder="1" applyAlignment="1">
      <alignment horizontal="right" vertical="center" wrapText="1" indent="1"/>
    </xf>
    <xf numFmtId="0" fontId="0" fillId="7" borderId="15" xfId="0" applyFill="1" applyBorder="1" applyAlignment="1">
      <alignment horizontal="left" vertical="center" wrapText="1"/>
    </xf>
    <xf numFmtId="0" fontId="6" fillId="8" borderId="8" xfId="0" applyFont="1" applyFill="1" applyBorder="1" applyAlignment="1">
      <alignment horizontal="right" vertical="center" wrapText="1" indent="1"/>
    </xf>
    <xf numFmtId="0" fontId="6" fillId="8" borderId="15" xfId="0" applyFont="1" applyFill="1" applyBorder="1" applyAlignment="1">
      <alignment horizontal="left" vertical="center" wrapText="1"/>
    </xf>
    <xf numFmtId="0" fontId="6" fillId="2" borderId="10" xfId="0" applyFont="1" applyFill="1" applyBorder="1" applyAlignment="1">
      <alignment horizontal="right" vertical="center" wrapText="1" indent="1"/>
    </xf>
    <xf numFmtId="0" fontId="6" fillId="2" borderId="11" xfId="0" applyFont="1" applyFill="1" applyBorder="1" applyAlignment="1">
      <alignment horizontal="left" vertical="center" wrapText="1" indent="1"/>
    </xf>
    <xf numFmtId="0" fontId="6" fillId="2" borderId="11" xfId="0" applyFont="1" applyFill="1" applyBorder="1" applyAlignment="1">
      <alignment horizontal="center" vertical="center" wrapText="1"/>
    </xf>
    <xf numFmtId="0" fontId="6" fillId="2" borderId="16" xfId="0" applyFont="1" applyFill="1" applyBorder="1" applyAlignment="1">
      <alignment horizontal="left" vertical="center" wrapText="1"/>
    </xf>
    <xf numFmtId="0" fontId="3" fillId="9" borderId="2"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0" fillId="0" borderId="17" xfId="0" applyBorder="1" applyAlignment="1">
      <alignment horizontal="center" vertical="center"/>
    </xf>
    <xf numFmtId="0" fontId="0" fillId="0" borderId="1" xfId="0" applyBorder="1"/>
    <xf numFmtId="0" fontId="0" fillId="0" borderId="17" xfId="0" applyBorder="1"/>
    <xf numFmtId="0" fontId="0" fillId="0" borderId="18" xfId="0" applyBorder="1"/>
    <xf numFmtId="0" fontId="0" fillId="0" borderId="22" xfId="0" applyBorder="1"/>
    <xf numFmtId="0" fontId="0" fillId="0" borderId="19" xfId="0" applyBorder="1"/>
    <xf numFmtId="0" fontId="1" fillId="6" borderId="1" xfId="0" applyFont="1" applyFill="1" applyBorder="1" applyAlignment="1">
      <alignment horizontal="center" vertical="center" wrapText="1"/>
    </xf>
    <xf numFmtId="0" fontId="0" fillId="0" borderId="25" xfId="0" applyBorder="1"/>
    <xf numFmtId="0" fontId="0" fillId="0" borderId="27" xfId="0" applyBorder="1"/>
    <xf numFmtId="0" fontId="2" fillId="9" borderId="29" xfId="0" applyFont="1" applyFill="1" applyBorder="1" applyAlignment="1">
      <alignment horizontal="center" vertical="top" wrapText="1"/>
    </xf>
    <xf numFmtId="0" fontId="0" fillId="0" borderId="1" xfId="0" applyBorder="1" applyAlignment="1">
      <alignment horizontal="left" vertical="top" wrapText="1"/>
    </xf>
    <xf numFmtId="0" fontId="0" fillId="5" borderId="1" xfId="0" applyFill="1" applyBorder="1" applyAlignment="1">
      <alignment horizontal="center" vertical="top" wrapText="1"/>
    </xf>
    <xf numFmtId="0" fontId="1" fillId="6" borderId="1" xfId="0" applyFont="1" applyFill="1" applyBorder="1" applyAlignment="1">
      <alignment horizontal="center" vertical="top" wrapText="1"/>
    </xf>
    <xf numFmtId="0" fontId="4" fillId="9" borderId="31" xfId="0" applyFont="1" applyFill="1" applyBorder="1" applyAlignment="1">
      <alignment horizontal="center" vertical="top"/>
    </xf>
    <xf numFmtId="0" fontId="3" fillId="9" borderId="35" xfId="0" applyFont="1" applyFill="1" applyBorder="1" applyAlignment="1">
      <alignment horizontal="center" vertical="top" wrapText="1"/>
    </xf>
    <xf numFmtId="0" fontId="2" fillId="9" borderId="36" xfId="0" applyFont="1" applyFill="1" applyBorder="1" applyAlignment="1">
      <alignment horizontal="center" vertical="top" wrapText="1"/>
    </xf>
    <xf numFmtId="0" fontId="1" fillId="3" borderId="8" xfId="0" applyFont="1" applyFill="1" applyBorder="1" applyAlignment="1">
      <alignment horizontal="center" vertical="top" wrapText="1"/>
    </xf>
    <xf numFmtId="0" fontId="0" fillId="0" borderId="15" xfId="0" applyBorder="1" applyAlignment="1">
      <alignment horizontal="center" vertical="top" wrapText="1"/>
    </xf>
    <xf numFmtId="0" fontId="2" fillId="0" borderId="15" xfId="0" applyFont="1" applyBorder="1"/>
    <xf numFmtId="0" fontId="1" fillId="3" borderId="10" xfId="0" applyFont="1" applyFill="1" applyBorder="1" applyAlignment="1">
      <alignment horizontal="center" vertical="top" wrapText="1"/>
    </xf>
    <xf numFmtId="0" fontId="0" fillId="0" borderId="11" xfId="0" applyBorder="1" applyAlignment="1">
      <alignment horizontal="left" vertical="top" wrapText="1"/>
    </xf>
    <xf numFmtId="0" fontId="0" fillId="5" borderId="11" xfId="0" applyFill="1" applyBorder="1" applyAlignment="1">
      <alignment horizontal="center" vertical="top" wrapText="1"/>
    </xf>
    <xf numFmtId="0" fontId="1" fillId="6" borderId="11" xfId="0" applyFont="1" applyFill="1" applyBorder="1" applyAlignment="1">
      <alignment horizontal="center" vertical="top" wrapText="1"/>
    </xf>
    <xf numFmtId="0" fontId="2" fillId="0" borderId="16" xfId="0" applyFont="1" applyBorder="1"/>
    <xf numFmtId="0" fontId="1" fillId="3" borderId="17" xfId="0" applyFont="1" applyFill="1" applyBorder="1" applyAlignment="1">
      <alignment horizontal="center" vertical="center" textRotation="90"/>
    </xf>
    <xf numFmtId="0" fontId="1" fillId="3" borderId="27" xfId="0" applyFont="1" applyFill="1" applyBorder="1" applyAlignment="1">
      <alignment horizontal="center" vertical="center" textRotation="90"/>
    </xf>
    <xf numFmtId="0" fontId="1" fillId="3" borderId="20" xfId="0" applyFont="1" applyFill="1" applyBorder="1" applyAlignment="1">
      <alignment horizontal="center" vertical="center" textRotation="90"/>
    </xf>
    <xf numFmtId="0" fontId="13" fillId="0" borderId="0" xfId="0" applyFont="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xf>
    <xf numFmtId="0" fontId="1" fillId="3" borderId="26" xfId="0" applyFont="1" applyFill="1" applyBorder="1" applyAlignment="1">
      <alignment horizontal="center" vertical="center" textRotation="90" wrapText="1"/>
    </xf>
    <xf numFmtId="0" fontId="1" fillId="3" borderId="26" xfId="0" applyFont="1" applyFill="1" applyBorder="1" applyAlignment="1">
      <alignment horizontal="center" vertical="center" textRotation="90"/>
    </xf>
    <xf numFmtId="0" fontId="1" fillId="3" borderId="28" xfId="0" applyFont="1" applyFill="1" applyBorder="1" applyAlignment="1">
      <alignment horizontal="center" vertical="center" textRotation="90"/>
    </xf>
    <xf numFmtId="0" fontId="12" fillId="3" borderId="6" xfId="0" applyFont="1" applyFill="1" applyBorder="1" applyAlignment="1">
      <alignment horizontal="center" wrapText="1"/>
    </xf>
    <xf numFmtId="0" fontId="12" fillId="3" borderId="21" xfId="0" applyFont="1" applyFill="1" applyBorder="1" applyAlignment="1">
      <alignment horizontal="center" wrapText="1"/>
    </xf>
    <xf numFmtId="0" fontId="4" fillId="9" borderId="32"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9" borderId="31" xfId="0" applyFont="1" applyFill="1" applyBorder="1" applyAlignment="1">
      <alignment horizontal="center" vertical="top"/>
    </xf>
    <xf numFmtId="0" fontId="4" fillId="9" borderId="30" xfId="0" applyFont="1" applyFill="1" applyBorder="1" applyAlignment="1">
      <alignment horizontal="center" vertical="top" wrapText="1"/>
    </xf>
    <xf numFmtId="0" fontId="4" fillId="9" borderId="33" xfId="0" applyFont="1" applyFill="1" applyBorder="1" applyAlignment="1">
      <alignment horizontal="center" vertical="top" wrapText="1"/>
    </xf>
    <xf numFmtId="0" fontId="4" fillId="9" borderId="31" xfId="0" applyFont="1" applyFill="1" applyBorder="1" applyAlignment="1">
      <alignment horizontal="center" vertical="top" wrapText="1"/>
    </xf>
    <xf numFmtId="0" fontId="4" fillId="9" borderId="2" xfId="0" applyFont="1" applyFill="1" applyBorder="1" applyAlignment="1">
      <alignment horizontal="center" vertical="top" wrapText="1"/>
    </xf>
    <xf numFmtId="0" fontId="0" fillId="0" borderId="3" xfId="0" applyFont="1"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vertical="top" wrapText="1"/>
    </xf>
    <xf numFmtId="0" fontId="0" fillId="0" borderId="9" xfId="0" applyFont="1" applyBorder="1" applyAlignment="1">
      <alignment vertical="top" wrapText="1"/>
    </xf>
    <xf numFmtId="0" fontId="0" fillId="0" borderId="12" xfId="0" applyFont="1" applyBorder="1" applyAlignment="1">
      <alignment vertical="top" wrapText="1"/>
    </xf>
    <xf numFmtId="0" fontId="0" fillId="0" borderId="13" xfId="0" applyFont="1" applyBorder="1" applyAlignment="1">
      <alignment vertical="top" wrapText="1"/>
    </xf>
    <xf numFmtId="0" fontId="0" fillId="0" borderId="3" xfId="0" applyFont="1" applyBorder="1" applyAlignment="1">
      <alignment horizontal="left" vertical="center" wrapText="1"/>
    </xf>
    <xf numFmtId="0" fontId="0" fillId="0" borderId="23" xfId="0" applyFont="1" applyBorder="1" applyAlignment="1">
      <alignment horizontal="left" vertical="center" wrapText="1"/>
    </xf>
    <xf numFmtId="0" fontId="0" fillId="0" borderId="12"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ill="1" applyAlignment="1">
      <alignment horizontal="left" vertical="top" wrapText="1"/>
    </xf>
  </cellXfs>
  <cellStyles count="1">
    <cellStyle name="Normal" xfId="0" builtinId="0"/>
  </cellStyles>
  <dxfs count="22">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auto="1"/>
      </font>
      <fill>
        <patternFill patternType="solid">
          <fgColor theme="8"/>
          <bgColor theme="4" tint="0.59996337778862885"/>
        </patternFill>
      </fill>
      <border>
        <left style="thin">
          <color theme="0" tint="-0.24994659260841701"/>
        </left>
        <right style="thin">
          <color theme="0" tint="-0.24994659260841701"/>
        </right>
        <top style="double">
          <color theme="1"/>
        </top>
        <bottom style="thin">
          <color theme="1"/>
        </bottom>
        <vertical style="thin">
          <color theme="0" tint="-0.24994659260841701"/>
        </vertical>
        <horizontal style="thin">
          <color theme="0" tint="-0.24994659260841701"/>
        </horizontal>
      </border>
    </dxf>
    <dxf>
      <font>
        <color theme="1"/>
      </font>
      <border>
        <left style="thin">
          <color theme="0" tint="-0.24994659260841701"/>
        </left>
        <right style="thin">
          <color theme="0" tint="-0.24994659260841701"/>
        </right>
        <top style="thin">
          <color theme="1"/>
        </top>
        <bottom style="thin">
          <color theme="1"/>
        </bottom>
        <vertical style="thin">
          <color theme="0" tint="-0.24994659260841701"/>
        </vertical>
        <horizontal/>
      </border>
    </dxf>
  </dxfs>
  <tableStyles count="1" defaultTableStyle="TableStyleMedium20" defaultPivotStyle="PivotStyleLight16">
    <tableStyle name="TableStyleMedium20 2"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F9900"/>
      <color rgb="FFCCCC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6797-C39A-453F-A921-F862DF0BBCC7}">
  <dimension ref="A1:B9"/>
  <sheetViews>
    <sheetView tabSelected="1" workbookViewId="0">
      <selection activeCell="E9" sqref="E9"/>
    </sheetView>
  </sheetViews>
  <sheetFormatPr defaultRowHeight="15" x14ac:dyDescent="0.25"/>
  <cols>
    <col min="1" max="1" width="2" bestFit="1" customWidth="1"/>
    <col min="2" max="2" width="85.85546875" customWidth="1"/>
  </cols>
  <sheetData>
    <row r="1" spans="1:2" x14ac:dyDescent="0.25">
      <c r="B1" s="8" t="s">
        <v>37</v>
      </c>
    </row>
    <row r="2" spans="1:2" x14ac:dyDescent="0.25">
      <c r="B2" s="9"/>
    </row>
    <row r="3" spans="1:2" ht="45" customHeight="1" x14ac:dyDescent="0.25">
      <c r="A3" s="10">
        <v>1</v>
      </c>
      <c r="B3" s="94" t="s">
        <v>44</v>
      </c>
    </row>
    <row r="4" spans="1:2" ht="75" x14ac:dyDescent="0.25">
      <c r="A4" s="10">
        <v>2</v>
      </c>
      <c r="B4" s="11" t="s">
        <v>50</v>
      </c>
    </row>
    <row r="5" spans="1:2" ht="30" x14ac:dyDescent="0.25">
      <c r="A5" s="10">
        <v>3</v>
      </c>
      <c r="B5" s="11" t="s">
        <v>40</v>
      </c>
    </row>
    <row r="6" spans="1:2" ht="30" x14ac:dyDescent="0.25">
      <c r="A6" s="10">
        <v>4</v>
      </c>
      <c r="B6" s="11" t="s">
        <v>41</v>
      </c>
    </row>
    <row r="7" spans="1:2" x14ac:dyDescent="0.25">
      <c r="B7" s="9"/>
    </row>
    <row r="8" spans="1:2" x14ac:dyDescent="0.25">
      <c r="B8" s="8" t="s">
        <v>34</v>
      </c>
    </row>
    <row r="9" spans="1:2" ht="30" x14ac:dyDescent="0.25">
      <c r="B9" s="9" t="s">
        <v>49</v>
      </c>
    </row>
  </sheetData>
  <pageMargins left="0.7" right="0.7" top="0.75" bottom="0.75" header="0.3" footer="0.3"/>
  <headerFooter>
    <oddHeader>&amp;C&amp;"Calibri"&amp;10&amp;KFF0000 OFFICIAL&amp;1#_x000D_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L21"/>
  <sheetViews>
    <sheetView showGridLines="0" topLeftCell="A3" workbookViewId="0">
      <selection activeCell="D13" sqref="D13:E13"/>
    </sheetView>
  </sheetViews>
  <sheetFormatPr defaultRowHeight="15" x14ac:dyDescent="0.25"/>
  <cols>
    <col min="2" max="2" width="19.42578125" customWidth="1"/>
    <col min="3" max="3" width="6.5703125" customWidth="1"/>
    <col min="4" max="4" width="10.5703125" bestFit="1" customWidth="1"/>
    <col min="5" max="5" width="92.5703125" customWidth="1"/>
    <col min="6" max="6" width="10.140625" customWidth="1"/>
    <col min="11" max="11" width="4.42578125" customWidth="1"/>
    <col min="12" max="12" width="3.42578125" bestFit="1" customWidth="1"/>
  </cols>
  <sheetData>
    <row r="1" spans="1:12" ht="30" customHeight="1" thickBot="1" x14ac:dyDescent="0.3">
      <c r="B1" s="39"/>
      <c r="E1" s="12"/>
      <c r="F1" s="71" t="s">
        <v>2</v>
      </c>
      <c r="G1" s="71"/>
      <c r="H1" s="71"/>
      <c r="I1" s="71"/>
      <c r="J1" s="71"/>
      <c r="L1" s="12"/>
    </row>
    <row r="2" spans="1:12" ht="14.45" customHeight="1" x14ac:dyDescent="0.25">
      <c r="A2" s="73" t="s">
        <v>0</v>
      </c>
      <c r="B2" s="19" t="s">
        <v>38</v>
      </c>
      <c r="C2" s="20" t="s">
        <v>3</v>
      </c>
      <c r="D2" s="69" t="s">
        <v>43</v>
      </c>
      <c r="E2" s="70"/>
      <c r="F2" s="41">
        <v>1</v>
      </c>
      <c r="G2" s="41">
        <v>2</v>
      </c>
      <c r="H2" s="41">
        <v>3</v>
      </c>
      <c r="I2" s="41">
        <v>4</v>
      </c>
      <c r="J2" s="41">
        <v>5</v>
      </c>
      <c r="K2" s="42"/>
      <c r="L2" s="65" t="s">
        <v>0</v>
      </c>
    </row>
    <row r="3" spans="1:12" ht="45.95" customHeight="1" x14ac:dyDescent="0.25">
      <c r="A3" s="73"/>
      <c r="B3" s="21" t="s">
        <v>16</v>
      </c>
      <c r="C3" s="13">
        <v>1</v>
      </c>
      <c r="D3" s="84" t="s">
        <v>51</v>
      </c>
      <c r="E3" s="85"/>
      <c r="F3" s="47" t="str">
        <f>IFERROR(VLOOKUP($C3*F$2,'Risk Tables'!$B$17:$E$21,3,TRUE),"")</f>
        <v>Low</v>
      </c>
      <c r="G3" s="47" t="str">
        <f>IFERROR(VLOOKUP($C3*G$2,'Risk Tables'!$B$17:$E$21,3,TRUE),"")</f>
        <v>Low</v>
      </c>
      <c r="H3" s="47" t="str">
        <f>IFERROR(VLOOKUP($C3*H$2,'Risk Tables'!$B$17:$E$21,3,TRUE),"")</f>
        <v>Low</v>
      </c>
      <c r="I3" s="47" t="str">
        <f>IFERROR(VLOOKUP($C3*I$2,'Risk Tables'!$B$17:$E$21,3,TRUE),"")</f>
        <v>Medium</v>
      </c>
      <c r="J3" s="47" t="str">
        <f>IFERROR(VLOOKUP($C3*J$2,'Risk Tables'!$B$17:$E$21,3,TRUE),"")</f>
        <v>Medium</v>
      </c>
      <c r="K3" s="13">
        <f>C3</f>
        <v>1</v>
      </c>
      <c r="L3" s="66"/>
    </row>
    <row r="4" spans="1:12" ht="45.95" customHeight="1" x14ac:dyDescent="0.25">
      <c r="A4" s="73"/>
      <c r="B4" s="21" t="s">
        <v>6</v>
      </c>
      <c r="C4" s="13">
        <v>2</v>
      </c>
      <c r="D4" s="86" t="s">
        <v>52</v>
      </c>
      <c r="E4" s="87"/>
      <c r="F4" s="47" t="str">
        <f>IFERROR(VLOOKUP($C4*F$2,'Risk Tables'!$B$17:$E$21,3,TRUE),"")</f>
        <v>Low</v>
      </c>
      <c r="G4" s="47" t="str">
        <f>IFERROR(VLOOKUP($C4*G$2,'Risk Tables'!$B$17:$E$21,3,TRUE),"")</f>
        <v>Medium</v>
      </c>
      <c r="H4" s="47" t="str">
        <f>IFERROR(VLOOKUP($C4*H$2,'Risk Tables'!$B$17:$E$21,3,TRUE),"")</f>
        <v>Medium</v>
      </c>
      <c r="I4" s="47" t="str">
        <f>IFERROR(VLOOKUP($C4*I$2,'Risk Tables'!$B$17:$E$21,3,TRUE),"")</f>
        <v>High</v>
      </c>
      <c r="J4" s="47" t="str">
        <f>IFERROR(VLOOKUP($C4*J$2,'Risk Tables'!$B$17:$E$21,3,TRUE),"")</f>
        <v>High</v>
      </c>
      <c r="K4" s="13">
        <f>C4</f>
        <v>2</v>
      </c>
      <c r="L4" s="66"/>
    </row>
    <row r="5" spans="1:12" ht="45.95" customHeight="1" x14ac:dyDescent="0.25">
      <c r="A5" s="73"/>
      <c r="B5" s="21" t="s">
        <v>8</v>
      </c>
      <c r="C5" s="13">
        <v>3</v>
      </c>
      <c r="D5" s="86" t="s">
        <v>53</v>
      </c>
      <c r="E5" s="87"/>
      <c r="F5" s="47" t="str">
        <f>IFERROR(VLOOKUP($C5*F$2,'Risk Tables'!$B$17:$E$21,3,TRUE),"")</f>
        <v>Low</v>
      </c>
      <c r="G5" s="47" t="str">
        <f>IFERROR(VLOOKUP($C5*G$2,'Risk Tables'!$B$17:$E$21,3,TRUE),"")</f>
        <v>Medium</v>
      </c>
      <c r="H5" s="47" t="str">
        <f>IFERROR(VLOOKUP($C5*H$2,'Risk Tables'!$B$17:$E$21,3,TRUE),"")</f>
        <v>High</v>
      </c>
      <c r="I5" s="47" t="str">
        <f>IFERROR(VLOOKUP($C5*I$2,'Risk Tables'!$B$17:$E$21,3,TRUE),"")</f>
        <v>High</v>
      </c>
      <c r="J5" s="47" t="str">
        <f>IFERROR(VLOOKUP($C5*J$2,'Risk Tables'!$B$17:$E$21,3,TRUE),"")</f>
        <v>Extreme</v>
      </c>
      <c r="K5" s="13">
        <f>C5</f>
        <v>3</v>
      </c>
      <c r="L5" s="66"/>
    </row>
    <row r="6" spans="1:12" ht="61.5" customHeight="1" x14ac:dyDescent="0.25">
      <c r="A6" s="73"/>
      <c r="B6" s="21" t="s">
        <v>10</v>
      </c>
      <c r="C6" s="13">
        <v>4</v>
      </c>
      <c r="D6" s="86" t="s">
        <v>60</v>
      </c>
      <c r="E6" s="87"/>
      <c r="F6" s="47" t="str">
        <f>IFERROR(VLOOKUP($C6*F$2,'Risk Tables'!$B$17:$E$21,3,TRUE),"")</f>
        <v>Medium</v>
      </c>
      <c r="G6" s="47" t="str">
        <f>IFERROR(VLOOKUP($C6*G$2,'Risk Tables'!$B$17:$E$21,3,TRUE),"")</f>
        <v>High</v>
      </c>
      <c r="H6" s="47" t="str">
        <f>IFERROR(VLOOKUP($C6*H$2,'Risk Tables'!$B$17:$E$21,3,TRUE),"")</f>
        <v>High</v>
      </c>
      <c r="I6" s="47" t="str">
        <f>IFERROR(VLOOKUP($C6*I$2,'Risk Tables'!$B$17:$E$21,3,TRUE),"")</f>
        <v>Extreme</v>
      </c>
      <c r="J6" s="47" t="str">
        <f>IFERROR(VLOOKUP($C6*J$2,'Risk Tables'!$B$17:$E$21,3,TRUE),"")</f>
        <v>Extreme</v>
      </c>
      <c r="K6" s="13">
        <f>C6</f>
        <v>4</v>
      </c>
      <c r="L6" s="66"/>
    </row>
    <row r="7" spans="1:12" ht="60" customHeight="1" thickBot="1" x14ac:dyDescent="0.3">
      <c r="A7" s="74"/>
      <c r="B7" s="22" t="s">
        <v>12</v>
      </c>
      <c r="C7" s="23">
        <v>7</v>
      </c>
      <c r="D7" s="88" t="s">
        <v>54</v>
      </c>
      <c r="E7" s="89"/>
      <c r="F7" s="47" t="str">
        <f>IFERROR(VLOOKUP($C7*F$2,'Risk Tables'!$B$17:$E$21,3,TRUE),"")</f>
        <v>Medium</v>
      </c>
      <c r="G7" s="47" t="str">
        <f>IFERROR(VLOOKUP($C7*G$2,'Risk Tables'!$B$17:$E$21,3,TRUE),"")</f>
        <v>High</v>
      </c>
      <c r="H7" s="47" t="str">
        <f>IFERROR(VLOOKUP($C7*H$2,'Risk Tables'!$B$17:$E$21,3,TRUE),"")</f>
        <v>Extreme</v>
      </c>
      <c r="I7" s="47" t="str">
        <f>IFERROR(VLOOKUP($C7*I$2,'Risk Tables'!$B$17:$E$21,3,TRUE),"")</f>
        <v>Extreme</v>
      </c>
      <c r="J7" s="47" t="str">
        <f>IFERROR(VLOOKUP($C7*J$2,'Risk Tables'!$B$17:$E$21,3,TRUE),"")</f>
        <v>Extreme</v>
      </c>
      <c r="K7" s="13">
        <f>C7</f>
        <v>7</v>
      </c>
      <c r="L7" s="67"/>
    </row>
    <row r="8" spans="1:12" ht="30" customHeight="1" thickBot="1" x14ac:dyDescent="0.3">
      <c r="B8" s="68"/>
      <c r="C8" s="68"/>
      <c r="E8" s="48"/>
      <c r="F8" s="43"/>
      <c r="G8" s="44"/>
      <c r="H8" s="44"/>
      <c r="I8" s="44"/>
      <c r="J8" s="44"/>
    </row>
    <row r="9" spans="1:12" ht="15" customHeight="1" x14ac:dyDescent="0.25">
      <c r="A9" s="73" t="s">
        <v>29</v>
      </c>
      <c r="B9" s="24" t="s">
        <v>39</v>
      </c>
      <c r="C9" s="25" t="s">
        <v>3</v>
      </c>
      <c r="D9" s="75" t="s">
        <v>43</v>
      </c>
      <c r="E9" s="76"/>
      <c r="F9" s="49"/>
      <c r="G9" s="44"/>
      <c r="H9" s="44"/>
      <c r="I9" s="44"/>
      <c r="J9" s="44"/>
    </row>
    <row r="10" spans="1:12" ht="32.450000000000003" customHeight="1" x14ac:dyDescent="0.25">
      <c r="A10" s="73"/>
      <c r="B10" s="21" t="s">
        <v>7</v>
      </c>
      <c r="C10" s="13">
        <v>1</v>
      </c>
      <c r="D10" s="90" t="s">
        <v>55</v>
      </c>
      <c r="E10" s="91"/>
      <c r="F10" s="45"/>
      <c r="G10" s="44"/>
      <c r="H10" s="44"/>
      <c r="I10" s="44"/>
      <c r="J10" s="44"/>
    </row>
    <row r="11" spans="1:12" x14ac:dyDescent="0.25">
      <c r="A11" s="73"/>
      <c r="B11" s="21" t="s">
        <v>9</v>
      </c>
      <c r="C11" s="13">
        <v>2</v>
      </c>
      <c r="D11" s="90" t="s">
        <v>56</v>
      </c>
      <c r="E11" s="91"/>
      <c r="F11" s="46"/>
      <c r="G11" s="45"/>
      <c r="H11" s="44"/>
      <c r="I11" s="44"/>
      <c r="J11" s="44"/>
    </row>
    <row r="12" spans="1:12" x14ac:dyDescent="0.25">
      <c r="A12" s="73"/>
      <c r="B12" s="21" t="s">
        <v>11</v>
      </c>
      <c r="C12" s="13">
        <v>3</v>
      </c>
      <c r="D12" s="90" t="s">
        <v>57</v>
      </c>
      <c r="E12" s="91"/>
      <c r="F12" s="46"/>
      <c r="G12" s="46"/>
      <c r="H12" s="45"/>
      <c r="I12" s="44"/>
      <c r="J12" s="44"/>
    </row>
    <row r="13" spans="1:12" ht="34.5" customHeight="1" x14ac:dyDescent="0.25">
      <c r="A13" s="73"/>
      <c r="B13" s="21" t="s">
        <v>17</v>
      </c>
      <c r="C13" s="13">
        <v>4</v>
      </c>
      <c r="D13" s="90" t="s">
        <v>58</v>
      </c>
      <c r="E13" s="91"/>
      <c r="F13" s="46"/>
      <c r="G13" s="46"/>
      <c r="H13" s="46"/>
      <c r="I13" s="45"/>
      <c r="J13" s="44"/>
    </row>
    <row r="14" spans="1:12" ht="15.75" thickBot="1" x14ac:dyDescent="0.3">
      <c r="A14" s="73"/>
      <c r="B14" s="22" t="s">
        <v>13</v>
      </c>
      <c r="C14" s="23">
        <v>5</v>
      </c>
      <c r="D14" s="92" t="s">
        <v>59</v>
      </c>
      <c r="E14" s="93"/>
      <c r="F14" s="46"/>
      <c r="G14" s="46"/>
      <c r="H14" s="46"/>
      <c r="I14" s="46"/>
      <c r="J14" s="45"/>
    </row>
    <row r="16" spans="1:12" ht="30" customHeight="1" thickBot="1" x14ac:dyDescent="0.3">
      <c r="B16" s="40"/>
    </row>
    <row r="17" spans="1:5" ht="14.45" customHeight="1" x14ac:dyDescent="0.25">
      <c r="A17" s="72" t="s">
        <v>35</v>
      </c>
      <c r="B17" s="26" t="s">
        <v>4</v>
      </c>
      <c r="C17" s="25" t="s">
        <v>5</v>
      </c>
      <c r="D17" s="25" t="s">
        <v>2</v>
      </c>
      <c r="E17" s="27" t="s">
        <v>14</v>
      </c>
    </row>
    <row r="18" spans="1:5" x14ac:dyDescent="0.25">
      <c r="A18" s="72"/>
      <c r="B18" s="28">
        <v>0</v>
      </c>
      <c r="C18" s="14">
        <v>3</v>
      </c>
      <c r="D18" s="15" t="s">
        <v>18</v>
      </c>
      <c r="E18" s="29" t="s">
        <v>15</v>
      </c>
    </row>
    <row r="19" spans="1:5" x14ac:dyDescent="0.25">
      <c r="A19" s="72"/>
      <c r="B19" s="30">
        <v>4</v>
      </c>
      <c r="C19" s="16">
        <v>7</v>
      </c>
      <c r="D19" s="17" t="s">
        <v>21</v>
      </c>
      <c r="E19" s="31" t="s">
        <v>28</v>
      </c>
    </row>
    <row r="20" spans="1:5" x14ac:dyDescent="0.25">
      <c r="A20" s="72"/>
      <c r="B20" s="32">
        <v>8</v>
      </c>
      <c r="C20" s="4">
        <v>14</v>
      </c>
      <c r="D20" s="18" t="s">
        <v>19</v>
      </c>
      <c r="E20" s="33" t="s">
        <v>26</v>
      </c>
    </row>
    <row r="21" spans="1:5" ht="15.75" thickBot="1" x14ac:dyDescent="0.3">
      <c r="A21" s="72"/>
      <c r="B21" s="34">
        <v>15</v>
      </c>
      <c r="C21" s="35">
        <v>35</v>
      </c>
      <c r="D21" s="36" t="s">
        <v>20</v>
      </c>
      <c r="E21" s="37" t="s">
        <v>26</v>
      </c>
    </row>
  </sheetData>
  <mergeCells count="18">
    <mergeCell ref="D12:E12"/>
    <mergeCell ref="D13:E13"/>
    <mergeCell ref="F1:J1"/>
    <mergeCell ref="A17:A21"/>
    <mergeCell ref="A2:A7"/>
    <mergeCell ref="A9:A14"/>
    <mergeCell ref="D14:E14"/>
    <mergeCell ref="D9:E9"/>
    <mergeCell ref="D10:E10"/>
    <mergeCell ref="D11:E11"/>
    <mergeCell ref="L2:L7"/>
    <mergeCell ref="B8:C8"/>
    <mergeCell ref="D2:E2"/>
    <mergeCell ref="D3:E3"/>
    <mergeCell ref="D4:E4"/>
    <mergeCell ref="D5:E5"/>
    <mergeCell ref="D6:E6"/>
    <mergeCell ref="D7:E7"/>
  </mergeCells>
  <conditionalFormatting sqref="L2 F3:K7">
    <cfRule type="cellIs" dxfId="14" priority="1" operator="equal">
      <formula>""</formula>
    </cfRule>
    <cfRule type="endsWith" dxfId="13" priority="2" operator="endsWith" text="Extreme">
      <formula>RIGHT(F2,LEN("Extreme"))="Extreme"</formula>
    </cfRule>
    <cfRule type="endsWith" dxfId="12" priority="3" operator="endsWith" text="High">
      <formula>RIGHT(F2,LEN("High"))="High"</formula>
    </cfRule>
    <cfRule type="endsWith" dxfId="11" priority="4" operator="endsWith" text="Medium">
      <formula>RIGHT(F2,LEN("Medium"))="Medium"</formula>
    </cfRule>
    <cfRule type="endsWith" dxfId="10" priority="5" operator="endsWith" text="Low">
      <formula>RIGHT(F2,LEN("Low"))="Low"</formula>
    </cfRule>
  </conditionalFormatting>
  <pageMargins left="0.7" right="0.7" top="0.75" bottom="0.75" header="0.3" footer="0.3"/>
  <pageSetup paperSize="9" orientation="landscape" r:id="rId1"/>
  <headerFooter>
    <oddHeader>&amp;C&amp;"Calibri"&amp;10&amp;KFF0000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00000"/>
    <pageSetUpPr fitToPage="1"/>
  </sheetPr>
  <dimension ref="A1:K29"/>
  <sheetViews>
    <sheetView showGridLines="0" zoomScaleNormal="100" workbookViewId="0">
      <pane xSplit="1" ySplit="3" topLeftCell="B4" activePane="bottomRight" state="frozen"/>
      <selection pane="topRight" activeCell="C1" sqref="C1"/>
      <selection pane="bottomLeft" activeCell="A4" sqref="A4"/>
      <selection pane="bottomRight" activeCell="E8" sqref="E8"/>
    </sheetView>
  </sheetViews>
  <sheetFormatPr defaultRowHeight="15" x14ac:dyDescent="0.25"/>
  <cols>
    <col min="1" max="1" width="5.85546875" customWidth="1"/>
    <col min="2" max="3" width="36.140625" customWidth="1"/>
    <col min="4" max="4" width="10.5703125" customWidth="1"/>
    <col min="5" max="5" width="11.140625" customWidth="1"/>
    <col min="6" max="6" width="11.28515625" customWidth="1"/>
    <col min="7" max="7" width="38.5703125" customWidth="1"/>
    <col min="8" max="9" width="10.85546875" customWidth="1"/>
    <col min="10" max="10" width="10.7109375" customWidth="1"/>
    <col min="11" max="11" width="18" customWidth="1"/>
  </cols>
  <sheetData>
    <row r="1" spans="1:11" ht="21" customHeight="1" thickBot="1" x14ac:dyDescent="0.4">
      <c r="B1" s="7" t="s">
        <v>22</v>
      </c>
      <c r="D1" s="7"/>
      <c r="E1" s="5" t="s">
        <v>61</v>
      </c>
      <c r="F1" s="6" t="s">
        <v>30</v>
      </c>
    </row>
    <row r="2" spans="1:11" ht="21" customHeight="1" x14ac:dyDescent="0.25">
      <c r="A2" s="80" t="s">
        <v>48</v>
      </c>
      <c r="B2" s="82" t="s">
        <v>62</v>
      </c>
      <c r="C2" s="82" t="s">
        <v>63</v>
      </c>
      <c r="D2" s="79" t="s">
        <v>24</v>
      </c>
      <c r="E2" s="79"/>
      <c r="F2" s="79"/>
      <c r="G2" s="54" t="s">
        <v>23</v>
      </c>
      <c r="H2" s="79" t="s">
        <v>25</v>
      </c>
      <c r="I2" s="79"/>
      <c r="J2" s="79"/>
      <c r="K2" s="77" t="s">
        <v>64</v>
      </c>
    </row>
    <row r="3" spans="1:11" s="1" customFormat="1" ht="21.75" customHeight="1" x14ac:dyDescent="0.25">
      <c r="A3" s="81"/>
      <c r="B3" s="83"/>
      <c r="C3" s="83"/>
      <c r="D3" s="38" t="s">
        <v>33</v>
      </c>
      <c r="E3" s="38" t="s">
        <v>1</v>
      </c>
      <c r="F3" s="38" t="s">
        <v>3</v>
      </c>
      <c r="G3" s="38" t="s">
        <v>27</v>
      </c>
      <c r="H3" s="38" t="s">
        <v>33</v>
      </c>
      <c r="I3" s="38" t="s">
        <v>1</v>
      </c>
      <c r="J3" s="38" t="s">
        <v>3</v>
      </c>
      <c r="K3" s="78"/>
    </row>
    <row r="4" spans="1:11" s="2" customFormat="1" ht="45" x14ac:dyDescent="0.25">
      <c r="A4" s="55"/>
      <c r="B4" s="50" t="s">
        <v>42</v>
      </c>
      <c r="C4" s="50" t="s">
        <v>32</v>
      </c>
      <c r="D4" s="50" t="s">
        <v>45</v>
      </c>
      <c r="E4" s="50" t="s">
        <v>45</v>
      </c>
      <c r="F4" s="50" t="s">
        <v>46</v>
      </c>
      <c r="G4" s="50" t="s">
        <v>31</v>
      </c>
      <c r="H4" s="50" t="s">
        <v>45</v>
      </c>
      <c r="I4" s="50" t="s">
        <v>45</v>
      </c>
      <c r="J4" s="50" t="s">
        <v>46</v>
      </c>
      <c r="K4" s="56" t="s">
        <v>36</v>
      </c>
    </row>
    <row r="5" spans="1:11" x14ac:dyDescent="0.25">
      <c r="A5" s="57">
        <f ca="1">IFERROR(MAX($A$2:OFFSET(A5,-1,0)),0)+1</f>
        <v>1</v>
      </c>
      <c r="B5" s="51"/>
      <c r="C5" s="51"/>
      <c r="D5" s="52"/>
      <c r="E5" s="52"/>
      <c r="F5" s="53" t="str">
        <f>IFERROR(VLOOKUP((VLOOKUP(D5,'Risk Tables'!$B$3:$C$7,2,FALSE)*(VLOOKUP(E5,'Risk Tables'!$B$10:$C$14,2,FALSE))),'Risk Tables'!$B$17:$E$21,3,TRUE),"")</f>
        <v/>
      </c>
      <c r="G5" s="51"/>
      <c r="H5" s="52"/>
      <c r="I5" s="52"/>
      <c r="J5" s="53" t="str">
        <f>IFERROR(VLOOKUP((VLOOKUP(H5,'Risk Tables'!$B$3:$C$7,2,FALSE)*(VLOOKUP(I5,'Risk Tables'!$B$10:$C$14,2,FALSE))),'Risk Tables'!$B$17:$E$21,3,TRUE),"")</f>
        <v/>
      </c>
      <c r="K5" s="58"/>
    </row>
    <row r="6" spans="1:11" x14ac:dyDescent="0.25">
      <c r="A6" s="57">
        <f ca="1">IFERROR(MAX($A$2:OFFSET(A6,-1,0)),0)+1</f>
        <v>2</v>
      </c>
      <c r="B6" s="51"/>
      <c r="C6" s="51"/>
      <c r="D6" s="52"/>
      <c r="E6" s="52"/>
      <c r="F6" s="53" t="str">
        <f>IFERROR(VLOOKUP((VLOOKUP(D6,'Risk Tables'!$B$3:$C$7,2,FALSE)*(VLOOKUP(E6,'Risk Tables'!$B$10:$C$14,2,FALSE))),'Risk Tables'!$B$17:$E$21,3,TRUE),"")</f>
        <v/>
      </c>
      <c r="G6" s="51"/>
      <c r="H6" s="52"/>
      <c r="I6" s="52"/>
      <c r="J6" s="53" t="str">
        <f>IFERROR(VLOOKUP((VLOOKUP(H6,'Risk Tables'!$B$3:$C$7,2,FALSE)*(VLOOKUP(I6,'Risk Tables'!$B$10:$C$14,2,FALSE))),'Risk Tables'!$B$17:$E$21,3,TRUE),"")</f>
        <v/>
      </c>
      <c r="K6" s="58"/>
    </row>
    <row r="7" spans="1:11" x14ac:dyDescent="0.25">
      <c r="A7" s="57">
        <f ca="1">IFERROR(MAX($A$2:OFFSET(A7,-1,0)),0)+1</f>
        <v>3</v>
      </c>
      <c r="B7" s="51"/>
      <c r="C7" s="51"/>
      <c r="D7" s="52"/>
      <c r="E7" s="52"/>
      <c r="F7" s="53" t="str">
        <f>IFERROR(VLOOKUP((VLOOKUP(D7,'Risk Tables'!$B$3:$C$7,2,FALSE)*(VLOOKUP(E7,'Risk Tables'!$B$10:$C$14,2,FALSE))),'Risk Tables'!$B$17:$E$21,3,TRUE),"")</f>
        <v/>
      </c>
      <c r="G7" s="51"/>
      <c r="H7" s="52"/>
      <c r="I7" s="52"/>
      <c r="J7" s="53" t="str">
        <f>IFERROR(VLOOKUP((VLOOKUP(H7,'Risk Tables'!$B$3:$C$7,2,FALSE)*(VLOOKUP(I7,'Risk Tables'!$B$10:$C$14,2,FALSE))),'Risk Tables'!$B$17:$E$21,3,TRUE),"")</f>
        <v/>
      </c>
      <c r="K7" s="58"/>
    </row>
    <row r="8" spans="1:11" x14ac:dyDescent="0.25">
      <c r="A8" s="57">
        <f ca="1">IFERROR(MAX($A$2:OFFSET(A8,-1,0)),0)+1</f>
        <v>4</v>
      </c>
      <c r="B8" s="51"/>
      <c r="C8" s="51"/>
      <c r="D8" s="52"/>
      <c r="E8" s="52"/>
      <c r="F8" s="53" t="str">
        <f>IFERROR(VLOOKUP((VLOOKUP(D8,'Risk Tables'!$B$3:$C$7,2,FALSE)*(VLOOKUP(E8,'Risk Tables'!$B$10:$C$14,2,FALSE))),'Risk Tables'!$B$17:$E$21,3,TRUE),"")</f>
        <v/>
      </c>
      <c r="G8" s="51"/>
      <c r="H8" s="52"/>
      <c r="I8" s="52"/>
      <c r="J8" s="53" t="str">
        <f>IFERROR(VLOOKUP((VLOOKUP(H8,'Risk Tables'!$B$3:$C$7,2,FALSE)*(VLOOKUP(I8,'Risk Tables'!$B$10:$C$14,2,FALSE))),'Risk Tables'!$B$17:$E$21,3,TRUE),"")</f>
        <v/>
      </c>
      <c r="K8" s="58"/>
    </row>
    <row r="9" spans="1:11" x14ac:dyDescent="0.25">
      <c r="A9" s="57">
        <f ca="1">IFERROR(MAX($A$2:OFFSET(A9,-1,0)),0)+1</f>
        <v>5</v>
      </c>
      <c r="B9" s="51"/>
      <c r="C9" s="51"/>
      <c r="D9" s="52"/>
      <c r="E9" s="52"/>
      <c r="F9" s="53" t="str">
        <f>IFERROR(VLOOKUP((VLOOKUP(D9,'Risk Tables'!$B$3:$C$7,2,FALSE)*(VLOOKUP(E9,'Risk Tables'!$B$10:$C$14,2,FALSE))),'Risk Tables'!$B$17:$E$21,3,TRUE),"")</f>
        <v/>
      </c>
      <c r="G9" s="51"/>
      <c r="H9" s="52"/>
      <c r="I9" s="52"/>
      <c r="J9" s="53" t="str">
        <f>IFERROR(VLOOKUP((VLOOKUP(H9,'Risk Tables'!$B$3:$C$7,2,FALSE)*(VLOOKUP(I9,'Risk Tables'!$B$10:$C$14,2,FALSE))),'Risk Tables'!$B$17:$E$21,3,TRUE),"")</f>
        <v/>
      </c>
      <c r="K9" s="58"/>
    </row>
    <row r="10" spans="1:11" x14ac:dyDescent="0.25">
      <c r="A10" s="57">
        <f ca="1">IFERROR(MAX($A$2:OFFSET(A10,-1,0)),0)+1</f>
        <v>6</v>
      </c>
      <c r="B10" s="51"/>
      <c r="C10" s="51"/>
      <c r="D10" s="52"/>
      <c r="E10" s="52"/>
      <c r="F10" s="53" t="str">
        <f>IFERROR(VLOOKUP((VLOOKUP(D10,'Risk Tables'!$B$3:$C$7,2,FALSE)*(VLOOKUP(E10,'Risk Tables'!$B$10:$C$14,2,FALSE))),'Risk Tables'!$B$17:$E$21,3,TRUE),"")</f>
        <v/>
      </c>
      <c r="G10" s="51"/>
      <c r="H10" s="52"/>
      <c r="I10" s="52"/>
      <c r="J10" s="53" t="str">
        <f>IFERROR(VLOOKUP((VLOOKUP(H10,'Risk Tables'!$B$3:$C$7,2,FALSE)*(VLOOKUP(I10,'Risk Tables'!$B$10:$C$14,2,FALSE))),'Risk Tables'!$B$17:$E$21,3,TRUE),"")</f>
        <v/>
      </c>
      <c r="K10" s="58"/>
    </row>
    <row r="11" spans="1:11" x14ac:dyDescent="0.25">
      <c r="A11" s="57">
        <f ca="1">IFERROR(MAX($A$2:OFFSET(A11,-1,0)),0)+1</f>
        <v>7</v>
      </c>
      <c r="B11" s="51"/>
      <c r="C11" s="51"/>
      <c r="D11" s="52"/>
      <c r="E11" s="52"/>
      <c r="F11" s="53" t="str">
        <f>IFERROR(VLOOKUP((VLOOKUP(D11,'Risk Tables'!$B$3:$C$7,2,FALSE)*(VLOOKUP(E11,'Risk Tables'!$B$10:$C$14,2,FALSE))),'Risk Tables'!$B$17:$E$21,3,TRUE),"")</f>
        <v/>
      </c>
      <c r="G11" s="51"/>
      <c r="H11" s="52"/>
      <c r="I11" s="52"/>
      <c r="J11" s="53" t="str">
        <f>IFERROR(VLOOKUP((VLOOKUP(H11,'Risk Tables'!$B$3:$C$7,2,FALSE)*(VLOOKUP(I11,'Risk Tables'!$B$10:$C$14,2,FALSE))),'Risk Tables'!$B$17:$E$21,3,TRUE),"")</f>
        <v/>
      </c>
      <c r="K11" s="58"/>
    </row>
    <row r="12" spans="1:11" x14ac:dyDescent="0.25">
      <c r="A12" s="57">
        <f ca="1">IFERROR(MAX($A$2:OFFSET(A12,-1,0)),0)+1</f>
        <v>8</v>
      </c>
      <c r="B12" s="51"/>
      <c r="C12" s="51"/>
      <c r="D12" s="52"/>
      <c r="E12" s="52"/>
      <c r="F12" s="53" t="str">
        <f>IFERROR(VLOOKUP((VLOOKUP(D12,'Risk Tables'!$B$3:$C$7,2,FALSE)*(VLOOKUP(E12,'Risk Tables'!$B$10:$C$14,2,FALSE))),'Risk Tables'!$B$17:$E$21,3,TRUE),"")</f>
        <v/>
      </c>
      <c r="G12" s="51"/>
      <c r="H12" s="52"/>
      <c r="I12" s="52"/>
      <c r="J12" s="53" t="str">
        <f>IFERROR(VLOOKUP((VLOOKUP(H12,'Risk Tables'!$B$3:$C$7,2,FALSE)*(VLOOKUP(I12,'Risk Tables'!$B$10:$C$14,2,FALSE))),'Risk Tables'!$B$17:$E$21,3,TRUE),"")</f>
        <v/>
      </c>
      <c r="K12" s="58"/>
    </row>
    <row r="13" spans="1:11" x14ac:dyDescent="0.25">
      <c r="A13" s="57">
        <v>9</v>
      </c>
      <c r="B13" s="51"/>
      <c r="C13" s="51"/>
      <c r="D13" s="52"/>
      <c r="E13" s="52"/>
      <c r="F13" s="53"/>
      <c r="G13" s="51"/>
      <c r="H13" s="52"/>
      <c r="I13" s="52"/>
      <c r="J13" s="53"/>
      <c r="K13" s="58"/>
    </row>
    <row r="14" spans="1:11" x14ac:dyDescent="0.25">
      <c r="A14" s="57">
        <v>10</v>
      </c>
      <c r="B14" s="51"/>
      <c r="C14" s="51"/>
      <c r="D14" s="52"/>
      <c r="E14" s="52"/>
      <c r="F14" s="53" t="str">
        <f>IFERROR(VLOOKUP((VLOOKUP(D14,'Risk Tables'!$B$3:$C$7,2,FALSE)*(VLOOKUP(E14,'Risk Tables'!$B$10:$C$14,2,FALSE))),'Risk Tables'!$B$17:$E$21,3,TRUE),"")</f>
        <v/>
      </c>
      <c r="G14" s="51"/>
      <c r="H14" s="52"/>
      <c r="I14" s="52"/>
      <c r="J14" s="53" t="str">
        <f>IFERROR(VLOOKUP((VLOOKUP(H14,'Risk Tables'!$B$3:$C$7,2,FALSE)*(VLOOKUP(I14,'Risk Tables'!$B$10:$C$14,2,FALSE))),'Risk Tables'!$B$17:$E$21,3,TRUE),"")</f>
        <v/>
      </c>
      <c r="K14" s="59"/>
    </row>
    <row r="15" spans="1:11" s="3" customFormat="1" x14ac:dyDescent="0.25">
      <c r="A15" s="57">
        <v>11</v>
      </c>
      <c r="B15" s="51"/>
      <c r="C15" s="51"/>
      <c r="D15" s="52"/>
      <c r="E15" s="52"/>
      <c r="F15" s="53" t="str">
        <f>IFERROR(VLOOKUP((VLOOKUP(D15,'Risk Tables'!$B$3:$C$7,2,FALSE)*(VLOOKUP(E15,'Risk Tables'!$B$10:$C$14,2,FALSE))),'Risk Tables'!$B$17:$E$21,3,TRUE),"")</f>
        <v/>
      </c>
      <c r="G15" s="51"/>
      <c r="H15" s="52"/>
      <c r="I15" s="52"/>
      <c r="J15" s="53" t="str">
        <f>IFERROR(VLOOKUP((VLOOKUP(H15,'Risk Tables'!$B$3:$C$7,2,FALSE)*(VLOOKUP(I15,'Risk Tables'!$B$10:$C$14,2,FALSE))),'Risk Tables'!$B$17:$E$21,3,TRUE),"")</f>
        <v/>
      </c>
      <c r="K15" s="58"/>
    </row>
    <row r="16" spans="1:11" s="3" customFormat="1" x14ac:dyDescent="0.25">
      <c r="A16" s="57">
        <v>12</v>
      </c>
      <c r="B16" s="51"/>
      <c r="C16" s="51"/>
      <c r="D16" s="52"/>
      <c r="E16" s="52"/>
      <c r="F16" s="53" t="str">
        <f>IFERROR(VLOOKUP((VLOOKUP(D16,'Risk Tables'!$B$3:$C$7,2,FALSE)*(VLOOKUP(E16,'Risk Tables'!$B$10:$C$14,2,FALSE))),'Risk Tables'!$B$17:$E$21,3,TRUE),"")</f>
        <v/>
      </c>
      <c r="G16" s="51"/>
      <c r="H16" s="52"/>
      <c r="I16" s="52"/>
      <c r="J16" s="53" t="str">
        <f>IFERROR(VLOOKUP((VLOOKUP(H16,'Risk Tables'!$B$3:$C$7,2,FALSE)*(VLOOKUP(I16,'Risk Tables'!$B$10:$C$14,2,FALSE))),'Risk Tables'!$B$17:$E$21,3,TRUE),"")</f>
        <v/>
      </c>
      <c r="K16" s="58"/>
    </row>
    <row r="17" spans="1:11" s="3" customFormat="1" x14ac:dyDescent="0.25">
      <c r="A17" s="57">
        <v>13</v>
      </c>
      <c r="B17" s="51"/>
      <c r="C17" s="51"/>
      <c r="D17" s="52"/>
      <c r="E17" s="52"/>
      <c r="F17" s="53" t="str">
        <f>IFERROR(VLOOKUP((VLOOKUP(D17,'Risk Tables'!$B$3:$C$7,2,FALSE)*(VLOOKUP(E17,'Risk Tables'!$B$10:$C$14,2,FALSE))),'Risk Tables'!$B$17:$E$21,3,TRUE),"")</f>
        <v/>
      </c>
      <c r="G17" s="51"/>
      <c r="H17" s="52"/>
      <c r="I17" s="52"/>
      <c r="J17" s="53" t="str">
        <f>IFERROR(VLOOKUP((VLOOKUP(H17,'Risk Tables'!$B$3:$C$7,2,FALSE)*(VLOOKUP(I17,'Risk Tables'!$B$10:$C$14,2,FALSE))),'Risk Tables'!$B$17:$E$21,3,TRUE),"")</f>
        <v/>
      </c>
      <c r="K17" s="58"/>
    </row>
    <row r="18" spans="1:11" s="3" customFormat="1" x14ac:dyDescent="0.25">
      <c r="A18" s="57">
        <v>14</v>
      </c>
      <c r="B18" s="51"/>
      <c r="C18" s="51"/>
      <c r="D18" s="52"/>
      <c r="E18" s="52"/>
      <c r="F18" s="53" t="str">
        <f>IFERROR(VLOOKUP((VLOOKUP(D18,'Risk Tables'!$B$3:$C$7,2,FALSE)*(VLOOKUP(E18,'Risk Tables'!$B$10:$C$14,2,FALSE))),'Risk Tables'!$B$17:$E$21,3,TRUE),"")</f>
        <v/>
      </c>
      <c r="G18" s="51"/>
      <c r="H18" s="52"/>
      <c r="I18" s="52"/>
      <c r="J18" s="53" t="str">
        <f>IFERROR(VLOOKUP((VLOOKUP(H18,'Risk Tables'!$B$3:$C$7,2,FALSE)*(VLOOKUP(I18,'Risk Tables'!$B$10:$C$14,2,FALSE))),'Risk Tables'!$B$17:$E$21,3,TRUE),"")</f>
        <v/>
      </c>
      <c r="K18" s="58"/>
    </row>
    <row r="19" spans="1:11" s="3" customFormat="1" x14ac:dyDescent="0.25">
      <c r="A19" s="57">
        <v>15</v>
      </c>
      <c r="B19" s="51"/>
      <c r="C19" s="51"/>
      <c r="D19" s="52"/>
      <c r="E19" s="52"/>
      <c r="F19" s="53" t="str">
        <f>IFERROR(VLOOKUP((VLOOKUP(D19,'Risk Tables'!$B$3:$C$7,2,FALSE)*(VLOOKUP(E19,'Risk Tables'!$B$10:$C$14,2,FALSE))),'Risk Tables'!$B$17:$E$21,3,TRUE),"")</f>
        <v/>
      </c>
      <c r="G19" s="51"/>
      <c r="H19" s="52"/>
      <c r="I19" s="52"/>
      <c r="J19" s="53" t="str">
        <f>IFERROR(VLOOKUP((VLOOKUP(H19,'Risk Tables'!$B$3:$C$7,2,FALSE)*(VLOOKUP(I19,'Risk Tables'!$B$10:$C$14,2,FALSE))),'Risk Tables'!$B$17:$E$21,3,TRUE),"")</f>
        <v/>
      </c>
      <c r="K19" s="58"/>
    </row>
    <row r="20" spans="1:11" s="3" customFormat="1" x14ac:dyDescent="0.25">
      <c r="A20" s="57">
        <v>16</v>
      </c>
      <c r="B20" s="51"/>
      <c r="C20" s="51"/>
      <c r="D20" s="52"/>
      <c r="E20" s="52"/>
      <c r="F20" s="53" t="str">
        <f>IFERROR(VLOOKUP((VLOOKUP(D20,'Risk Tables'!$B$3:$C$7,2,FALSE)*(VLOOKUP(E20,'Risk Tables'!$B$10:$C$14,2,FALSE))),'Risk Tables'!$B$17:$E$21,3,TRUE),"")</f>
        <v/>
      </c>
      <c r="G20" s="51"/>
      <c r="H20" s="52"/>
      <c r="I20" s="52"/>
      <c r="J20" s="53" t="str">
        <f>IFERROR(VLOOKUP((VLOOKUP(H20,'Risk Tables'!$B$3:$C$7,2,FALSE)*(VLOOKUP(I20,'Risk Tables'!$B$10:$C$14,2,FALSE))),'Risk Tables'!$B$17:$E$21,3,TRUE),"")</f>
        <v/>
      </c>
      <c r="K20" s="58"/>
    </row>
    <row r="21" spans="1:11" s="3" customFormat="1" x14ac:dyDescent="0.25">
      <c r="A21" s="57">
        <v>17</v>
      </c>
      <c r="B21" s="51"/>
      <c r="C21" s="51"/>
      <c r="D21" s="52"/>
      <c r="E21" s="52"/>
      <c r="F21" s="53" t="str">
        <f>IFERROR(VLOOKUP((VLOOKUP(D21,'Risk Tables'!$B$3:$C$7,2,FALSE)*(VLOOKUP(E21,'Risk Tables'!$B$10:$C$14,2,FALSE))),'Risk Tables'!$B$17:$E$21,3,TRUE),"")</f>
        <v/>
      </c>
      <c r="G21" s="51"/>
      <c r="H21" s="52"/>
      <c r="I21" s="52"/>
      <c r="J21" s="53" t="str">
        <f>IFERROR(VLOOKUP((VLOOKUP(H21,'Risk Tables'!$B$3:$C$7,2,FALSE)*(VLOOKUP(I21,'Risk Tables'!$B$10:$C$14,2,FALSE))),'Risk Tables'!$B$17:$E$21,3,TRUE),"")</f>
        <v/>
      </c>
      <c r="K21" s="58"/>
    </row>
    <row r="22" spans="1:11" s="3" customFormat="1" x14ac:dyDescent="0.25">
      <c r="A22" s="57">
        <v>18</v>
      </c>
      <c r="B22" s="51"/>
      <c r="C22" s="51"/>
      <c r="D22" s="52"/>
      <c r="E22" s="52"/>
      <c r="F22" s="53" t="str">
        <f>IFERROR(VLOOKUP((VLOOKUP(D22,'Risk Tables'!$B$3:$C$7,2,FALSE)*(VLOOKUP(E22,'Risk Tables'!$B$10:$C$14,2,FALSE))),'Risk Tables'!$B$17:$E$21,3,TRUE),"")</f>
        <v/>
      </c>
      <c r="G22" s="51"/>
      <c r="H22" s="52"/>
      <c r="I22" s="52"/>
      <c r="J22" s="53" t="str">
        <f>IFERROR(VLOOKUP((VLOOKUP(H22,'Risk Tables'!$B$3:$C$7,2,FALSE)*(VLOOKUP(I22,'Risk Tables'!$B$10:$C$14,2,FALSE))),'Risk Tables'!$B$17:$E$21,3,TRUE),"")</f>
        <v/>
      </c>
      <c r="K22" s="58"/>
    </row>
    <row r="23" spans="1:11" s="3" customFormat="1" x14ac:dyDescent="0.25">
      <c r="A23" s="57">
        <v>19</v>
      </c>
      <c r="B23" s="51"/>
      <c r="C23" s="51"/>
      <c r="D23" s="52"/>
      <c r="E23" s="52"/>
      <c r="F23" s="53" t="str">
        <f>IFERROR(VLOOKUP((VLOOKUP(D23,'Risk Tables'!$B$3:$C$7,2,FALSE)*(VLOOKUP(E23,'Risk Tables'!$B$10:$C$14,2,FALSE))),'Risk Tables'!$B$17:$E$21,3,TRUE),"")</f>
        <v/>
      </c>
      <c r="G23" s="51"/>
      <c r="H23" s="52"/>
      <c r="I23" s="52"/>
      <c r="J23" s="53" t="str">
        <f>IFERROR(VLOOKUP((VLOOKUP(H23,'Risk Tables'!$B$3:$C$7,2,FALSE)*(VLOOKUP(I23,'Risk Tables'!$B$10:$C$14,2,FALSE))),'Risk Tables'!$B$17:$E$21,3,TRUE),"")</f>
        <v/>
      </c>
      <c r="K23" s="58"/>
    </row>
    <row r="24" spans="1:11" s="3" customFormat="1" ht="15.75" thickBot="1" x14ac:dyDescent="0.3">
      <c r="A24" s="60">
        <v>20</v>
      </c>
      <c r="B24" s="61"/>
      <c r="C24" s="61"/>
      <c r="D24" s="62"/>
      <c r="E24" s="62"/>
      <c r="F24" s="63" t="str">
        <f>IFERROR(VLOOKUP((VLOOKUP(D24,'Risk Tables'!$B$3:$C$7,2,FALSE)*(VLOOKUP(E24,'Risk Tables'!$B$10:$C$14,2,FALSE))),'Risk Tables'!$B$17:$E$21,3,TRUE),"")</f>
        <v/>
      </c>
      <c r="G24" s="61"/>
      <c r="H24" s="62"/>
      <c r="I24" s="62"/>
      <c r="J24" s="63" t="str">
        <f>IFERROR(VLOOKUP((VLOOKUP(H24,'Risk Tables'!$B$3:$C$7,2,FALSE)*(VLOOKUP(I24,'Risk Tables'!$B$10:$C$14,2,FALSE))),'Risk Tables'!$B$17:$E$21,3,TRUE),"")</f>
        <v/>
      </c>
      <c r="K24" s="64"/>
    </row>
    <row r="25" spans="1:11" s="3" customFormat="1" x14ac:dyDescent="0.25"/>
    <row r="26" spans="1:11" x14ac:dyDescent="0.25">
      <c r="B26" s="3" t="s">
        <v>47</v>
      </c>
    </row>
    <row r="27" spans="1:11" s="3" customFormat="1" x14ac:dyDescent="0.25"/>
    <row r="28" spans="1:11" s="3" customFormat="1" x14ac:dyDescent="0.25"/>
    <row r="29" spans="1:11" s="3" customFormat="1" x14ac:dyDescent="0.25">
      <c r="K29"/>
    </row>
  </sheetData>
  <mergeCells count="6">
    <mergeCell ref="K2:K3"/>
    <mergeCell ref="D2:F2"/>
    <mergeCell ref="H2:J2"/>
    <mergeCell ref="A2:A3"/>
    <mergeCell ref="B2:B3"/>
    <mergeCell ref="C2:C3"/>
  </mergeCells>
  <conditionalFormatting sqref="F4:F24">
    <cfRule type="cellIs" dxfId="9" priority="136" operator="equal">
      <formula>""</formula>
    </cfRule>
    <cfRule type="endsWith" dxfId="8" priority="137" operator="endsWith" text="Extreme">
      <formula>RIGHT(F4,LEN("Extreme"))="Extreme"</formula>
    </cfRule>
    <cfRule type="endsWith" dxfId="7" priority="138" operator="endsWith" text="High">
      <formula>RIGHT(F4,LEN("High"))="High"</formula>
    </cfRule>
    <cfRule type="endsWith" dxfId="6" priority="139" operator="endsWith" text="Medium">
      <formula>RIGHT(F4,LEN("Medium"))="Medium"</formula>
    </cfRule>
    <cfRule type="endsWith" dxfId="5" priority="140" operator="endsWith" text="Low">
      <formula>RIGHT(F4,LEN("Low"))="Low"</formula>
    </cfRule>
  </conditionalFormatting>
  <conditionalFormatting sqref="J4:J24">
    <cfRule type="cellIs" dxfId="4" priority="1" operator="equal">
      <formula>""</formula>
    </cfRule>
    <cfRule type="endsWith" dxfId="3" priority="2" operator="endsWith" text="Extreme">
      <formula>RIGHT(J4,LEN("Extreme"))="Extreme"</formula>
    </cfRule>
    <cfRule type="endsWith" dxfId="2" priority="3" operator="endsWith" text="High">
      <formula>RIGHT(J4,LEN("High"))="High"</formula>
    </cfRule>
    <cfRule type="endsWith" dxfId="1" priority="4" operator="endsWith" text="Medium">
      <formula>RIGHT(J4,LEN("Medium"))="Medium"</formula>
    </cfRule>
    <cfRule type="endsWith" dxfId="0" priority="5" operator="endsWith" text="Low">
      <formula>RIGHT(J4,LEN("Low"))="Low"</formula>
    </cfRule>
  </conditionalFormatting>
  <dataValidations count="1">
    <dataValidation errorStyle="warning" operator="greaterThan" allowBlank="1" showErrorMessage="1" errorTitle="Invalid Risk ID" error="Risk ID should be a WHOLE and POSITIVE number - Please review._x000a__x000a_- Click 'No' if you wish to re-enter another ID_x000a_- Click 'Yes' if you wish to proceed with this ID_x000a_- Click 'Cancel' to skip this field (and come back to it later)" sqref="A4:A24" xr:uid="{00000000-0002-0000-0100-000012000000}"/>
  </dataValidations>
  <pageMargins left="0.23622047244094491" right="0.23622047244094491" top="0.47244094488188981" bottom="0.39370078740157483" header="0.31496062992125984" footer="0.15748031496062992"/>
  <pageSetup paperSize="8" fitToHeight="0" orientation="landscape" r:id="rId1"/>
  <headerFooter>
    <oddHeader>&amp;C&amp;"Calibri"&amp;10&amp;KFF0000 OFFICIAL&amp;1#_x000D_</oddHeader>
  </headerFooter>
  <extLst>
    <ext xmlns:x14="http://schemas.microsoft.com/office/spreadsheetml/2009/9/main" uri="{CCE6A557-97BC-4b89-ADB6-D9C93CAAB3DF}">
      <x14:dataValidations xmlns:xm="http://schemas.microsoft.com/office/excel/2006/main" count="2">
        <x14:dataValidation type="list" allowBlank="1" showErrorMessage="1" errorTitle="Invalid Entry" error="Entry not recognised. Please choose an option from the drop-down list." xr:uid="{5D89CFBE-3203-4A8E-9697-A7426B8221F5}">
          <x14:formula1>
            <xm:f>'Risk Tables'!$B$3:$B$7</xm:f>
          </x14:formula1>
          <xm:sqref>H5:H24 D5:D24</xm:sqref>
        </x14:dataValidation>
        <x14:dataValidation type="list" allowBlank="1" showErrorMessage="1" errorTitle="Invalid Entry" error="Entry not recognised. Please choose an option from the drop-down list." xr:uid="{FB3F4FFB-277F-4B09-BDA7-D5695C40A304}">
          <x14:formula1>
            <xm:f>'Risk Tables'!$B$10:$B$14</xm:f>
          </x14:formula1>
          <xm:sqref>I5:I24 E5:E24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7f890e-6ee1-42c2-87a4-67251f534738" xsi:nil="true"/>
    <daf2eb9bdeab441581d016ea133ba0a9 xmlns="757f890e-6ee1-42c2-87a4-67251f534738">
      <Terms xmlns="http://schemas.microsoft.com/office/infopath/2007/PartnerControls"/>
    </daf2eb9bdeab441581d016ea133ba0a9>
    <ActiveFlag xmlns="757f890e-6ee1-42c2-87a4-67251f534738">Active</ActiveFlag>
    <lcf76f155ced4ddcb4097134ff3c332f xmlns="d324fbc0-4d0b-4121-bd9d-204dc4eab72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WER Document" ma:contentTypeID="0x01010015C2573C1299BB40B19C9C898C58B77100154DFFFBE3E1DE4789348F0F74A47208" ma:contentTypeVersion="20" ma:contentTypeDescription="" ma:contentTypeScope="" ma:versionID="c65f1d4fc215ae4292a79f6055841449">
  <xsd:schema xmlns:xsd="http://www.w3.org/2001/XMLSchema" xmlns:xs="http://www.w3.org/2001/XMLSchema" xmlns:p="http://schemas.microsoft.com/office/2006/metadata/properties" xmlns:ns2="757f890e-6ee1-42c2-87a4-67251f534738" xmlns:ns3="d324fbc0-4d0b-4121-bd9d-204dc4eab728" targetNamespace="http://schemas.microsoft.com/office/2006/metadata/properties" ma:root="true" ma:fieldsID="c16d24f62a542d0bba0aaf0079bacad1" ns2:_="" ns3:_="">
    <xsd:import namespace="757f890e-6ee1-42c2-87a4-67251f534738"/>
    <xsd:import namespace="d324fbc0-4d0b-4121-bd9d-204dc4eab728"/>
    <xsd:element name="properties">
      <xsd:complexType>
        <xsd:sequence>
          <xsd:element name="documentManagement">
            <xsd:complexType>
              <xsd:all>
                <xsd:element ref="ns2:daf2eb9bdeab441581d016ea133ba0a9" minOccurs="0"/>
                <xsd:element ref="ns2:TaxCatchAll" minOccurs="0"/>
                <xsd:element ref="ns2:TaxCatchAllLabel" minOccurs="0"/>
                <xsd:element ref="ns2:ActiveFlag"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f890e-6ee1-42c2-87a4-67251f534738" elementFormDefault="qualified">
    <xsd:import namespace="http://schemas.microsoft.com/office/2006/documentManagement/types"/>
    <xsd:import namespace="http://schemas.microsoft.com/office/infopath/2007/PartnerControls"/>
    <xsd:element name="daf2eb9bdeab441581d016ea133ba0a9" ma:index="8" nillable="true" ma:taxonomy="true" ma:internalName="daf2eb9bdeab441581d016ea133ba0a9" ma:taxonomyFieldName="DocumentType" ma:displayName="DocumentType" ma:default="" ma:fieldId="{daf2eb9b-deab-4415-81d0-16ea133ba0a9}" ma:sspId="1ca7afb8-23c1-4170-8ec2-2d00fcd79873" ma:termSetId="e9ffdcb7-8a8c-440a-a27c-db3f09facdb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1745245-6ce3-425d-a2ea-ff883855d0d9}" ma:internalName="TaxCatchAll" ma:showField="CatchAllData" ma:web="757f890e-6ee1-42c2-87a4-67251f53473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1745245-6ce3-425d-a2ea-ff883855d0d9}" ma:internalName="TaxCatchAllLabel" ma:readOnly="true" ma:showField="CatchAllDataLabel" ma:web="757f890e-6ee1-42c2-87a4-67251f534738">
      <xsd:complexType>
        <xsd:complexContent>
          <xsd:extension base="dms:MultiChoiceLookup">
            <xsd:sequence>
              <xsd:element name="Value" type="dms:Lookup" maxOccurs="unbounded" minOccurs="0" nillable="true"/>
            </xsd:sequence>
          </xsd:extension>
        </xsd:complexContent>
      </xsd:complexType>
    </xsd:element>
    <xsd:element name="ActiveFlag" ma:index="12" nillable="true" ma:displayName="ActiveFlag" ma:default="Active" ma:format="Dropdown" ma:indexed="true" ma:internalName="ActiveFlag">
      <xsd:simpleType>
        <xsd:restriction base="dms:Choice">
          <xsd:enumeration value="Active"/>
          <xsd:enumeration value="Closed"/>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24fbc0-4d0b-4121-bd9d-204dc4eab728"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CA41E1-3622-43A7-BFEF-C0800B4A55E9}">
  <ds:schemaRefs>
    <ds:schemaRef ds:uri="http://schemas.microsoft.com/office/2006/metadata/customXsn"/>
  </ds:schemaRefs>
</ds:datastoreItem>
</file>

<file path=customXml/itemProps2.xml><?xml version="1.0" encoding="utf-8"?>
<ds:datastoreItem xmlns:ds="http://schemas.openxmlformats.org/officeDocument/2006/customXml" ds:itemID="{554BA985-A615-4C39-8440-F0C415C3B5AF}">
  <ds:schemaRefs>
    <ds:schemaRef ds:uri="http://schemas.microsoft.com/sharepoint/v3/contenttype/forms"/>
  </ds:schemaRefs>
</ds:datastoreItem>
</file>

<file path=customXml/itemProps3.xml><?xml version="1.0" encoding="utf-8"?>
<ds:datastoreItem xmlns:ds="http://schemas.openxmlformats.org/officeDocument/2006/customXml" ds:itemID="{4DF5BB25-DBDF-40EB-9B45-E0F8C0B3E18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d324fbc0-4d0b-4121-bd9d-204dc4eab728"/>
    <ds:schemaRef ds:uri="757f890e-6ee1-42c2-87a4-67251f534738"/>
    <ds:schemaRef ds:uri="http://www.w3.org/XML/1998/namespace"/>
  </ds:schemaRefs>
</ds:datastoreItem>
</file>

<file path=customXml/itemProps4.xml><?xml version="1.0" encoding="utf-8"?>
<ds:datastoreItem xmlns:ds="http://schemas.openxmlformats.org/officeDocument/2006/customXml" ds:itemID="{91F8B7D3-4EA9-47B0-BCDD-4D366EEDC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f890e-6ee1-42c2-87a4-67251f534738"/>
    <ds:schemaRef ds:uri="d324fbc0-4d0b-4121-bd9d-204dc4eab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Risk Tables</vt:lpstr>
      <vt:lpstr>Risk Register</vt:lpstr>
    </vt:vector>
  </TitlesOfParts>
  <Manager/>
  <Company>Western Australian Police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CEFF risk register template</dc:title>
  <dc:subject/>
  <dc:creator>ro.richardson@dec.wa.gov.au</dc:creator>
  <cp:keywords/>
  <dc:description/>
  <cp:lastModifiedBy>Casey Sharpe</cp:lastModifiedBy>
  <cp:revision/>
  <cp:lastPrinted>2020-12-15T02:10:28Z</cp:lastPrinted>
  <dcterms:created xsi:type="dcterms:W3CDTF">2016-07-20T01:32:32Z</dcterms:created>
  <dcterms:modified xsi:type="dcterms:W3CDTF">2024-03-12T06:59:35Z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0x01010015C2573C1299BB40B19C9C898C58B77100154DFFFBE3E1DE4789348F0F74A47208</vt:lpwstr>
  </property>
  <property fmtid="{D5CDD505-2E9C-101B-9397-08002B2CF9AE}" pid="3" name="Reform Document Type">
    <vt:lpwstr/>
  </property>
  <property fmtid="{D5CDD505-2E9C-101B-9397-08002B2CF9AE}" pid="4" name="DocumentType">
    <vt:lpwstr/>
  </property>
  <property fmtid="{D5CDD505-2E9C-101B-9397-08002B2CF9AE}" pid="5" name="_dlc_DocIdItemGuid">
    <vt:lpwstr>3c2b7100-8dc4-4d9e-89a8-d39be862040f</vt:lpwstr>
  </property>
  <property fmtid="{D5CDD505-2E9C-101B-9397-08002B2CF9AE}" pid="6" name="TaxKeyword">
    <vt:lpwstr/>
  </property>
  <property fmtid="{D5CDD505-2E9C-101B-9397-08002B2CF9AE}" pid="7" name="Branch">
    <vt:lpwstr/>
  </property>
  <property fmtid="{D5CDD505-2E9C-101B-9397-08002B2CF9AE}" pid="8" name="Directorate">
    <vt:lpwstr/>
  </property>
  <property fmtid="{D5CDD505-2E9C-101B-9397-08002B2CF9AE}" pid="9" name="NavigationElement">
    <vt:lpwstr/>
  </property>
  <property fmtid="{D5CDD505-2E9C-101B-9397-08002B2CF9AE}" pid="10" name="IntranetTopic">
    <vt:lpwstr>169;#PMO tools|0358d938-b7cb-4802-92ac-9299f0e115f0</vt:lpwstr>
  </property>
  <property fmtid="{D5CDD505-2E9C-101B-9397-08002B2CF9AE}" pid="11" name="MediaServiceImageTags">
    <vt:lpwstr/>
  </property>
  <property fmtid="{D5CDD505-2E9C-101B-9397-08002B2CF9AE}" pid="12" name="MSIP_Label_8e7b4816-525d-4976-93bd-bcb06a9c224c_Enabled">
    <vt:lpwstr>true</vt:lpwstr>
  </property>
  <property fmtid="{D5CDD505-2E9C-101B-9397-08002B2CF9AE}" pid="13" name="MSIP_Label_8e7b4816-525d-4976-93bd-bcb06a9c224c_SetDate">
    <vt:lpwstr>2024-01-03T06:40:52Z</vt:lpwstr>
  </property>
  <property fmtid="{D5CDD505-2E9C-101B-9397-08002B2CF9AE}" pid="14" name="MSIP_Label_8e7b4816-525d-4976-93bd-bcb06a9c224c_Method">
    <vt:lpwstr>Standard</vt:lpwstr>
  </property>
  <property fmtid="{D5CDD505-2E9C-101B-9397-08002B2CF9AE}" pid="15" name="MSIP_Label_8e7b4816-525d-4976-93bd-bcb06a9c224c_Name">
    <vt:lpwstr>Official</vt:lpwstr>
  </property>
  <property fmtid="{D5CDD505-2E9C-101B-9397-08002B2CF9AE}" pid="16" name="MSIP_Label_8e7b4816-525d-4976-93bd-bcb06a9c224c_SiteId">
    <vt:lpwstr>53ebe217-aa1e-46fe-b88e-9d762dec2ef6</vt:lpwstr>
  </property>
  <property fmtid="{D5CDD505-2E9C-101B-9397-08002B2CF9AE}" pid="17" name="MSIP_Label_8e7b4816-525d-4976-93bd-bcb06a9c224c_ActionId">
    <vt:lpwstr>734508d1-3e80-4eec-9f0e-dc1550f098ab</vt:lpwstr>
  </property>
  <property fmtid="{D5CDD505-2E9C-101B-9397-08002B2CF9AE}" pid="18" name="MSIP_Label_8e7b4816-525d-4976-93bd-bcb06a9c224c_ContentBits">
    <vt:lpwstr>1</vt:lpwstr>
  </property>
</Properties>
</file>