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iscalStrategy\fa_and_b\projects\results\2021-22 (ARSF)\Publication\Web Accessibility\"/>
    </mc:Choice>
  </mc:AlternateContent>
  <xr:revisionPtr revIDLastSave="0" documentId="13_ncr:1_{D20A2A87-1F50-4DB4-9D5A-ABDA97070B73}" xr6:coauthVersionLast="47" xr6:coauthVersionMax="47" xr10:uidLastSave="{00000000-0000-0000-0000-000000000000}"/>
  <bookViews>
    <workbookView xWindow="25080" yWindow="-30" windowWidth="25440" windowHeight="15390" tabRatio="838" xr2:uid="{00000000-000D-0000-FFFF-FFFF00000000}"/>
  </bookViews>
  <sheets>
    <sheet name="App 1 Table 1.1" sheetId="6" r:id="rId1"/>
    <sheet name="App 1 Table 1.2" sheetId="18" r:id="rId2"/>
    <sheet name="App 1 Table 1.3" sheetId="29" r:id="rId3"/>
    <sheet name="App 1 Table 1.4" sheetId="17" r:id="rId4"/>
    <sheet name="App 1 Table 1.5" sheetId="15" r:id="rId5"/>
    <sheet name="App 1 Table 1.6" sheetId="14" r:id="rId6"/>
    <sheet name="App 1 Table 1.7" sheetId="30" r:id="rId7"/>
    <sheet name="App 1 Table 1.8" sheetId="25" r:id="rId8"/>
    <sheet name="App 1 Table 1.9" sheetId="24" r:id="rId9"/>
    <sheet name="GG SOCE (op bal audit check)" sheetId="34" state="hidden" r:id="rId10"/>
    <sheet name="PNC SOCE (op bal audit check)" sheetId="35" state="hidden" r:id="rId11"/>
    <sheet name="App 1 Table 1.10" sheetId="23" r:id="rId12"/>
    <sheet name="App 1 Table 1.11" sheetId="31" r:id="rId13"/>
    <sheet name="TNPS SOCE (op bal audit check)" sheetId="36" state="hidden" r:id="rId14"/>
    <sheet name="App 1 Table 1.12" sheetId="22" r:id="rId15"/>
    <sheet name="App 1 Table 1.13" sheetId="21" r:id="rId16"/>
    <sheet name="App 1 Table 1.14" sheetId="20" r:id="rId17"/>
    <sheet name="App 1 Table 1.15" sheetId="32" r:id="rId18"/>
    <sheet name="PFC SOCE (op bal audit check)" sheetId="37" state="hidden" r:id="rId19"/>
    <sheet name="App 1 Table 1.16" sheetId="19" r:id="rId20"/>
    <sheet name="App 1 Table 1.17" sheetId="28" r:id="rId21"/>
    <sheet name="App 1 Table 1.18" sheetId="27" r:id="rId22"/>
    <sheet name="TPS SOCE (op bal audit check)" sheetId="38" state="hidden" r:id="rId23"/>
    <sheet name="App 1 Table 1.19" sheetId="33" r:id="rId24"/>
    <sheet name="App 1 Table 1.20" sheetId="26" r:id="rId25"/>
    <sheet name="SCA" sheetId="41" state="hidden" r:id="rId26"/>
    <sheet name="Sheet3" sheetId="42" state="hidden" r:id="rId27"/>
    <sheet name="Sheet1" sheetId="39" state="hidden" r:id="rId28"/>
    <sheet name="Sheet2" sheetId="40" state="hidden" r:id="rId29"/>
  </sheets>
  <definedNames>
    <definedName name="EssOptions" localSheetId="0">"A1100000000030000000001100020_0000"</definedName>
    <definedName name="EssOptions" localSheetId="3">"A1100000000030000000001100020_0000"</definedName>
    <definedName name="_xlnm.Print_Area" localSheetId="0">'App 1 Table 1.1'!$A$1:$H$63</definedName>
    <definedName name="_xlnm.Print_Area" localSheetId="11">'App 1 Table 1.10'!$A$1:$H$61</definedName>
    <definedName name="_xlnm.Print_Area" localSheetId="14">'App 1 Table 1.12'!$A$1:$H$61</definedName>
    <definedName name="_xlnm.Print_Area" localSheetId="15">'App 1 Table 1.13'!$A$1:$H$62</definedName>
    <definedName name="_xlnm.Print_Area" localSheetId="16">'App 1 Table 1.14'!$A$1:$H$59</definedName>
    <definedName name="_xlnm.Print_Area" localSheetId="19">'App 1 Table 1.16'!$A$1:$H$62</definedName>
    <definedName name="_xlnm.Print_Area" localSheetId="20">'App 1 Table 1.17'!$A$1:$H$60</definedName>
    <definedName name="_xlnm.Print_Area" localSheetId="21">'App 1 Table 1.18'!$A$1:$H$58</definedName>
    <definedName name="_xlnm.Print_Area" localSheetId="1">'App 1 Table 1.2'!$A$1:$H$60</definedName>
    <definedName name="_xlnm.Print_Area" localSheetId="24">'App 1 Table 1.20'!$A$1:$H$61</definedName>
    <definedName name="_xlnm.Print_Area" localSheetId="2">'App 1 Table 1.3'!$A$1:$E$18</definedName>
    <definedName name="_xlnm.Print_Area" localSheetId="3">'App 1 Table 1.4'!$A$1:$H$61</definedName>
    <definedName name="_xlnm.Print_Area" localSheetId="4">'App 1 Table 1.5'!$A$1:$H$62</definedName>
    <definedName name="_xlnm.Print_Area" localSheetId="5">'App 1 Table 1.6'!$A$1:$H$58</definedName>
    <definedName name="_xlnm.Print_Area" localSheetId="7">'App 1 Table 1.8'!$A$1:$H$62</definedName>
    <definedName name="_xlnm.Print_Area" localSheetId="8">'App 1 Table 1.9'!$A$1:$H$62</definedName>
    <definedName name="_xlnm.Print_Titles" localSheetId="0">'App 1 Table 1.1'!$1:$7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42" l="1"/>
  <c r="G129" i="42"/>
  <c r="G114" i="42"/>
  <c r="G99" i="42"/>
  <c r="G90" i="42"/>
  <c r="E81" i="42"/>
  <c r="E74" i="42"/>
  <c r="N72" i="42"/>
  <c r="E66" i="42"/>
  <c r="N62" i="42"/>
  <c r="E59" i="42"/>
  <c r="N53" i="42"/>
  <c r="E51" i="42"/>
  <c r="E46" i="42"/>
  <c r="N42" i="42"/>
  <c r="E39" i="42"/>
  <c r="E35" i="42"/>
  <c r="N33" i="42"/>
  <c r="N28" i="42"/>
  <c r="E26" i="42"/>
  <c r="N22" i="42"/>
  <c r="E22" i="42"/>
  <c r="N13" i="42"/>
  <c r="E13" i="42"/>
  <c r="E9" i="42"/>
  <c r="B6" i="38" l="1"/>
  <c r="D6" i="38"/>
  <c r="E11" i="38"/>
  <c r="E12" i="38"/>
  <c r="E13" i="38"/>
  <c r="D6" i="37"/>
  <c r="E11" i="37"/>
  <c r="B6" i="36"/>
  <c r="B15" i="36" s="1"/>
  <c r="D6" i="36"/>
  <c r="E11" i="36"/>
  <c r="E12" i="36"/>
  <c r="E13" i="36"/>
  <c r="D6" i="35"/>
  <c r="B6" i="34"/>
  <c r="B16" i="34" s="1"/>
  <c r="E6" i="34"/>
  <c r="B17" i="36" l="1"/>
  <c r="B15" i="38"/>
  <c r="B17" i="38" s="1"/>
  <c r="E18" i="34" l="1"/>
  <c r="D17" i="36"/>
  <c r="D17" i="37"/>
  <c r="D17" i="35" l="1"/>
  <c r="D17" i="38"/>
  <c r="B6" i="37" l="1"/>
  <c r="B6" i="35"/>
  <c r="B15" i="37" l="1"/>
  <c r="D12" i="35" l="1"/>
  <c r="E12" i="35" s="1"/>
  <c r="D12" i="37"/>
  <c r="E12" i="37" s="1"/>
  <c r="B17" i="37" l="1"/>
  <c r="B17" i="35" l="1"/>
  <c r="C6" i="35" l="1"/>
  <c r="E6" i="35" s="1"/>
  <c r="D6" i="34"/>
  <c r="E17" i="38" l="1"/>
  <c r="C6" i="37"/>
  <c r="E6" i="37" s="1"/>
  <c r="E17" i="35"/>
  <c r="E17" i="37" l="1"/>
  <c r="C17" i="35"/>
  <c r="C17" i="38"/>
  <c r="C6" i="38" l="1"/>
  <c r="E6" i="38" s="1"/>
  <c r="C17" i="37"/>
  <c r="C6" i="34" l="1"/>
  <c r="C18" i="34" l="1"/>
  <c r="F6" i="34"/>
  <c r="C6" i="36"/>
  <c r="E6" i="36" s="1"/>
  <c r="F18" i="34" l="1"/>
  <c r="E17" i="36"/>
  <c r="C17" i="36" l="1"/>
  <c r="D18" i="34"/>
</calcChain>
</file>

<file path=xl/sharedStrings.xml><?xml version="1.0" encoding="utf-8"?>
<sst xmlns="http://schemas.openxmlformats.org/spreadsheetml/2006/main" count="2051" uniqueCount="300">
  <si>
    <t>$m</t>
  </si>
  <si>
    <t>Actual</t>
  </si>
  <si>
    <t>MYR</t>
  </si>
  <si>
    <t>(1)</t>
  </si>
  <si>
    <t>(2)</t>
  </si>
  <si>
    <t>(3)</t>
  </si>
  <si>
    <t>Variation</t>
  </si>
  <si>
    <t>Budget</t>
  </si>
  <si>
    <t>Revision</t>
  </si>
  <si>
    <t>REVENUE</t>
  </si>
  <si>
    <t>Current grants and subsidies</t>
  </si>
  <si>
    <t>Capital grants</t>
  </si>
  <si>
    <t>Sales of goods and services</t>
  </si>
  <si>
    <t>Interest Income</t>
  </si>
  <si>
    <t>Royalty income</t>
  </si>
  <si>
    <t xml:space="preserve">Other </t>
  </si>
  <si>
    <t>Salaries</t>
  </si>
  <si>
    <t>Depreciation and amortisation</t>
  </si>
  <si>
    <t>Services and contracts</t>
  </si>
  <si>
    <t>Other gross operating expenses</t>
  </si>
  <si>
    <t>Other interest</t>
  </si>
  <si>
    <t>Current transfers</t>
  </si>
  <si>
    <t>Capital transfers</t>
  </si>
  <si>
    <t>NET OPERATING BALANCE</t>
  </si>
  <si>
    <t>Total</t>
  </si>
  <si>
    <t>EXPENSES</t>
  </si>
  <si>
    <t>Other</t>
  </si>
  <si>
    <t>Sales of non-financial assets</t>
  </si>
  <si>
    <t>ASSETS</t>
  </si>
  <si>
    <t>Financial assets</t>
  </si>
  <si>
    <t>Non-financial assets</t>
  </si>
  <si>
    <t>TOTAL ASSETS</t>
  </si>
  <si>
    <t>LIABILITIES</t>
  </si>
  <si>
    <t>Deposits held</t>
  </si>
  <si>
    <t>Advances received</t>
  </si>
  <si>
    <t>Borrowings</t>
  </si>
  <si>
    <t>TOTAL LIABILITIES</t>
  </si>
  <si>
    <t>NET WORTH</t>
  </si>
  <si>
    <t>Receipts from sales of goods and services</t>
  </si>
  <si>
    <t>Grants and subsidies received</t>
  </si>
  <si>
    <t>Grants and subsidies paid</t>
  </si>
  <si>
    <t>Interest paid</t>
  </si>
  <si>
    <t>Other payments</t>
  </si>
  <si>
    <t>Purchase of non-financial assets</t>
  </si>
  <si>
    <t>Net cash flows from operating activities</t>
  </si>
  <si>
    <t>Superannuation interest cost</t>
  </si>
  <si>
    <t>Other employee costs</t>
  </si>
  <si>
    <t>Provision for doubtful debts</t>
  </si>
  <si>
    <t>Total other economic flows</t>
  </si>
  <si>
    <t>OPERATING RESULT</t>
  </si>
  <si>
    <t>All other movements in equity</t>
  </si>
  <si>
    <t>Revaluations</t>
  </si>
  <si>
    <t>Gains recognised directly in equity</t>
  </si>
  <si>
    <t>Change in net worth of the public corporations sectors</t>
  </si>
  <si>
    <t xml:space="preserve">All other </t>
  </si>
  <si>
    <t>KEY FISCAL AGGREGATES</t>
  </si>
  <si>
    <t>Changes in inventories</t>
  </si>
  <si>
    <t>less:</t>
  </si>
  <si>
    <t>Depreciation</t>
  </si>
  <si>
    <t>Total net acquisition of non-financial assets</t>
  </si>
  <si>
    <t>NET LENDING/-BORROWING</t>
  </si>
  <si>
    <r>
      <t xml:space="preserve">Less </t>
    </r>
    <r>
      <rPr>
        <i/>
        <sz val="8"/>
        <rFont val="Arial"/>
        <family val="2"/>
      </rPr>
      <t>Net acquisition of non-financial assets</t>
    </r>
  </si>
  <si>
    <t>Receivables</t>
  </si>
  <si>
    <t>Investment property</t>
  </si>
  <si>
    <t>Investments in other public sector entities - equity method</t>
  </si>
  <si>
    <t>Investments in other public sector entities - direct injections</t>
  </si>
  <si>
    <t>Other financial assets</t>
  </si>
  <si>
    <t>Total financial assets</t>
  </si>
  <si>
    <t>Property, plant and equipment</t>
  </si>
  <si>
    <t>Inventories</t>
  </si>
  <si>
    <t>Land inventories</t>
  </si>
  <si>
    <t>Other inventories</t>
  </si>
  <si>
    <t>Intangibles</t>
  </si>
  <si>
    <t xml:space="preserve">Other  </t>
  </si>
  <si>
    <t>Other employee benefits</t>
  </si>
  <si>
    <t>Payables</t>
  </si>
  <si>
    <t>Other liabilities</t>
  </si>
  <si>
    <t>NET ASSETS</t>
  </si>
  <si>
    <t>Of which:</t>
  </si>
  <si>
    <t>Contributed equity</t>
  </si>
  <si>
    <t>Accumulated surplus</t>
  </si>
  <si>
    <t>Other reserves</t>
  </si>
  <si>
    <t>MEMORANDUM ITEMS</t>
  </si>
  <si>
    <t>Net financial worth</t>
  </si>
  <si>
    <t>Net financial liabilities</t>
  </si>
  <si>
    <t>Net debt</t>
  </si>
  <si>
    <t>Gross debt liabilities</t>
  </si>
  <si>
    <t>less: liquid financial assets</t>
  </si>
  <si>
    <t>Interest receipts</t>
  </si>
  <si>
    <t>Dividends and tax equivalents</t>
  </si>
  <si>
    <t>Wages, salaries and supplements, and superannuation</t>
  </si>
  <si>
    <t>NET CASH FLOWS FROM OPERATING ACTIVITIES</t>
  </si>
  <si>
    <t>Cash flows from investments in non-financial assets</t>
  </si>
  <si>
    <t>Total cash flows from investments in non-financial assets</t>
  </si>
  <si>
    <t>Cash  flows from investments in financial assets</t>
  </si>
  <si>
    <t>For policy purposes</t>
  </si>
  <si>
    <t>For liquidity purposes</t>
  </si>
  <si>
    <t>Total cash flows from investments in financial assets</t>
  </si>
  <si>
    <t>NET CASH FLOWS FROM INVESTING ACTIVITIES</t>
  </si>
  <si>
    <t xml:space="preserve">Deposits received </t>
  </si>
  <si>
    <t>Other financing receipts</t>
  </si>
  <si>
    <t>Advances paid</t>
  </si>
  <si>
    <t>Borrowings repaid</t>
  </si>
  <si>
    <t>Deposits paid</t>
  </si>
  <si>
    <t>Other financing payments</t>
  </si>
  <si>
    <t>Total payments for financing activities</t>
  </si>
  <si>
    <t>NET CASH FLOWS FROM FINANCING ACTIVITIES</t>
  </si>
  <si>
    <t>Net increase in cash and cash equivalents</t>
  </si>
  <si>
    <t>Net cash flows from investing in non-financial assets</t>
  </si>
  <si>
    <t>Cash surplus/-deficit</t>
  </si>
  <si>
    <t>Notes</t>
  </si>
  <si>
    <t>Biological assets</t>
  </si>
  <si>
    <t>Cash and deposits</t>
  </si>
  <si>
    <t>Investments, loans and placements</t>
  </si>
  <si>
    <t xml:space="preserve">Land </t>
  </si>
  <si>
    <t>RESULTS FROM TRANSACTIONS</t>
  </si>
  <si>
    <t>Tax equivalent income</t>
  </si>
  <si>
    <t>Shares and other equity</t>
  </si>
  <si>
    <t>Investments in other entities</t>
  </si>
  <si>
    <t>Total cash receipts from financing activities</t>
  </si>
  <si>
    <t>Equity - Investments in other entities</t>
  </si>
  <si>
    <t>CASH FLOWS FROM OPERATING ACTIVITES</t>
  </si>
  <si>
    <t>Cash received</t>
  </si>
  <si>
    <t>Total cash received</t>
  </si>
  <si>
    <t>Cash Paid</t>
  </si>
  <si>
    <t>Total cash paid</t>
  </si>
  <si>
    <t>CASH FLOWS FROM INVESTING ACTIVITES</t>
  </si>
  <si>
    <t>CASH FLOWS FROM FINANCING ACTIVITIES</t>
  </si>
  <si>
    <t>Cash paid</t>
  </si>
  <si>
    <t>CASH FLOWS FROM OPERATING ACTIVITIES</t>
  </si>
  <si>
    <t>CASH FLOWS FROM INVESTING ACTIVITIES</t>
  </si>
  <si>
    <t>Other movement in non-financial assets</t>
  </si>
  <si>
    <t>Movements in owner equity</t>
  </si>
  <si>
    <t>Dividends</t>
  </si>
  <si>
    <t>Capital injections</t>
  </si>
  <si>
    <t>Total movements in owner equity</t>
  </si>
  <si>
    <t>Dividends paid</t>
  </si>
  <si>
    <t>Tax equivalents</t>
  </si>
  <si>
    <t>Other non-owner movements in equity</t>
  </si>
  <si>
    <t>Total other non-owner movements in equity</t>
  </si>
  <si>
    <t>Total non-financial assets</t>
  </si>
  <si>
    <t xml:space="preserve">Payments for goods and services </t>
  </si>
  <si>
    <t>Net gains on assets/liabilities</t>
  </si>
  <si>
    <t>Total Equity</t>
  </si>
  <si>
    <t>Total Comprehensive Result</t>
  </si>
  <si>
    <t>Transactions with owners in their capacity as owners</t>
  </si>
  <si>
    <t>Contributed Capital</t>
  </si>
  <si>
    <t>General Government Statement of Changes in Equity</t>
  </si>
  <si>
    <t>Asset Revaluation
Surplus</t>
  </si>
  <si>
    <t>Contributed
Equity</t>
  </si>
  <si>
    <t>Accumulated
Surplus/deficit</t>
  </si>
  <si>
    <t>Accumulated
net gain on equity investments in other sector entities</t>
  </si>
  <si>
    <t>PNC Sector Statement of Changes in Equity</t>
  </si>
  <si>
    <t>Total Non-Financial Sector Statement of Changes in Equity</t>
  </si>
  <si>
    <t>Cash and cash equivalents at the beginning of the period</t>
  </si>
  <si>
    <t>Cash and cash equivalents at the end of the period</t>
  </si>
  <si>
    <t>Total Public Sector Statement of Changes in Equity</t>
  </si>
  <si>
    <t>Revenue from public corporations</t>
  </si>
  <si>
    <t>Superannuation</t>
  </si>
  <si>
    <t>Concurrent costs</t>
  </si>
  <si>
    <r>
      <t>less:</t>
    </r>
    <r>
      <rPr>
        <sz val="8"/>
        <rFont val="Arial"/>
        <family val="2"/>
      </rPr>
      <t xml:space="preserve"> liquid financial assets</t>
    </r>
  </si>
  <si>
    <t>Interest income</t>
  </si>
  <si>
    <t>Dividends from other sectors</t>
  </si>
  <si>
    <t>Balance at 1 July 2010</t>
  </si>
  <si>
    <t>Balance at 30 June 2011</t>
  </si>
  <si>
    <t>.</t>
  </si>
  <si>
    <t xml:space="preserve">  Dividends</t>
  </si>
  <si>
    <t xml:space="preserve">  Contributed Capital</t>
  </si>
  <si>
    <t>Cash and cash equivalents at the beginning of the year</t>
  </si>
  <si>
    <t>Cash and cash equivalents at the end of the year</t>
  </si>
  <si>
    <t xml:space="preserve">Superannuation </t>
  </si>
  <si>
    <t>Assets classified as held for sale</t>
  </si>
  <si>
    <t>Operating result</t>
  </si>
  <si>
    <t>Items that will not be reclassified to operating result</t>
  </si>
  <si>
    <t>Other economic flows - included in the operating result</t>
  </si>
  <si>
    <t>Other property expenses</t>
  </si>
  <si>
    <t>Total change in net worth</t>
  </si>
  <si>
    <t>Net actuarial gains/-loss - superannuation</t>
  </si>
  <si>
    <t>Changes in accounting policy/adjustment of prior periods</t>
  </si>
  <si>
    <t>Interest</t>
  </si>
  <si>
    <t>Interest on leases</t>
  </si>
  <si>
    <t>Lease liabilities</t>
  </si>
  <si>
    <t>Other borrowings</t>
  </si>
  <si>
    <t xml:space="preserve">
Actual</t>
  </si>
  <si>
    <t>Total all other movements in equity</t>
  </si>
  <si>
    <t>Land</t>
  </si>
  <si>
    <t xml:space="preserve">Total non-financial assets </t>
  </si>
  <si>
    <t xml:space="preserve">TOTAL ASSETS </t>
  </si>
  <si>
    <t>Right of use assets</t>
  </si>
  <si>
    <t>13,14</t>
  </si>
  <si>
    <t>16,17</t>
  </si>
  <si>
    <t>Movements in equity</t>
  </si>
  <si>
    <t>PFPS</t>
  </si>
  <si>
    <t>Estimated</t>
  </si>
  <si>
    <t>(4)</t>
  </si>
  <si>
    <t>2020-21</t>
  </si>
  <si>
    <t>Balance at 1 July 2020</t>
  </si>
  <si>
    <t>Balance at 30 June 2021</t>
  </si>
  <si>
    <t>Service concession assets</t>
  </si>
  <si>
    <t>Service concession liabilities</t>
  </si>
  <si>
    <t>Publication CB to OY3</t>
  </si>
  <si>
    <t>ParentPartyCode</t>
  </si>
  <si>
    <t>AccountCode</t>
  </si>
  <si>
    <t>AccountTitle</t>
  </si>
  <si>
    <t>SumOfNextBudget</t>
  </si>
  <si>
    <t>2020-21 Budget (2019-20 to 2023-24)</t>
  </si>
  <si>
    <t>GG</t>
  </si>
  <si>
    <t>LPC Service Concession Asset</t>
  </si>
  <si>
    <t>LPC Service Concession Asset - Enhancements</t>
  </si>
  <si>
    <t>Accumulated Amortisation - LPC Concession Asset.</t>
  </si>
  <si>
    <t>PNC</t>
  </si>
  <si>
    <t xml:space="preserve">Service Concession Assets </t>
  </si>
  <si>
    <t>Accumulated Depreciation - Service Concession Asset</t>
  </si>
  <si>
    <t>SumOfCurrentBudget</t>
  </si>
  <si>
    <t>14 December 2020 MYR (2020-21 to 2023-24)</t>
  </si>
  <si>
    <t>Accumulated Amortisation – LPC Service Concession Asset</t>
  </si>
  <si>
    <t>Accumulated Amortisation  - LPC Service Concession Asset Enhancements</t>
  </si>
  <si>
    <t>8 February 2021 PFPS (2020-21 to 2023-24)</t>
  </si>
  <si>
    <t>Finance Leases &lt; 1 Year</t>
  </si>
  <si>
    <t>Finance lease &gt;1 &lt; 5 years</t>
  </si>
  <si>
    <t>Finance leases &gt; 5 years</t>
  </si>
  <si>
    <t>SCL</t>
  </si>
  <si>
    <t>PartyCode</t>
  </si>
  <si>
    <t>WTC</t>
  </si>
  <si>
    <t>FPA</t>
  </si>
  <si>
    <t>SCT</t>
  </si>
  <si>
    <t>JUS</t>
  </si>
  <si>
    <t>hlh; doe</t>
  </si>
  <si>
    <t>pta</t>
  </si>
  <si>
    <t>SCA</t>
  </si>
  <si>
    <t>Budget - Misc - Adjusted - FinStatementsSpecificChart&amp;Sector</t>
  </si>
  <si>
    <t>CPID</t>
  </si>
  <si>
    <t>2021-22 Budget (2020-21 to 2024-25)</t>
  </si>
  <si>
    <t>LAM</t>
  </si>
  <si>
    <t>EXT-CPID</t>
  </si>
  <si>
    <t>PTA</t>
  </si>
  <si>
    <t>Service Concession Assets - Intangible Assets</t>
  </si>
  <si>
    <t>HLH</t>
  </si>
  <si>
    <t>DOE</t>
  </si>
  <si>
    <t>Accumulated Amortisation - LPC Service Concession Asset Enhancements</t>
  </si>
  <si>
    <t>PPE</t>
  </si>
  <si>
    <t>intangible</t>
  </si>
  <si>
    <t>LPC Deferred Revenue - Current</t>
  </si>
  <si>
    <t>LPC Deferred Revenue - Enhancements - Current</t>
  </si>
  <si>
    <t>LPC Deferred Revenue</t>
  </si>
  <si>
    <t>LPC Deferred Revenue - Enhancements</t>
  </si>
  <si>
    <t>EOT</t>
  </si>
  <si>
    <t>2021-22</t>
  </si>
  <si>
    <t>(4) - (3)</t>
  </si>
  <si>
    <t>Taxation</t>
  </si>
  <si>
    <t>Balance at 1 July 2021</t>
  </si>
  <si>
    <t>Balance at 30 June 2022</t>
  </si>
  <si>
    <t>Taxes received</t>
  </si>
  <si>
    <t>Actual (EA)</t>
  </si>
  <si>
    <t>on EA</t>
  </si>
  <si>
    <t>Year</t>
  </si>
  <si>
    <t xml:space="preserve">Table 1.2 </t>
  </si>
  <si>
    <t>Table 1.1</t>
  </si>
  <si>
    <t>Operating Statement</t>
  </si>
  <si>
    <r>
      <t xml:space="preserve">TOTAL CHANGE IN NET WORTH </t>
    </r>
    <r>
      <rPr>
        <i/>
        <vertAlign val="superscript"/>
        <sz val="8"/>
        <rFont val="Arial"/>
        <family val="2"/>
      </rPr>
      <t>(c)</t>
    </r>
  </si>
  <si>
    <r>
      <t>NET OPERATING BALANCE</t>
    </r>
    <r>
      <rPr>
        <b/>
        <vertAlign val="superscript"/>
        <sz val="8"/>
        <rFont val="Arial"/>
        <family val="2"/>
      </rPr>
      <t xml:space="preserve"> (b)</t>
    </r>
  </si>
  <si>
    <t>GENERAL GOVERNMENT</t>
  </si>
  <si>
    <t>Balance Sheet at 30 June</t>
  </si>
  <si>
    <t>(a) The accompanying notes form part of these financial statements.</t>
  </si>
  <si>
    <t>(b) Also known as the 'Net Result from Transactions'.</t>
  </si>
  <si>
    <t>(c) Also known as the 'Comprehensive Result'.</t>
  </si>
  <si>
    <t>Note: Columns/rows may not add due to rounding.</t>
  </si>
  <si>
    <r>
      <t xml:space="preserve">NET OPERATING BALANCE </t>
    </r>
    <r>
      <rPr>
        <b/>
        <vertAlign val="superscript"/>
        <sz val="8"/>
        <rFont val="Arial"/>
        <family val="2"/>
      </rPr>
      <t>(a)</t>
    </r>
  </si>
  <si>
    <r>
      <t xml:space="preserve">TOTAL CHANGE IN NET WORTH </t>
    </r>
    <r>
      <rPr>
        <i/>
        <vertAlign val="superscript"/>
        <sz val="8"/>
        <rFont val="Arial"/>
        <family val="2"/>
      </rPr>
      <t>(b)</t>
    </r>
  </si>
  <si>
    <t>Table 1.3</t>
  </si>
  <si>
    <t>Statement of Changes in Equity</t>
  </si>
  <si>
    <t>Table 1.4</t>
  </si>
  <si>
    <r>
      <t xml:space="preserve">GENERAL GOVERNMENT </t>
    </r>
    <r>
      <rPr>
        <b/>
        <vertAlign val="superscript"/>
        <sz val="12"/>
        <rFont val="Arial"/>
        <family val="2"/>
      </rPr>
      <t>(a)</t>
    </r>
  </si>
  <si>
    <t>Cash Flow Statement</t>
  </si>
  <si>
    <t>(a) Also known as the 'Net Result from Transactions'.</t>
  </si>
  <si>
    <t>(b) Also known as the 'Comprehensive Result'.</t>
  </si>
  <si>
    <t>Table 1.5</t>
  </si>
  <si>
    <t>PUBLIC NON-FINANCIAL CORPORATIONS</t>
  </si>
  <si>
    <t>Table 1.6</t>
  </si>
  <si>
    <t>Table 1.7</t>
  </si>
  <si>
    <t>Table 1.8</t>
  </si>
  <si>
    <t>Table 1.9</t>
  </si>
  <si>
    <t>TOTAL NON-FINANCIAL PUBLIC SECTOR</t>
  </si>
  <si>
    <t>Table 10</t>
  </si>
  <si>
    <t>Table 1.11</t>
  </si>
  <si>
    <t>Table 1.12</t>
  </si>
  <si>
    <t>Table 1.13</t>
  </si>
  <si>
    <t>Table 1.14</t>
  </si>
  <si>
    <t>PUBLIC FINANCIAL CORPORATIONS</t>
  </si>
  <si>
    <t>Table 1.15</t>
  </si>
  <si>
    <t>Table 1.16</t>
  </si>
  <si>
    <r>
      <t xml:space="preserve">NET OPERATING BALANCE </t>
    </r>
    <r>
      <rPr>
        <b/>
        <vertAlign val="superscript"/>
        <sz val="8"/>
        <rFont val="Arial"/>
        <family val="2"/>
      </rPr>
      <t>(b)</t>
    </r>
  </si>
  <si>
    <r>
      <t xml:space="preserve">TOTAL CHANGE IN NET WORTH </t>
    </r>
    <r>
      <rPr>
        <i/>
        <vertAlign val="superscript"/>
        <sz val="8"/>
        <rFont val="Arial"/>
        <family val="2"/>
      </rPr>
      <t xml:space="preserve">(c) </t>
    </r>
  </si>
  <si>
    <t>Table 1.17</t>
  </si>
  <si>
    <r>
      <t xml:space="preserve">TOTAL PUBLIC SECTOR </t>
    </r>
    <r>
      <rPr>
        <b/>
        <vertAlign val="superscript"/>
        <sz val="12"/>
        <rFont val="Arial"/>
        <family val="2"/>
      </rPr>
      <t>(a)</t>
    </r>
  </si>
  <si>
    <t xml:space="preserve">Table 1.18 </t>
  </si>
  <si>
    <t>Table 1.20</t>
  </si>
  <si>
    <t>~</t>
  </si>
  <si>
    <t>Table 1.19</t>
  </si>
  <si>
    <t>TOTAL PUBLIC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</si>
</sst>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\ \ ;\-#,##0\ \ \ ;\-\ \ \ "/>
    <numFmt numFmtId="165" formatCode="#,##0;\-#,##0;\-\ \ \ "/>
    <numFmt numFmtId="166" formatCode="#,##0.000\ \ \ ;\-#,##0.000\ \ \ ;\-\ \ \ "/>
    <numFmt numFmtId="167" formatCode="_-* #,##0_-;\-* #,##0_-;_-* &quot;-&quot;??_-;_-@_-"/>
    <numFmt numFmtId="168" formatCode="#,###\-\ \ \ ;\-#,##0\ \ \ ;\-\ \ \ "/>
    <numFmt numFmtId="169" formatCode="#,###\-\ \ \ ;\-#,###\ \ \ ;\-\ \ \ "/>
    <numFmt numFmtId="170" formatCode="#,###\ \ \ ;\-#,###\ \ \ ;\-\ \ \ "/>
    <numFmt numFmtId="171" formatCode="#,##0\ \ \ ;\-#,###\ \ \ ;\-\ \ \ "/>
    <numFmt numFmtId="172" formatCode="#,##0.0\ \ \ ;\-#,##0.0\ \ \ ;\-\ \ \ "/>
    <numFmt numFmtId="173" formatCode="_-&quot;$&quot;* #,##0_-;\-&quot;$&quot;* #,##0_-;_-&quot;$&quot;* &quot;-&quot;??_-;_-@_-"/>
  </numFmts>
  <fonts count="3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4"/>
      <name val="Arial"/>
      <family val="2"/>
    </font>
    <font>
      <i/>
      <sz val="4"/>
      <name val="Arial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48"/>
      <name val="Tahoma"/>
      <family val="2"/>
    </font>
    <font>
      <b/>
      <sz val="10"/>
      <color indexed="48"/>
      <name val="Tahom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Book Antiqua"/>
      <family val="1"/>
    </font>
    <font>
      <sz val="8"/>
      <color rgb="FFFF0000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3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>
      <alignment horizontal="left" vertical="center"/>
    </xf>
    <xf numFmtId="167" fontId="27" fillId="0" borderId="0">
      <alignment horizontal="left" vertical="center"/>
    </xf>
    <xf numFmtId="0" fontId="10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Font="1" applyFill="1"/>
    <xf numFmtId="0" fontId="0" fillId="24" borderId="0" xfId="0" applyFont="1" applyFill="1"/>
    <xf numFmtId="0" fontId="0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24" borderId="0" xfId="0" quotePrefix="1" applyFill="1" applyAlignment="1">
      <alignment horizontal="center"/>
    </xf>
    <xf numFmtId="0" fontId="6" fillId="0" borderId="0" xfId="0" applyFont="1"/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  <xf numFmtId="0" fontId="7" fillId="0" borderId="10" xfId="0" applyFont="1" applyFill="1" applyBorder="1"/>
    <xf numFmtId="0" fontId="7" fillId="0" borderId="0" xfId="0" applyFont="1"/>
    <xf numFmtId="164" fontId="0" fillId="0" borderId="0" xfId="0" applyNumberFormat="1" applyFont="1" applyFill="1"/>
    <xf numFmtId="164" fontId="0" fillId="24" borderId="0" xfId="0" applyNumberFormat="1" applyFont="1" applyFill="1"/>
    <xf numFmtId="164" fontId="3" fillId="24" borderId="0" xfId="0" applyNumberFormat="1" applyFont="1" applyFill="1"/>
    <xf numFmtId="164" fontId="0" fillId="0" borderId="0" xfId="0" applyNumberFormat="1"/>
    <xf numFmtId="164" fontId="0" fillId="24" borderId="0" xfId="0" applyNumberFormat="1" applyFill="1"/>
    <xf numFmtId="164" fontId="4" fillId="0" borderId="0" xfId="0" applyNumberFormat="1" applyFont="1"/>
    <xf numFmtId="164" fontId="4" fillId="2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4" fontId="5" fillId="24" borderId="0" xfId="0" applyNumberFormat="1" applyFont="1" applyFill="1"/>
    <xf numFmtId="0" fontId="8" fillId="0" borderId="1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Alignment="1">
      <alignment horizontal="center"/>
    </xf>
    <xf numFmtId="164" fontId="4" fillId="0" borderId="0" xfId="0" applyNumberFormat="1" applyFont="1" applyFill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/>
    <xf numFmtId="164" fontId="0" fillId="0" borderId="0" xfId="0" applyNumberFormat="1" applyFill="1"/>
    <xf numFmtId="164" fontId="3" fillId="0" borderId="0" xfId="0" applyNumberFormat="1" applyFont="1" applyFill="1"/>
    <xf numFmtId="0" fontId="0" fillId="0" borderId="0" xfId="0" applyBorder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2" fillId="0" borderId="0" xfId="0" applyFont="1" applyAlignment="1"/>
    <xf numFmtId="0" fontId="0" fillId="0" borderId="0" xfId="0" applyFont="1" applyAlignment="1"/>
    <xf numFmtId="164" fontId="4" fillId="0" borderId="0" xfId="0" applyNumberFormat="1" applyFont="1" applyBorder="1"/>
    <xf numFmtId="164" fontId="4" fillId="24" borderId="0" xfId="0" applyNumberFormat="1" applyFont="1" applyFill="1" applyBorder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Fill="1"/>
    <xf numFmtId="0" fontId="0" fillId="0" borderId="0" xfId="0" applyFill="1"/>
    <xf numFmtId="0" fontId="6" fillId="0" borderId="0" xfId="0" quotePrefix="1" applyFont="1" applyAlignment="1">
      <alignment horizontal="left"/>
    </xf>
    <xf numFmtId="0" fontId="9" fillId="0" borderId="0" xfId="0" applyFont="1"/>
    <xf numFmtId="0" fontId="0" fillId="25" borderId="0" xfId="0" applyFill="1"/>
    <xf numFmtId="164" fontId="0" fillId="25" borderId="0" xfId="0" applyNumberFormat="1" applyFill="1"/>
    <xf numFmtId="165" fontId="0" fillId="0" borderId="0" xfId="0" applyNumberFormat="1" applyFill="1"/>
    <xf numFmtId="165" fontId="3" fillId="0" borderId="0" xfId="0" applyNumberFormat="1" applyFont="1" applyFill="1"/>
    <xf numFmtId="0" fontId="6" fillId="0" borderId="10" xfId="0" applyFont="1" applyBorder="1"/>
    <xf numFmtId="0" fontId="6" fillId="0" borderId="10" xfId="0" quotePrefix="1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6" fillId="0" borderId="0" xfId="0" applyFont="1" applyFill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0" xfId="0" quotePrefix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 applyFont="1"/>
    <xf numFmtId="0" fontId="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wrapText="1"/>
    </xf>
    <xf numFmtId="164" fontId="4" fillId="0" borderId="11" xfId="0" applyNumberFormat="1" applyFont="1" applyFill="1" applyBorder="1"/>
    <xf numFmtId="0" fontId="3" fillId="0" borderId="11" xfId="0" applyFont="1" applyBorder="1" applyAlignment="1">
      <alignment vertical="center"/>
    </xf>
    <xf numFmtId="0" fontId="0" fillId="0" borderId="11" xfId="0" applyBorder="1" applyAlignment="1"/>
    <xf numFmtId="164" fontId="4" fillId="0" borderId="11" xfId="0" applyNumberFormat="1" applyFont="1" applyBorder="1"/>
    <xf numFmtId="0" fontId="6" fillId="0" borderId="11" xfId="0" applyFont="1" applyBorder="1" applyAlignment="1"/>
    <xf numFmtId="0" fontId="4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164" fontId="0" fillId="0" borderId="11" xfId="0" applyNumberFormat="1" applyFont="1" applyFill="1" applyBorder="1"/>
    <xf numFmtId="164" fontId="0" fillId="24" borderId="11" xfId="0" applyNumberFormat="1" applyFont="1" applyFill="1" applyBorder="1"/>
    <xf numFmtId="0" fontId="0" fillId="24" borderId="11" xfId="0" applyFont="1" applyFill="1" applyBorder="1"/>
    <xf numFmtId="0" fontId="0" fillId="0" borderId="11" xfId="0" applyFont="1" applyFill="1" applyBorder="1"/>
    <xf numFmtId="0" fontId="8" fillId="0" borderId="0" xfId="0" applyFont="1" applyFill="1" applyBorder="1"/>
    <xf numFmtId="0" fontId="0" fillId="0" borderId="0" xfId="0" applyFill="1" applyBorder="1" applyAlignment="1">
      <alignment horizontal="center"/>
    </xf>
    <xf numFmtId="164" fontId="4" fillId="0" borderId="0" xfId="0" applyNumberFormat="1" applyFont="1" applyFill="1" applyBorder="1"/>
    <xf numFmtId="0" fontId="4" fillId="0" borderId="0" xfId="0" applyFont="1" applyBorder="1"/>
    <xf numFmtId="164" fontId="0" fillId="0" borderId="0" xfId="0" applyNumberFormat="1" applyFont="1" applyFill="1" applyBorder="1"/>
    <xf numFmtId="164" fontId="3" fillId="0" borderId="12" xfId="0" applyNumberFormat="1" applyFont="1" applyBorder="1"/>
    <xf numFmtId="164" fontId="0" fillId="0" borderId="0" xfId="0" applyNumberFormat="1" applyFont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ill="1" applyAlignment="1">
      <alignment wrapText="1"/>
    </xf>
    <xf numFmtId="0" fontId="31" fillId="0" borderId="0" xfId="0" applyFont="1"/>
    <xf numFmtId="166" fontId="0" fillId="0" borderId="0" xfId="0" applyNumberFormat="1"/>
    <xf numFmtId="164" fontId="3" fillId="0" borderId="12" xfId="0" applyNumberFormat="1" applyFont="1" applyFill="1" applyBorder="1"/>
    <xf numFmtId="0" fontId="3" fillId="0" borderId="0" xfId="0" applyFont="1" applyFill="1" applyAlignment="1">
      <alignment wrapText="1"/>
    </xf>
    <xf numFmtId="0" fontId="0" fillId="26" borderId="0" xfId="0" applyFill="1"/>
    <xf numFmtId="166" fontId="4" fillId="0" borderId="0" xfId="0" applyNumberFormat="1" applyFont="1"/>
    <xf numFmtId="168" fontId="0" fillId="0" borderId="0" xfId="0" applyNumberFormat="1" applyFont="1" applyFill="1"/>
    <xf numFmtId="0" fontId="0" fillId="0" borderId="0" xfId="0" applyFill="1" applyAlignment="1">
      <alignment horizontal="center" wrapText="1"/>
    </xf>
    <xf numFmtId="0" fontId="0" fillId="0" borderId="0" xfId="0" applyFont="1" applyAlignment="1">
      <alignment horizontal="left"/>
    </xf>
    <xf numFmtId="164" fontId="0" fillId="27" borderId="0" xfId="0" applyNumberFormat="1" applyFont="1" applyFill="1"/>
    <xf numFmtId="164" fontId="4" fillId="27" borderId="0" xfId="0" applyNumberFormat="1" applyFont="1" applyFill="1"/>
    <xf numFmtId="164" fontId="3" fillId="27" borderId="0" xfId="0" applyNumberFormat="1" applyFont="1" applyFill="1"/>
    <xf numFmtId="0" fontId="0" fillId="27" borderId="0" xfId="0" applyFont="1" applyFill="1"/>
    <xf numFmtId="164" fontId="4" fillId="27" borderId="0" xfId="0" applyNumberFormat="1" applyFont="1" applyFill="1" applyBorder="1"/>
    <xf numFmtId="164" fontId="0" fillId="27" borderId="11" xfId="0" applyNumberFormat="1" applyFont="1" applyFill="1" applyBorder="1"/>
    <xf numFmtId="0" fontId="0" fillId="27" borderId="0" xfId="0" applyFont="1" applyFill="1" applyAlignment="1">
      <alignment horizontal="center"/>
    </xf>
    <xf numFmtId="0" fontId="0" fillId="27" borderId="0" xfId="0" quotePrefix="1" applyFill="1" applyAlignment="1">
      <alignment horizontal="center"/>
    </xf>
    <xf numFmtId="169" fontId="0" fillId="27" borderId="0" xfId="0" applyNumberFormat="1" applyFont="1" applyFill="1"/>
    <xf numFmtId="164" fontId="0" fillId="27" borderId="0" xfId="0" applyNumberFormat="1" applyFill="1"/>
    <xf numFmtId="170" fontId="0" fillId="0" borderId="0" xfId="0" applyNumberFormat="1" applyFont="1"/>
    <xf numFmtId="170" fontId="4" fillId="0" borderId="0" xfId="0" applyNumberFormat="1" applyFont="1" applyBorder="1"/>
    <xf numFmtId="171" fontId="0" fillId="0" borderId="0" xfId="0" applyNumberFormat="1" applyFont="1"/>
    <xf numFmtId="170" fontId="0" fillId="24" borderId="0" xfId="0" applyNumberFormat="1" applyFont="1" applyFill="1"/>
    <xf numFmtId="164" fontId="0" fillId="28" borderId="0" xfId="0" applyNumberFormat="1" applyFill="1"/>
    <xf numFmtId="164" fontId="4" fillId="28" borderId="0" xfId="0" applyNumberFormat="1" applyFont="1" applyFill="1"/>
    <xf numFmtId="164" fontId="3" fillId="28" borderId="0" xfId="0" applyNumberFormat="1" applyFont="1" applyFill="1"/>
    <xf numFmtId="164" fontId="0" fillId="28" borderId="0" xfId="0" applyNumberFormat="1" applyFont="1" applyFill="1"/>
    <xf numFmtId="169" fontId="0" fillId="28" borderId="0" xfId="0" applyNumberFormat="1" applyFont="1" applyFill="1"/>
    <xf numFmtId="0" fontId="0" fillId="27" borderId="0" xfId="0" applyFill="1" applyAlignment="1">
      <alignment horizontal="center"/>
    </xf>
    <xf numFmtId="0" fontId="3" fillId="0" borderId="0" xfId="0" applyFont="1" applyFill="1"/>
    <xf numFmtId="0" fontId="4" fillId="0" borderId="0" xfId="0" applyFont="1" applyFill="1" applyBorder="1"/>
    <xf numFmtId="0" fontId="0" fillId="0" borderId="0" xfId="0" applyFill="1" applyAlignment="1">
      <alignment horizontal="left"/>
    </xf>
    <xf numFmtId="171" fontId="0" fillId="28" borderId="0" xfId="0" applyNumberFormat="1" applyFill="1"/>
    <xf numFmtId="170" fontId="4" fillId="28" borderId="0" xfId="0" applyNumberFormat="1" applyFont="1" applyFill="1"/>
    <xf numFmtId="169" fontId="4" fillId="27" borderId="0" xfId="0" applyNumberFormat="1" applyFont="1" applyFill="1"/>
    <xf numFmtId="171" fontId="4" fillId="28" borderId="0" xfId="0" applyNumberFormat="1" applyFont="1" applyFill="1"/>
    <xf numFmtId="170" fontId="0" fillId="28" borderId="0" xfId="0" applyNumberFormat="1" applyFont="1" applyFill="1"/>
    <xf numFmtId="168" fontId="0" fillId="28" borderId="0" xfId="0" applyNumberFormat="1" applyFont="1" applyFill="1"/>
    <xf numFmtId="168" fontId="0" fillId="24" borderId="0" xfId="0" applyNumberFormat="1" applyFont="1" applyFill="1"/>
    <xf numFmtId="172" fontId="0" fillId="0" borderId="0" xfId="0" applyNumberFormat="1"/>
    <xf numFmtId="0" fontId="6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169" fontId="0" fillId="0" borderId="0" xfId="0" applyNumberFormat="1" applyFill="1"/>
    <xf numFmtId="169" fontId="0" fillId="0" borderId="0" xfId="0" applyNumberFormat="1" applyFont="1" applyFill="1"/>
    <xf numFmtId="169" fontId="4" fillId="0" borderId="0" xfId="0" applyNumberFormat="1" applyFont="1" applyFill="1"/>
    <xf numFmtId="170" fontId="0" fillId="0" borderId="0" xfId="0" applyNumberFormat="1" applyFont="1" applyFill="1"/>
    <xf numFmtId="167" fontId="3" fillId="0" borderId="0" xfId="50" applyNumberFormat="1" applyFont="1"/>
    <xf numFmtId="167" fontId="0" fillId="0" borderId="0" xfId="50" applyNumberFormat="1" applyFont="1"/>
    <xf numFmtId="167" fontId="3" fillId="0" borderId="0" xfId="0" applyNumberFormat="1" applyFont="1"/>
    <xf numFmtId="0" fontId="2" fillId="29" borderId="0" xfId="0" applyFont="1" applyFill="1"/>
    <xf numFmtId="43" fontId="3" fillId="0" borderId="0" xfId="50" applyFont="1"/>
    <xf numFmtId="173" fontId="3" fillId="0" borderId="0" xfId="51" applyNumberFormat="1" applyFont="1"/>
    <xf numFmtId="0" fontId="6" fillId="0" borderId="0" xfId="0" applyFont="1" applyFill="1" applyAlignment="1">
      <alignment horizontal="center"/>
    </xf>
    <xf numFmtId="169" fontId="0" fillId="27" borderId="0" xfId="0" applyNumberFormat="1" applyFill="1"/>
    <xf numFmtId="166" fontId="0" fillId="0" borderId="0" xfId="0" applyNumberFormat="1" applyFont="1" applyFill="1"/>
    <xf numFmtId="0" fontId="0" fillId="0" borderId="0" xfId="0" applyAlignment="1"/>
    <xf numFmtId="0" fontId="0" fillId="0" borderId="0" xfId="0" applyFont="1" applyFill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169" fontId="0" fillId="0" borderId="0" xfId="0" quotePrefix="1" applyNumberFormat="1" applyFont="1" applyFill="1"/>
    <xf numFmtId="0" fontId="0" fillId="0" borderId="13" xfId="0" applyFill="1" applyBorder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</cellXfs>
  <cellStyles count="5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50" builtinId="3"/>
    <cellStyle name="Comma 2" xfId="28" xr:uid="{00000000-0005-0000-0000-00001C000000}"/>
    <cellStyle name="Comma 3" xfId="49" xr:uid="{00000000-0005-0000-0000-00001D000000}"/>
    <cellStyle name="Currency" xfId="51" builtinId="4"/>
    <cellStyle name="Explanatory Text 2" xfId="29" xr:uid="{00000000-0005-0000-0000-00001F000000}"/>
    <cellStyle name="Good 2" xfId="30" xr:uid="{00000000-0005-0000-0000-000020000000}"/>
    <cellStyle name="Heading 1 2" xfId="31" xr:uid="{00000000-0005-0000-0000-000021000000}"/>
    <cellStyle name="Heading 2 2" xfId="32" xr:uid="{00000000-0005-0000-0000-000022000000}"/>
    <cellStyle name="Heading 3 2" xfId="33" xr:uid="{00000000-0005-0000-0000-000023000000}"/>
    <cellStyle name="Heading 4 2" xfId="34" xr:uid="{00000000-0005-0000-0000-000024000000}"/>
    <cellStyle name="Input 2" xfId="35" xr:uid="{00000000-0005-0000-0000-000025000000}"/>
    <cellStyle name="Linked Cell 2" xfId="36" xr:uid="{00000000-0005-0000-0000-000026000000}"/>
    <cellStyle name="Neutral 2" xfId="37" xr:uid="{00000000-0005-0000-0000-000027000000}"/>
    <cellStyle name="Normal" xfId="0" builtinId="0"/>
    <cellStyle name="Normal 2" xfId="48" xr:uid="{00000000-0005-0000-0000-000029000000}"/>
    <cellStyle name="Note 2" xfId="38" xr:uid="{00000000-0005-0000-0000-00002A000000}"/>
    <cellStyle name="Output 2" xfId="39" xr:uid="{00000000-0005-0000-0000-00002B000000}"/>
    <cellStyle name="Percent 10" xfId="40" xr:uid="{00000000-0005-0000-0000-00002D000000}"/>
    <cellStyle name="Percent 2" xfId="41" xr:uid="{00000000-0005-0000-0000-00002E000000}"/>
    <cellStyle name="Percent 3" xfId="42" xr:uid="{00000000-0005-0000-0000-00002F000000}"/>
    <cellStyle name="Style1" xfId="43" xr:uid="{00000000-0005-0000-0000-000030000000}"/>
    <cellStyle name="Style8" xfId="44" xr:uid="{00000000-0005-0000-0000-000031000000}"/>
    <cellStyle name="Title 2" xfId="45" xr:uid="{00000000-0005-0000-0000-000032000000}"/>
    <cellStyle name="Total 2" xfId="46" xr:uid="{00000000-0005-0000-0000-000033000000}"/>
    <cellStyle name="Warning Text 2" xfId="47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7"/>
  <sheetViews>
    <sheetView showGridLines="0" tabSelected="1" topLeftCell="A31" zoomScaleNormal="100" workbookViewId="0"/>
  </sheetViews>
  <sheetFormatPr defaultColWidth="9.33203125" defaultRowHeight="11.25" x14ac:dyDescent="0.2"/>
  <cols>
    <col min="1" max="1" width="61.6640625" style="107" customWidth="1"/>
    <col min="2" max="2" width="5.83203125" style="107" bestFit="1" customWidth="1"/>
    <col min="3" max="3" width="11.33203125" style="1" bestFit="1" customWidth="1"/>
    <col min="4" max="5" width="10.6640625" style="1" bestFit="1" customWidth="1"/>
    <col min="6" max="6" width="10.6640625" style="1" customWidth="1"/>
    <col min="7" max="7" width="12" style="1" bestFit="1" customWidth="1"/>
    <col min="8" max="8" width="9.83203125" style="10" customWidth="1"/>
    <col min="9" max="11" width="1.1640625" style="10" customWidth="1"/>
    <col min="12" max="16384" width="9.33203125" style="65"/>
  </cols>
  <sheetData>
    <row r="1" spans="1:17" customFormat="1" ht="15" customHeight="1" x14ac:dyDescent="0.2">
      <c r="A1" s="40" t="s">
        <v>257</v>
      </c>
      <c r="B1" s="38"/>
      <c r="C1" s="1"/>
      <c r="D1" s="1"/>
      <c r="E1" s="1"/>
      <c r="F1" s="1"/>
      <c r="G1" s="1"/>
      <c r="H1" s="10"/>
      <c r="I1" s="10"/>
      <c r="J1" s="10"/>
      <c r="K1" s="10"/>
    </row>
    <row r="2" spans="1:17" customFormat="1" ht="15.75" x14ac:dyDescent="0.2">
      <c r="A2" s="176" t="s">
        <v>272</v>
      </c>
      <c r="B2" s="176"/>
      <c r="C2" s="176"/>
      <c r="D2" s="176"/>
      <c r="E2" s="176"/>
      <c r="F2" s="176"/>
      <c r="G2" s="176"/>
      <c r="H2" s="176"/>
      <c r="I2" s="10"/>
      <c r="J2" s="10"/>
      <c r="K2" s="10"/>
    </row>
    <row r="3" spans="1:17" customFormat="1" ht="15" customHeight="1" x14ac:dyDescent="0.2">
      <c r="A3" s="177" t="s">
        <v>258</v>
      </c>
      <c r="B3" s="177"/>
      <c r="C3" s="177"/>
      <c r="D3" s="177"/>
      <c r="E3" s="177"/>
      <c r="F3" s="177"/>
      <c r="G3" s="177"/>
      <c r="H3" s="177"/>
      <c r="I3" s="10"/>
      <c r="J3" s="10"/>
      <c r="K3" s="10"/>
    </row>
    <row r="4" spans="1:17" s="3" customFormat="1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  <c r="I4" s="99"/>
      <c r="J4" s="99"/>
      <c r="K4" s="99"/>
    </row>
    <row r="5" spans="1:17" s="3" customFormat="1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  <c r="J5" s="27"/>
      <c r="K5" s="27"/>
    </row>
    <row r="6" spans="1:17" s="3" customFormat="1" ht="15" customHeight="1" x14ac:dyDescent="0.2">
      <c r="A6" s="40"/>
      <c r="B6" s="33" t="s">
        <v>110</v>
      </c>
      <c r="C6" s="115" t="s">
        <v>183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  <c r="J6" s="28"/>
      <c r="K6" s="28"/>
    </row>
    <row r="7" spans="1:17" s="3" customFormat="1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3" t="s">
        <v>0</v>
      </c>
      <c r="H7" s="29" t="s">
        <v>0</v>
      </c>
      <c r="I7" s="29"/>
      <c r="J7" s="29"/>
      <c r="K7" s="29"/>
    </row>
    <row r="8" spans="1:17" s="3" customFormat="1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124" t="s">
        <v>194</v>
      </c>
      <c r="H8" s="30" t="s">
        <v>248</v>
      </c>
      <c r="I8" s="30"/>
      <c r="J8" s="30"/>
      <c r="K8" s="30"/>
    </row>
    <row r="9" spans="1:17" s="3" customFormat="1" x14ac:dyDescent="0.2">
      <c r="A9" s="34" t="s">
        <v>115</v>
      </c>
      <c r="B9" s="40"/>
      <c r="C9" s="6"/>
      <c r="D9" s="7"/>
      <c r="E9" s="7"/>
      <c r="F9" s="7"/>
      <c r="G9" s="8"/>
      <c r="H9" s="30"/>
      <c r="I9" s="30"/>
      <c r="J9" s="30"/>
      <c r="K9" s="30"/>
    </row>
    <row r="10" spans="1:17" customFormat="1" x14ac:dyDescent="0.2">
      <c r="A10" s="33" t="s">
        <v>9</v>
      </c>
      <c r="B10" s="58"/>
      <c r="C10" s="1"/>
      <c r="D10" s="1"/>
      <c r="E10" s="1"/>
      <c r="F10" s="1"/>
      <c r="G10" s="2"/>
      <c r="H10" s="5"/>
      <c r="I10" s="5"/>
      <c r="J10" s="5"/>
      <c r="K10" s="5"/>
    </row>
    <row r="11" spans="1:17" customFormat="1" x14ac:dyDescent="0.2">
      <c r="A11" s="33" t="s">
        <v>249</v>
      </c>
      <c r="B11" s="58"/>
      <c r="C11" s="16">
        <v>10153</v>
      </c>
      <c r="D11" s="16">
        <v>10035</v>
      </c>
      <c r="E11" s="16">
        <v>10943</v>
      </c>
      <c r="F11" s="16">
        <v>11476</v>
      </c>
      <c r="G11" s="117">
        <v>11634</v>
      </c>
      <c r="H11" s="21">
        <v>158</v>
      </c>
      <c r="I11" s="21"/>
      <c r="J11" s="21"/>
      <c r="K11" s="21"/>
      <c r="L11" s="19"/>
      <c r="M11" s="19"/>
      <c r="N11" s="19"/>
      <c r="O11" s="19"/>
      <c r="P11" s="19"/>
      <c r="Q11" s="19"/>
    </row>
    <row r="12" spans="1:17" customFormat="1" x14ac:dyDescent="0.2">
      <c r="A12" s="33" t="s">
        <v>10</v>
      </c>
      <c r="B12" s="62"/>
      <c r="C12" s="16">
        <v>9421</v>
      </c>
      <c r="D12" s="16">
        <v>10894</v>
      </c>
      <c r="E12" s="16">
        <v>11251</v>
      </c>
      <c r="F12" s="16">
        <v>11835</v>
      </c>
      <c r="G12" s="117">
        <v>11946</v>
      </c>
      <c r="H12" s="21">
        <v>112</v>
      </c>
      <c r="I12" s="21"/>
      <c r="J12" s="21"/>
      <c r="K12" s="21"/>
      <c r="L12" s="19"/>
      <c r="M12" s="19"/>
      <c r="N12" s="19"/>
      <c r="O12" s="19"/>
      <c r="P12" s="19"/>
      <c r="Q12" s="19"/>
    </row>
    <row r="13" spans="1:17" customFormat="1" x14ac:dyDescent="0.2">
      <c r="A13" s="33" t="s">
        <v>11</v>
      </c>
      <c r="B13" s="62"/>
      <c r="C13" s="16">
        <v>1131</v>
      </c>
      <c r="D13" s="16">
        <v>2125</v>
      </c>
      <c r="E13" s="16">
        <v>1882</v>
      </c>
      <c r="F13" s="16">
        <v>1832</v>
      </c>
      <c r="G13" s="117">
        <v>1515</v>
      </c>
      <c r="H13" s="21">
        <v>-317</v>
      </c>
      <c r="I13" s="21"/>
      <c r="J13" s="21"/>
      <c r="K13" s="21"/>
      <c r="L13" s="19"/>
      <c r="M13" s="19"/>
      <c r="N13" s="19"/>
      <c r="O13" s="19"/>
      <c r="P13" s="19"/>
      <c r="Q13" s="19"/>
    </row>
    <row r="14" spans="1:17" customFormat="1" x14ac:dyDescent="0.2">
      <c r="A14" s="40" t="s">
        <v>12</v>
      </c>
      <c r="B14" s="62"/>
      <c r="C14" s="16">
        <v>2821</v>
      </c>
      <c r="D14" s="16">
        <v>3028</v>
      </c>
      <c r="E14" s="16">
        <v>3127</v>
      </c>
      <c r="F14" s="16">
        <v>3058</v>
      </c>
      <c r="G14" s="117">
        <v>3027</v>
      </c>
      <c r="H14" s="21">
        <v>-31</v>
      </c>
      <c r="I14" s="21"/>
      <c r="J14" s="21"/>
      <c r="K14" s="21"/>
      <c r="L14" s="19"/>
      <c r="M14" s="19"/>
      <c r="N14" s="19"/>
      <c r="O14" s="19"/>
      <c r="P14" s="19"/>
      <c r="Q14" s="19"/>
    </row>
    <row r="15" spans="1:17" customFormat="1" x14ac:dyDescent="0.2">
      <c r="A15" s="33" t="s">
        <v>161</v>
      </c>
      <c r="B15" s="62"/>
      <c r="C15" s="16">
        <v>110</v>
      </c>
      <c r="D15" s="16">
        <v>97</v>
      </c>
      <c r="E15" s="16">
        <v>106</v>
      </c>
      <c r="F15" s="16">
        <v>118</v>
      </c>
      <c r="G15" s="117">
        <v>127</v>
      </c>
      <c r="H15" s="21">
        <v>10</v>
      </c>
      <c r="I15" s="21"/>
      <c r="J15" s="21"/>
      <c r="K15" s="21"/>
      <c r="L15" s="19"/>
      <c r="M15" s="19"/>
      <c r="N15" s="19"/>
      <c r="O15" s="19"/>
      <c r="P15" s="19"/>
      <c r="Q15" s="19"/>
    </row>
    <row r="16" spans="1:17" customFormat="1" x14ac:dyDescent="0.2">
      <c r="A16" s="33" t="s">
        <v>157</v>
      </c>
      <c r="B16" s="62"/>
      <c r="C16" s="16"/>
      <c r="D16" s="16"/>
      <c r="E16" s="16"/>
      <c r="F16" s="16"/>
      <c r="G16" s="117"/>
      <c r="H16" s="21"/>
      <c r="I16" s="21"/>
      <c r="J16" s="21"/>
      <c r="K16" s="21"/>
      <c r="L16" s="19"/>
      <c r="M16" s="19"/>
      <c r="N16" s="19"/>
      <c r="O16" s="19"/>
      <c r="P16" s="19"/>
      <c r="Q16" s="19"/>
    </row>
    <row r="17" spans="1:17" customFormat="1" x14ac:dyDescent="0.2">
      <c r="A17" s="35" t="s">
        <v>162</v>
      </c>
      <c r="B17" s="62"/>
      <c r="C17" s="16">
        <v>1362</v>
      </c>
      <c r="D17" s="16">
        <v>587</v>
      </c>
      <c r="E17" s="16">
        <v>589</v>
      </c>
      <c r="F17" s="16">
        <v>617</v>
      </c>
      <c r="G17" s="117">
        <v>612</v>
      </c>
      <c r="H17" s="21">
        <v>-5</v>
      </c>
      <c r="I17" s="21"/>
      <c r="J17" s="21"/>
      <c r="K17" s="21"/>
      <c r="L17" s="19"/>
      <c r="M17" s="19"/>
      <c r="N17" s="19"/>
      <c r="O17" s="19"/>
      <c r="P17" s="19"/>
      <c r="Q17" s="19"/>
    </row>
    <row r="18" spans="1:17" customFormat="1" x14ac:dyDescent="0.2">
      <c r="A18" s="35" t="s">
        <v>116</v>
      </c>
      <c r="B18" s="62"/>
      <c r="C18" s="16">
        <v>956</v>
      </c>
      <c r="D18" s="16">
        <v>700</v>
      </c>
      <c r="E18" s="16">
        <v>690</v>
      </c>
      <c r="F18" s="16">
        <v>686</v>
      </c>
      <c r="G18" s="117">
        <v>906</v>
      </c>
      <c r="H18" s="21">
        <v>220</v>
      </c>
      <c r="I18" s="21"/>
      <c r="J18" s="21"/>
      <c r="K18" s="21"/>
      <c r="L18" s="19"/>
      <c r="M18" s="19"/>
      <c r="N18" s="19"/>
      <c r="O18" s="19"/>
      <c r="P18" s="19"/>
      <c r="Q18" s="19"/>
    </row>
    <row r="19" spans="1:17" customFormat="1" x14ac:dyDescent="0.2">
      <c r="A19" s="33" t="s">
        <v>14</v>
      </c>
      <c r="B19" s="62"/>
      <c r="C19" s="16">
        <v>12181</v>
      </c>
      <c r="D19" s="16">
        <v>10145</v>
      </c>
      <c r="E19" s="16">
        <v>8730</v>
      </c>
      <c r="F19" s="16">
        <v>11490</v>
      </c>
      <c r="G19" s="117">
        <v>11091</v>
      </c>
      <c r="H19" s="21">
        <v>-399</v>
      </c>
      <c r="I19" s="21"/>
      <c r="J19" s="21"/>
      <c r="K19" s="21"/>
      <c r="L19" s="19"/>
      <c r="M19" s="19"/>
      <c r="N19" s="19"/>
      <c r="O19" s="19"/>
      <c r="P19" s="19"/>
      <c r="Q19" s="19"/>
    </row>
    <row r="20" spans="1:17" customFormat="1" x14ac:dyDescent="0.2">
      <c r="A20" s="33" t="s">
        <v>15</v>
      </c>
      <c r="B20" s="62"/>
      <c r="C20" s="16">
        <v>2015</v>
      </c>
      <c r="D20" s="16">
        <v>688</v>
      </c>
      <c r="E20" s="16">
        <v>752</v>
      </c>
      <c r="F20" s="16">
        <v>778</v>
      </c>
      <c r="G20" s="117">
        <v>799</v>
      </c>
      <c r="H20" s="21">
        <v>21</v>
      </c>
      <c r="I20" s="21"/>
      <c r="J20" s="21"/>
      <c r="K20" s="21"/>
      <c r="L20" s="19"/>
      <c r="M20" s="19"/>
      <c r="N20" s="19"/>
      <c r="O20" s="19"/>
      <c r="P20" s="19"/>
      <c r="Q20" s="19"/>
    </row>
    <row r="21" spans="1:17" customFormat="1" x14ac:dyDescent="0.2">
      <c r="A21" s="36" t="s">
        <v>24</v>
      </c>
      <c r="B21" s="62">
        <v>6</v>
      </c>
      <c r="C21" s="31">
        <v>40151</v>
      </c>
      <c r="D21" s="31">
        <v>38297</v>
      </c>
      <c r="E21" s="31">
        <v>38071</v>
      </c>
      <c r="F21" s="31">
        <v>41890</v>
      </c>
      <c r="G21" s="118">
        <v>41658</v>
      </c>
      <c r="H21" s="21">
        <v>-232</v>
      </c>
      <c r="I21" s="21"/>
      <c r="J21" s="21"/>
      <c r="K21" s="21"/>
      <c r="L21" s="19"/>
      <c r="M21" s="19"/>
      <c r="N21" s="19"/>
      <c r="O21" s="19"/>
      <c r="P21" s="19"/>
      <c r="Q21" s="19"/>
    </row>
    <row r="22" spans="1:17" customFormat="1" x14ac:dyDescent="0.2">
      <c r="A22" s="33" t="s">
        <v>25</v>
      </c>
      <c r="B22" s="62"/>
      <c r="C22" s="16"/>
      <c r="D22" s="16"/>
      <c r="E22" s="16"/>
      <c r="F22" s="16"/>
      <c r="G22" s="117"/>
      <c r="H22" s="21"/>
      <c r="I22" s="21"/>
      <c r="J22" s="21"/>
      <c r="K22" s="21"/>
      <c r="L22" s="19"/>
      <c r="M22" s="19"/>
      <c r="N22" s="19"/>
      <c r="O22" s="19"/>
      <c r="P22" s="19"/>
      <c r="Q22" s="19"/>
    </row>
    <row r="23" spans="1:17" customFormat="1" x14ac:dyDescent="0.2">
      <c r="A23" s="37" t="s">
        <v>16</v>
      </c>
      <c r="B23" s="62"/>
      <c r="C23" s="16">
        <v>13469</v>
      </c>
      <c r="D23" s="16">
        <v>13977</v>
      </c>
      <c r="E23" s="16">
        <v>13893</v>
      </c>
      <c r="F23" s="16">
        <v>14097</v>
      </c>
      <c r="G23" s="117">
        <v>14279</v>
      </c>
      <c r="H23" s="21">
        <v>182</v>
      </c>
      <c r="I23" s="21"/>
      <c r="J23" s="21"/>
      <c r="K23" s="21"/>
      <c r="L23" s="19"/>
      <c r="M23" s="19"/>
      <c r="N23" s="19"/>
      <c r="O23" s="19"/>
      <c r="P23" s="19"/>
      <c r="Q23" s="19"/>
    </row>
    <row r="24" spans="1:17" customFormat="1" x14ac:dyDescent="0.2">
      <c r="A24" s="37" t="s">
        <v>158</v>
      </c>
      <c r="B24" s="62"/>
      <c r="C24" s="16"/>
      <c r="D24" s="16"/>
      <c r="E24" s="16"/>
      <c r="F24" s="16"/>
      <c r="G24" s="117"/>
      <c r="H24" s="21"/>
      <c r="I24" s="21"/>
      <c r="J24" s="21"/>
      <c r="K24" s="21"/>
      <c r="L24" s="19"/>
      <c r="M24" s="19"/>
      <c r="N24" s="19"/>
      <c r="O24" s="19"/>
      <c r="P24" s="19"/>
      <c r="Q24" s="19"/>
    </row>
    <row r="25" spans="1:17" customFormat="1" x14ac:dyDescent="0.2">
      <c r="A25" s="35" t="s">
        <v>159</v>
      </c>
      <c r="B25" s="62"/>
      <c r="C25" s="16">
        <v>1323</v>
      </c>
      <c r="D25" s="16">
        <v>1453</v>
      </c>
      <c r="E25" s="16">
        <v>1448</v>
      </c>
      <c r="F25" s="16">
        <v>1469</v>
      </c>
      <c r="G25" s="117">
        <v>1469</v>
      </c>
      <c r="H25" s="157">
        <v>0</v>
      </c>
      <c r="I25" s="21"/>
      <c r="J25" s="21"/>
      <c r="K25" s="21"/>
      <c r="L25" s="19"/>
      <c r="M25" s="19"/>
      <c r="N25" s="19"/>
      <c r="O25" s="19"/>
      <c r="P25" s="19"/>
      <c r="Q25" s="19"/>
    </row>
    <row r="26" spans="1:17" customFormat="1" x14ac:dyDescent="0.2">
      <c r="A26" s="35" t="s">
        <v>45</v>
      </c>
      <c r="B26" s="62"/>
      <c r="C26" s="16">
        <v>60</v>
      </c>
      <c r="D26" s="16">
        <v>89</v>
      </c>
      <c r="E26" s="16">
        <v>130</v>
      </c>
      <c r="F26" s="16">
        <v>154</v>
      </c>
      <c r="G26" s="117">
        <v>75</v>
      </c>
      <c r="H26" s="21">
        <v>-79</v>
      </c>
      <c r="I26" s="21"/>
      <c r="J26" s="21"/>
      <c r="K26" s="21"/>
      <c r="L26" s="19"/>
      <c r="M26" s="19"/>
      <c r="N26" s="19"/>
      <c r="O26" s="19"/>
      <c r="P26" s="19"/>
      <c r="Q26" s="19"/>
    </row>
    <row r="27" spans="1:17" customFormat="1" x14ac:dyDescent="0.2">
      <c r="A27" s="37" t="s">
        <v>46</v>
      </c>
      <c r="B27" s="62"/>
      <c r="C27" s="16">
        <v>422</v>
      </c>
      <c r="D27" s="16">
        <v>378</v>
      </c>
      <c r="E27" s="16">
        <v>380</v>
      </c>
      <c r="F27" s="16">
        <v>342</v>
      </c>
      <c r="G27" s="117">
        <v>327</v>
      </c>
      <c r="H27" s="21">
        <v>-15</v>
      </c>
      <c r="I27" s="21"/>
      <c r="J27" s="21"/>
      <c r="K27" s="21"/>
      <c r="L27" s="19"/>
      <c r="M27" s="19"/>
      <c r="N27" s="19"/>
      <c r="O27" s="19"/>
      <c r="P27" s="19"/>
      <c r="Q27" s="19"/>
    </row>
    <row r="28" spans="1:17" customFormat="1" x14ac:dyDescent="0.2">
      <c r="A28" s="37" t="s">
        <v>17</v>
      </c>
      <c r="B28" s="62">
        <v>7</v>
      </c>
      <c r="C28" s="16">
        <v>1741</v>
      </c>
      <c r="D28" s="16">
        <v>1839</v>
      </c>
      <c r="E28" s="16">
        <v>1853</v>
      </c>
      <c r="F28" s="16">
        <v>1864</v>
      </c>
      <c r="G28" s="117">
        <v>1846</v>
      </c>
      <c r="H28" s="21">
        <v>-18</v>
      </c>
      <c r="I28" s="21"/>
      <c r="J28" s="21"/>
      <c r="K28" s="21"/>
      <c r="L28" s="19"/>
      <c r="M28" s="19"/>
      <c r="N28" s="19"/>
      <c r="O28" s="19"/>
      <c r="P28" s="19"/>
      <c r="Q28" s="19"/>
    </row>
    <row r="29" spans="1:17" customFormat="1" x14ac:dyDescent="0.2">
      <c r="A29" s="37" t="s">
        <v>18</v>
      </c>
      <c r="B29" s="62"/>
      <c r="C29" s="16">
        <v>2686</v>
      </c>
      <c r="D29" s="16">
        <v>3006</v>
      </c>
      <c r="E29" s="16">
        <v>3555</v>
      </c>
      <c r="F29" s="16">
        <v>3589</v>
      </c>
      <c r="G29" s="117">
        <v>2877</v>
      </c>
      <c r="H29" s="21">
        <v>-712</v>
      </c>
      <c r="I29" s="21"/>
      <c r="J29" s="21"/>
      <c r="K29" s="21"/>
      <c r="L29" s="19"/>
      <c r="M29" s="19"/>
      <c r="N29" s="19"/>
      <c r="O29" s="19"/>
      <c r="P29" s="19"/>
      <c r="Q29" s="19"/>
    </row>
    <row r="30" spans="1:17" customFormat="1" x14ac:dyDescent="0.2">
      <c r="A30" s="37" t="s">
        <v>19</v>
      </c>
      <c r="B30" s="62">
        <v>8</v>
      </c>
      <c r="C30" s="16">
        <v>5602</v>
      </c>
      <c r="D30" s="16">
        <v>6142</v>
      </c>
      <c r="E30" s="16">
        <v>5652</v>
      </c>
      <c r="F30" s="16">
        <v>6086</v>
      </c>
      <c r="G30" s="117">
        <v>6337</v>
      </c>
      <c r="H30" s="21">
        <v>251</v>
      </c>
      <c r="I30" s="21"/>
      <c r="J30" s="21"/>
      <c r="K30" s="21"/>
      <c r="L30" s="19"/>
      <c r="M30" s="19"/>
      <c r="N30" s="19"/>
      <c r="O30" s="19"/>
      <c r="P30" s="19"/>
      <c r="Q30" s="19"/>
    </row>
    <row r="31" spans="1:17" customFormat="1" x14ac:dyDescent="0.2">
      <c r="A31" s="33" t="s">
        <v>179</v>
      </c>
      <c r="B31" s="62">
        <v>9</v>
      </c>
      <c r="C31" s="16"/>
      <c r="D31" s="16"/>
      <c r="E31" s="16"/>
      <c r="F31" s="16"/>
      <c r="G31" s="117"/>
      <c r="H31" s="21"/>
      <c r="I31" s="21"/>
      <c r="J31" s="21"/>
      <c r="K31" s="21"/>
      <c r="L31" s="19"/>
      <c r="M31" s="19"/>
      <c r="N31" s="19"/>
      <c r="O31" s="19"/>
      <c r="P31" s="19"/>
      <c r="Q31" s="19"/>
    </row>
    <row r="32" spans="1:17" customFormat="1" x14ac:dyDescent="0.2">
      <c r="A32" s="35" t="s">
        <v>180</v>
      </c>
      <c r="B32" s="62"/>
      <c r="C32" s="16">
        <v>134</v>
      </c>
      <c r="D32" s="16">
        <v>132</v>
      </c>
      <c r="E32" s="16">
        <v>132</v>
      </c>
      <c r="F32" s="16">
        <v>132</v>
      </c>
      <c r="G32" s="117">
        <v>133</v>
      </c>
      <c r="H32" s="21">
        <v>1</v>
      </c>
      <c r="I32" s="21"/>
      <c r="J32" s="21"/>
      <c r="K32" s="21"/>
      <c r="L32" s="19"/>
      <c r="M32" s="19"/>
      <c r="N32" s="19"/>
      <c r="O32" s="19"/>
      <c r="P32" s="19"/>
      <c r="Q32" s="19"/>
    </row>
    <row r="33" spans="1:17" customFormat="1" x14ac:dyDescent="0.2">
      <c r="A33" s="35" t="s">
        <v>20</v>
      </c>
      <c r="B33" s="62"/>
      <c r="C33" s="16">
        <v>654</v>
      </c>
      <c r="D33" s="16">
        <v>606</v>
      </c>
      <c r="E33" s="16">
        <v>637</v>
      </c>
      <c r="F33" s="16">
        <v>635</v>
      </c>
      <c r="G33" s="117">
        <v>646</v>
      </c>
      <c r="H33" s="21">
        <v>11</v>
      </c>
      <c r="I33" s="21"/>
      <c r="J33" s="21"/>
      <c r="K33" s="21"/>
      <c r="L33" s="19"/>
      <c r="M33" s="19"/>
      <c r="N33" s="19"/>
      <c r="O33" s="19"/>
      <c r="P33" s="19"/>
      <c r="Q33" s="19"/>
    </row>
    <row r="34" spans="1:17" customFormat="1" x14ac:dyDescent="0.2">
      <c r="A34" s="33" t="s">
        <v>21</v>
      </c>
      <c r="B34" s="62">
        <v>10</v>
      </c>
      <c r="C34" s="16">
        <v>7458</v>
      </c>
      <c r="D34" s="16">
        <v>6576</v>
      </c>
      <c r="E34" s="16">
        <v>6651</v>
      </c>
      <c r="F34" s="16">
        <v>6726</v>
      </c>
      <c r="G34" s="117">
        <v>6662</v>
      </c>
      <c r="H34" s="21">
        <v>-65</v>
      </c>
      <c r="I34" s="21"/>
      <c r="J34" s="21"/>
      <c r="K34" s="21"/>
      <c r="L34" s="19"/>
      <c r="M34" s="19"/>
      <c r="N34" s="19"/>
      <c r="O34" s="19"/>
      <c r="P34" s="19"/>
      <c r="Q34" s="19"/>
    </row>
    <row r="35" spans="1:17" customFormat="1" x14ac:dyDescent="0.2">
      <c r="A35" s="33" t="s">
        <v>22</v>
      </c>
      <c r="B35" s="62">
        <v>10</v>
      </c>
      <c r="C35" s="16">
        <v>763</v>
      </c>
      <c r="D35" s="16">
        <v>1308</v>
      </c>
      <c r="E35" s="16">
        <v>1295</v>
      </c>
      <c r="F35" s="16">
        <v>1121</v>
      </c>
      <c r="G35" s="117">
        <v>988</v>
      </c>
      <c r="H35" s="21">
        <v>-133</v>
      </c>
      <c r="I35" s="21"/>
      <c r="J35" s="21"/>
      <c r="K35" s="21"/>
      <c r="L35" s="19"/>
      <c r="M35" s="19"/>
      <c r="N35" s="19"/>
      <c r="O35" s="19"/>
      <c r="P35" s="19"/>
      <c r="Q35" s="19"/>
    </row>
    <row r="36" spans="1:17" customFormat="1" x14ac:dyDescent="0.2">
      <c r="A36" s="36" t="s">
        <v>24</v>
      </c>
      <c r="B36" s="62"/>
      <c r="C36" s="31">
        <v>34313</v>
      </c>
      <c r="D36" s="31">
        <v>35506</v>
      </c>
      <c r="E36" s="31">
        <v>35625</v>
      </c>
      <c r="F36" s="31">
        <v>36214</v>
      </c>
      <c r="G36" s="118">
        <v>35638</v>
      </c>
      <c r="H36" s="21">
        <v>-576</v>
      </c>
      <c r="I36" s="21"/>
      <c r="J36" s="21"/>
      <c r="K36" s="21"/>
      <c r="L36" s="19"/>
      <c r="M36" s="19"/>
      <c r="N36" s="19"/>
      <c r="O36" s="19"/>
      <c r="P36" s="19"/>
      <c r="Q36" s="19"/>
    </row>
    <row r="37" spans="1:17" customFormat="1" ht="14.45" customHeight="1" x14ac:dyDescent="0.2">
      <c r="A37" s="32" t="s">
        <v>260</v>
      </c>
      <c r="B37" s="62"/>
      <c r="C37" s="45">
        <v>5838</v>
      </c>
      <c r="D37" s="45">
        <v>2791</v>
      </c>
      <c r="E37" s="45">
        <v>2446</v>
      </c>
      <c r="F37" s="45">
        <v>5676</v>
      </c>
      <c r="G37" s="119">
        <v>6019</v>
      </c>
      <c r="H37" s="24">
        <v>344</v>
      </c>
      <c r="I37" s="24"/>
      <c r="J37" s="24"/>
      <c r="K37" s="24"/>
      <c r="L37" s="19"/>
      <c r="M37" s="19"/>
      <c r="N37" s="19"/>
      <c r="O37" s="19"/>
      <c r="P37" s="19"/>
      <c r="Q37" s="19"/>
    </row>
    <row r="38" spans="1:17" customFormat="1" x14ac:dyDescent="0.2">
      <c r="A38" s="51" t="s">
        <v>174</v>
      </c>
      <c r="B38" s="60"/>
      <c r="C38" s="1"/>
      <c r="D38" s="1"/>
      <c r="E38" s="1"/>
      <c r="F38" s="1"/>
      <c r="G38" s="120"/>
      <c r="H38" s="21"/>
      <c r="I38" s="21"/>
      <c r="J38" s="21"/>
      <c r="K38" s="21"/>
      <c r="L38" s="19"/>
      <c r="M38" s="19"/>
      <c r="N38" s="19"/>
      <c r="O38" s="19"/>
      <c r="P38" s="19"/>
      <c r="Q38" s="19"/>
    </row>
    <row r="39" spans="1:17" customFormat="1" x14ac:dyDescent="0.2">
      <c r="A39" s="48" t="s">
        <v>142</v>
      </c>
      <c r="B39" s="60"/>
      <c r="C39" s="16">
        <v>-173</v>
      </c>
      <c r="D39" s="16">
        <v>15</v>
      </c>
      <c r="E39" s="16">
        <v>-8</v>
      </c>
      <c r="F39" s="16">
        <v>-184</v>
      </c>
      <c r="G39" s="117">
        <v>-149</v>
      </c>
      <c r="H39" s="21">
        <v>35</v>
      </c>
      <c r="I39" s="21"/>
      <c r="J39" s="21"/>
      <c r="K39" s="21"/>
      <c r="L39" s="19"/>
      <c r="M39" s="19"/>
      <c r="N39" s="19"/>
      <c r="O39" s="19"/>
      <c r="P39" s="19"/>
      <c r="Q39" s="19"/>
    </row>
    <row r="40" spans="1:17" customFormat="1" x14ac:dyDescent="0.2">
      <c r="A40" s="148" t="s">
        <v>47</v>
      </c>
      <c r="B40" s="60"/>
      <c r="C40" s="16">
        <v>-51</v>
      </c>
      <c r="D40" s="16">
        <v>-18</v>
      </c>
      <c r="E40" s="16">
        <v>-17</v>
      </c>
      <c r="F40" s="16">
        <v>-17</v>
      </c>
      <c r="G40" s="117">
        <v>-9</v>
      </c>
      <c r="H40" s="21">
        <v>8</v>
      </c>
      <c r="I40" s="21"/>
      <c r="J40" s="21"/>
      <c r="K40" s="21"/>
      <c r="L40" s="19"/>
      <c r="M40" s="19"/>
      <c r="N40" s="19"/>
      <c r="O40" s="19"/>
      <c r="P40" s="19"/>
      <c r="Q40" s="19"/>
    </row>
    <row r="41" spans="1:17" customFormat="1" x14ac:dyDescent="0.2">
      <c r="A41" s="107" t="s">
        <v>178</v>
      </c>
      <c r="B41" s="60"/>
      <c r="C41" s="16">
        <v>9</v>
      </c>
      <c r="D41" s="156">
        <v>0</v>
      </c>
      <c r="E41" s="16">
        <v>0</v>
      </c>
      <c r="F41" s="155">
        <v>0</v>
      </c>
      <c r="G41" s="117">
        <v>-379</v>
      </c>
      <c r="H41" s="21">
        <v>-379</v>
      </c>
      <c r="I41" s="21"/>
      <c r="J41" s="21"/>
      <c r="K41" s="21"/>
      <c r="L41" s="19"/>
      <c r="M41" s="19"/>
      <c r="N41" s="19"/>
      <c r="O41" s="19"/>
      <c r="P41" s="19"/>
      <c r="Q41" s="19"/>
    </row>
    <row r="42" spans="1:17" customFormat="1" x14ac:dyDescent="0.2">
      <c r="A42" s="149" t="s">
        <v>48</v>
      </c>
      <c r="B42" s="60"/>
      <c r="C42" s="31">
        <v>-215</v>
      </c>
      <c r="D42" s="16">
        <v>-3</v>
      </c>
      <c r="E42" s="16">
        <v>-24</v>
      </c>
      <c r="F42" s="31">
        <v>-200</v>
      </c>
      <c r="G42" s="118">
        <v>-537</v>
      </c>
      <c r="H42" s="21">
        <v>-336</v>
      </c>
      <c r="I42" s="21"/>
      <c r="J42" s="21"/>
      <c r="K42" s="21"/>
      <c r="L42" s="19"/>
      <c r="M42" s="19"/>
      <c r="N42" s="19"/>
      <c r="O42" s="19"/>
      <c r="P42" s="19"/>
      <c r="Q42" s="19"/>
    </row>
    <row r="43" spans="1:17" s="46" customFormat="1" x14ac:dyDescent="0.2">
      <c r="A43" s="150" t="s">
        <v>49</v>
      </c>
      <c r="B43" s="63"/>
      <c r="C43" s="31">
        <v>5623</v>
      </c>
      <c r="D43" s="31">
        <v>2788</v>
      </c>
      <c r="E43" s="31">
        <v>2421</v>
      </c>
      <c r="F43" s="100">
        <v>5475</v>
      </c>
      <c r="G43" s="121">
        <v>5482</v>
      </c>
      <c r="H43" s="21">
        <v>7</v>
      </c>
      <c r="I43" s="21"/>
      <c r="J43" s="21"/>
      <c r="K43" s="21"/>
      <c r="L43" s="19"/>
      <c r="M43" s="19"/>
      <c r="N43" s="19"/>
      <c r="O43" s="19"/>
      <c r="P43" s="19"/>
      <c r="Q43" s="19"/>
    </row>
    <row r="44" spans="1:17" customFormat="1" x14ac:dyDescent="0.2">
      <c r="A44" s="151" t="s">
        <v>50</v>
      </c>
      <c r="B44" s="60"/>
      <c r="C44" s="45"/>
      <c r="D44" s="45"/>
      <c r="E44" s="45"/>
      <c r="F44" s="45"/>
      <c r="G44" s="119"/>
      <c r="H44" s="21"/>
      <c r="I44" s="21"/>
      <c r="J44" s="21"/>
      <c r="K44" s="21"/>
      <c r="L44" s="19"/>
      <c r="M44" s="19"/>
      <c r="N44" s="19"/>
      <c r="O44" s="19"/>
      <c r="P44" s="19"/>
      <c r="Q44" s="19"/>
    </row>
    <row r="45" spans="1:17" customFormat="1" x14ac:dyDescent="0.2">
      <c r="A45" s="151" t="s">
        <v>173</v>
      </c>
      <c r="B45" s="60"/>
      <c r="C45" s="45"/>
      <c r="D45" s="45"/>
      <c r="E45" s="45"/>
      <c r="F45" s="45"/>
      <c r="G45" s="119"/>
      <c r="H45" s="21"/>
      <c r="I45" s="21"/>
      <c r="J45" s="21"/>
      <c r="K45" s="21"/>
      <c r="L45" s="19"/>
      <c r="M45" s="19"/>
      <c r="N45" s="19"/>
      <c r="O45" s="19"/>
      <c r="P45" s="19"/>
      <c r="Q45" s="19"/>
    </row>
    <row r="46" spans="1:17" customFormat="1" x14ac:dyDescent="0.2">
      <c r="A46" s="152" t="s">
        <v>51</v>
      </c>
      <c r="B46" s="60"/>
      <c r="C46" s="16">
        <v>1827</v>
      </c>
      <c r="D46" s="16">
        <v>1434</v>
      </c>
      <c r="E46" s="16">
        <v>1424</v>
      </c>
      <c r="F46" s="16">
        <v>4178</v>
      </c>
      <c r="G46" s="117">
        <v>6379</v>
      </c>
      <c r="H46" s="21">
        <v>2201</v>
      </c>
      <c r="I46" s="21"/>
      <c r="J46" s="21"/>
      <c r="K46" s="21"/>
      <c r="L46" s="19"/>
      <c r="M46" s="19"/>
      <c r="N46" s="19"/>
      <c r="O46" s="19"/>
      <c r="P46" s="19"/>
      <c r="Q46" s="19"/>
    </row>
    <row r="47" spans="1:17" customFormat="1" x14ac:dyDescent="0.2">
      <c r="A47" s="139" t="s">
        <v>177</v>
      </c>
      <c r="B47" s="60"/>
      <c r="C47" s="16">
        <v>1072</v>
      </c>
      <c r="D47" s="16">
        <v>-246</v>
      </c>
      <c r="E47" s="16">
        <v>120</v>
      </c>
      <c r="F47" s="16">
        <v>780</v>
      </c>
      <c r="G47" s="117">
        <v>769</v>
      </c>
      <c r="H47" s="21">
        <v>-10</v>
      </c>
      <c r="I47" s="21"/>
      <c r="J47" s="21"/>
      <c r="K47" s="21"/>
      <c r="L47" s="19"/>
      <c r="M47" s="19"/>
      <c r="N47" s="19"/>
      <c r="O47" s="19"/>
      <c r="P47" s="19"/>
      <c r="Q47" s="19"/>
    </row>
    <row r="48" spans="1:17" customFormat="1" x14ac:dyDescent="0.2">
      <c r="A48" s="153" t="s">
        <v>52</v>
      </c>
      <c r="B48" s="60"/>
      <c r="C48" s="16">
        <v>2</v>
      </c>
      <c r="D48" s="16">
        <v>-45</v>
      </c>
      <c r="E48" s="16">
        <v>-45</v>
      </c>
      <c r="F48" s="16">
        <v>-43</v>
      </c>
      <c r="G48" s="125">
        <v>0</v>
      </c>
      <c r="H48" s="21">
        <v>42</v>
      </c>
      <c r="I48" s="21"/>
      <c r="J48" s="21"/>
      <c r="K48" s="21"/>
      <c r="L48" s="19"/>
      <c r="M48" s="19"/>
      <c r="N48" s="19"/>
      <c r="O48" s="19"/>
      <c r="P48" s="19"/>
      <c r="Q48" s="19"/>
    </row>
    <row r="49" spans="1:17" customFormat="1" x14ac:dyDescent="0.2">
      <c r="A49" s="152" t="s">
        <v>53</v>
      </c>
      <c r="B49" s="60"/>
      <c r="C49" s="16">
        <v>1620</v>
      </c>
      <c r="D49" s="16">
        <v>1024</v>
      </c>
      <c r="E49" s="16">
        <v>1029</v>
      </c>
      <c r="F49" s="16">
        <v>1383</v>
      </c>
      <c r="G49" s="117">
        <v>6771</v>
      </c>
      <c r="H49" s="21">
        <v>5388</v>
      </c>
      <c r="I49" s="21"/>
      <c r="J49" s="21"/>
      <c r="K49" s="21"/>
      <c r="L49" s="19"/>
      <c r="M49" s="19"/>
      <c r="N49" s="19"/>
      <c r="O49" s="19"/>
      <c r="P49" s="19"/>
      <c r="Q49" s="19"/>
    </row>
    <row r="50" spans="1:17" customFormat="1" x14ac:dyDescent="0.2">
      <c r="A50" s="148" t="s">
        <v>54</v>
      </c>
      <c r="B50" s="60"/>
      <c r="C50" s="156">
        <v>0</v>
      </c>
      <c r="D50" s="16">
        <v>0</v>
      </c>
      <c r="E50" s="156">
        <v>0</v>
      </c>
      <c r="F50" s="16">
        <v>0</v>
      </c>
      <c r="G50" s="166">
        <v>0</v>
      </c>
      <c r="H50" s="157">
        <v>0</v>
      </c>
      <c r="I50" s="21"/>
      <c r="J50" s="21"/>
      <c r="K50" s="21"/>
      <c r="L50" s="19"/>
      <c r="M50" s="19"/>
      <c r="N50" s="19"/>
      <c r="O50" s="19"/>
      <c r="P50" s="19"/>
      <c r="Q50" s="19"/>
    </row>
    <row r="51" spans="1:17" customFormat="1" x14ac:dyDescent="0.2">
      <c r="A51" s="151" t="s">
        <v>184</v>
      </c>
      <c r="B51" s="60"/>
      <c r="C51" s="31">
        <v>4520</v>
      </c>
      <c r="D51" s="31">
        <v>2167</v>
      </c>
      <c r="E51" s="31">
        <v>2529</v>
      </c>
      <c r="F51" s="31">
        <v>6298</v>
      </c>
      <c r="G51" s="118">
        <v>13919</v>
      </c>
      <c r="H51" s="21">
        <v>7621</v>
      </c>
      <c r="I51" s="21"/>
      <c r="J51" s="21"/>
      <c r="K51" s="21"/>
      <c r="L51" s="19"/>
      <c r="M51" s="19"/>
      <c r="N51" s="19"/>
      <c r="O51" s="19"/>
      <c r="P51" s="19"/>
      <c r="Q51" s="19"/>
    </row>
    <row r="52" spans="1:17" customFormat="1" ht="12" thickBot="1" x14ac:dyDescent="0.25">
      <c r="A52" s="154" t="s">
        <v>259</v>
      </c>
      <c r="B52" s="62"/>
      <c r="C52" s="31">
        <v>10144</v>
      </c>
      <c r="D52" s="31">
        <v>4956</v>
      </c>
      <c r="E52" s="31">
        <v>4950</v>
      </c>
      <c r="F52" s="31">
        <v>11773</v>
      </c>
      <c r="G52" s="118">
        <v>19402</v>
      </c>
      <c r="H52" s="21">
        <v>7629</v>
      </c>
      <c r="I52" s="21"/>
      <c r="J52" s="21"/>
      <c r="K52" s="21"/>
      <c r="L52" s="19"/>
      <c r="M52" s="19"/>
      <c r="N52" s="19"/>
      <c r="O52" s="19"/>
      <c r="P52" s="19"/>
      <c r="Q52" s="19"/>
    </row>
    <row r="53" spans="1:17" customFormat="1" ht="22.5" customHeight="1" thickBot="1" x14ac:dyDescent="0.25">
      <c r="A53" s="84" t="s">
        <v>55</v>
      </c>
      <c r="B53" s="85"/>
      <c r="C53" s="94"/>
      <c r="D53" s="94"/>
      <c r="E53" s="94"/>
      <c r="F53" s="94"/>
      <c r="G53" s="122"/>
      <c r="H53" s="86"/>
      <c r="I53" s="100"/>
      <c r="J53" s="100"/>
      <c r="K53" s="100"/>
      <c r="L53" s="19"/>
      <c r="M53" s="19"/>
      <c r="N53" s="19"/>
      <c r="O53" s="19"/>
      <c r="P53" s="19"/>
      <c r="Q53" s="19"/>
    </row>
    <row r="54" spans="1:17" customFormat="1" x14ac:dyDescent="0.2">
      <c r="A54" s="32" t="s">
        <v>23</v>
      </c>
      <c r="B54" s="62"/>
      <c r="C54" s="45">
        <v>5838</v>
      </c>
      <c r="D54" s="45">
        <v>2791</v>
      </c>
      <c r="E54" s="45">
        <v>2446</v>
      </c>
      <c r="F54" s="45">
        <v>5676</v>
      </c>
      <c r="G54" s="119">
        <v>6019</v>
      </c>
      <c r="H54" s="24">
        <v>344</v>
      </c>
      <c r="I54" s="64"/>
      <c r="J54" s="64"/>
      <c r="K54" s="64"/>
      <c r="L54" s="19"/>
      <c r="M54" s="19"/>
      <c r="N54" s="19"/>
      <c r="O54" s="19"/>
      <c r="P54" s="19"/>
      <c r="Q54" s="19"/>
    </row>
    <row r="55" spans="1:17" customFormat="1" x14ac:dyDescent="0.2">
      <c r="A55" s="33" t="s">
        <v>61</v>
      </c>
      <c r="B55" s="62"/>
      <c r="C55" s="16"/>
      <c r="D55" s="16"/>
      <c r="E55" s="16"/>
      <c r="F55" s="16"/>
      <c r="G55" s="117"/>
      <c r="H55" s="31"/>
      <c r="I55" s="31"/>
      <c r="J55" s="31"/>
      <c r="K55" s="31"/>
      <c r="L55" s="19"/>
      <c r="M55" s="19"/>
      <c r="N55" s="19"/>
      <c r="O55" s="19"/>
      <c r="P55" s="19"/>
      <c r="Q55" s="19"/>
    </row>
    <row r="56" spans="1:17" customFormat="1" x14ac:dyDescent="0.2">
      <c r="A56" s="47" t="s">
        <v>43</v>
      </c>
      <c r="B56" s="62"/>
      <c r="C56" s="16">
        <v>2614</v>
      </c>
      <c r="D56" s="16">
        <v>3503</v>
      </c>
      <c r="E56" s="16">
        <v>3736</v>
      </c>
      <c r="F56" s="16">
        <v>3157</v>
      </c>
      <c r="G56" s="117">
        <v>3308</v>
      </c>
      <c r="H56" s="21">
        <v>152</v>
      </c>
      <c r="I56" s="31"/>
      <c r="J56" s="31"/>
      <c r="K56" s="31"/>
      <c r="L56" s="19"/>
      <c r="M56" s="19"/>
      <c r="N56" s="19"/>
      <c r="O56" s="19"/>
      <c r="P56" s="19"/>
      <c r="Q56" s="19"/>
    </row>
    <row r="57" spans="1:17" customFormat="1" x14ac:dyDescent="0.2">
      <c r="A57" s="33" t="s">
        <v>56</v>
      </c>
      <c r="B57" s="62"/>
      <c r="C57" s="16">
        <v>70</v>
      </c>
      <c r="D57" s="16">
        <v>0</v>
      </c>
      <c r="E57" s="16">
        <v>5</v>
      </c>
      <c r="F57" s="16">
        <v>365</v>
      </c>
      <c r="G57" s="117">
        <v>421</v>
      </c>
      <c r="H57" s="21">
        <v>56</v>
      </c>
      <c r="I57" s="31"/>
      <c r="J57" s="31"/>
      <c r="K57" s="31"/>
      <c r="L57" s="19"/>
      <c r="M57" s="19"/>
      <c r="N57" s="19"/>
      <c r="O57" s="19"/>
      <c r="P57" s="19"/>
      <c r="Q57" s="19"/>
    </row>
    <row r="58" spans="1:17" customFormat="1" x14ac:dyDescent="0.2">
      <c r="A58" s="41" t="s">
        <v>131</v>
      </c>
      <c r="B58" s="62"/>
      <c r="C58" s="16">
        <v>1337</v>
      </c>
      <c r="D58" s="16">
        <v>26</v>
      </c>
      <c r="E58" s="16">
        <v>36</v>
      </c>
      <c r="F58" s="16">
        <v>40</v>
      </c>
      <c r="G58" s="117">
        <v>94</v>
      </c>
      <c r="H58" s="21">
        <v>54</v>
      </c>
      <c r="I58" s="31"/>
      <c r="J58" s="31"/>
      <c r="K58" s="31"/>
      <c r="L58" s="19"/>
      <c r="M58" s="19"/>
      <c r="N58" s="19"/>
      <c r="O58" s="19"/>
      <c r="P58" s="19"/>
      <c r="Q58" s="19"/>
    </row>
    <row r="59" spans="1:17" customFormat="1" x14ac:dyDescent="0.2">
      <c r="A59" s="34" t="s">
        <v>57</v>
      </c>
      <c r="B59" s="62"/>
      <c r="C59" s="16"/>
      <c r="D59" s="16"/>
      <c r="E59" s="16"/>
      <c r="F59" s="16"/>
      <c r="G59" s="117"/>
      <c r="H59" s="31"/>
      <c r="I59" s="31"/>
      <c r="J59" s="31"/>
      <c r="K59" s="31"/>
      <c r="L59" s="19"/>
      <c r="M59" s="19"/>
      <c r="N59" s="19"/>
      <c r="O59" s="19"/>
      <c r="P59" s="19"/>
      <c r="Q59" s="19"/>
    </row>
    <row r="60" spans="1:17" customFormat="1" x14ac:dyDescent="0.2">
      <c r="A60" s="33" t="s">
        <v>27</v>
      </c>
      <c r="B60" s="62"/>
      <c r="C60" s="16">
        <v>90</v>
      </c>
      <c r="D60" s="16">
        <v>138</v>
      </c>
      <c r="E60" s="16">
        <v>165</v>
      </c>
      <c r="F60" s="16">
        <v>180</v>
      </c>
      <c r="G60" s="117">
        <v>110</v>
      </c>
      <c r="H60" s="21">
        <v>-71</v>
      </c>
      <c r="I60" s="31"/>
      <c r="J60" s="31"/>
      <c r="K60" s="31"/>
      <c r="L60" s="19"/>
      <c r="M60" s="19"/>
      <c r="N60" s="19"/>
      <c r="O60" s="19"/>
      <c r="P60" s="19"/>
      <c r="Q60" s="19"/>
    </row>
    <row r="61" spans="1:17" customFormat="1" x14ac:dyDescent="0.2">
      <c r="A61" s="33" t="s">
        <v>58</v>
      </c>
      <c r="B61" s="62"/>
      <c r="C61" s="16">
        <v>1741</v>
      </c>
      <c r="D61" s="16">
        <v>1839</v>
      </c>
      <c r="E61" s="16">
        <v>1853</v>
      </c>
      <c r="F61" s="16">
        <v>1864</v>
      </c>
      <c r="G61" s="117">
        <v>1846</v>
      </c>
      <c r="H61" s="21">
        <v>-18</v>
      </c>
      <c r="I61" s="31"/>
      <c r="J61" s="31"/>
      <c r="K61" s="31"/>
      <c r="L61" s="19"/>
      <c r="M61" s="19"/>
      <c r="N61" s="19"/>
      <c r="O61" s="19"/>
      <c r="P61" s="19"/>
      <c r="Q61" s="19"/>
    </row>
    <row r="62" spans="1:17" customFormat="1" x14ac:dyDescent="0.2">
      <c r="A62" s="34" t="s">
        <v>59</v>
      </c>
      <c r="B62" s="62"/>
      <c r="C62" s="31">
        <v>2189</v>
      </c>
      <c r="D62" s="16">
        <v>1551</v>
      </c>
      <c r="E62" s="16">
        <v>1760</v>
      </c>
      <c r="F62" s="31">
        <v>1518</v>
      </c>
      <c r="G62" s="118">
        <v>1868</v>
      </c>
      <c r="H62" s="21">
        <v>350</v>
      </c>
      <c r="I62" s="31"/>
      <c r="J62" s="31"/>
      <c r="K62" s="31"/>
      <c r="L62" s="19"/>
      <c r="M62" s="19"/>
      <c r="N62" s="19"/>
      <c r="O62" s="19"/>
      <c r="P62" s="19"/>
      <c r="Q62" s="19"/>
    </row>
    <row r="63" spans="1:17" customFormat="1" x14ac:dyDescent="0.2">
      <c r="A63" s="34" t="s">
        <v>60</v>
      </c>
      <c r="B63" s="62"/>
      <c r="C63" s="31">
        <v>3649</v>
      </c>
      <c r="D63" s="31">
        <v>1240</v>
      </c>
      <c r="E63" s="31">
        <v>686</v>
      </c>
      <c r="F63" s="31">
        <v>4157</v>
      </c>
      <c r="G63" s="118">
        <v>4151</v>
      </c>
      <c r="H63" s="21">
        <v>-6</v>
      </c>
      <c r="I63" s="31"/>
      <c r="J63" s="31"/>
      <c r="K63" s="31"/>
      <c r="L63" s="19"/>
      <c r="M63" s="19"/>
      <c r="N63" s="19"/>
      <c r="O63" s="19"/>
      <c r="P63" s="19"/>
      <c r="Q63" s="19"/>
    </row>
    <row r="64" spans="1:17" x14ac:dyDescent="0.2">
      <c r="A64" s="107" t="s">
        <v>263</v>
      </c>
      <c r="C64" s="44"/>
      <c r="D64" s="44"/>
      <c r="E64" s="44"/>
      <c r="F64" s="44"/>
      <c r="G64" s="44"/>
      <c r="H64" s="31"/>
      <c r="I64" s="31"/>
      <c r="J64" s="31"/>
      <c r="K64" s="31"/>
    </row>
    <row r="65" spans="1:11" x14ac:dyDescent="0.2">
      <c r="A65" s="107" t="s">
        <v>264</v>
      </c>
      <c r="C65" s="44"/>
      <c r="D65" s="44"/>
      <c r="E65" s="44"/>
      <c r="F65" s="44"/>
      <c r="G65" s="44"/>
      <c r="H65" s="31"/>
      <c r="I65" s="31"/>
      <c r="J65" s="31"/>
      <c r="K65" s="31"/>
    </row>
    <row r="66" spans="1:11" x14ac:dyDescent="0.2">
      <c r="A66" s="107" t="s">
        <v>265</v>
      </c>
      <c r="C66" s="44"/>
      <c r="D66" s="44"/>
      <c r="E66" s="44"/>
      <c r="F66" s="44"/>
      <c r="G66" s="44"/>
      <c r="H66" s="31"/>
      <c r="I66" s="31"/>
      <c r="J66" s="31"/>
      <c r="K66" s="31"/>
    </row>
    <row r="67" spans="1:11" x14ac:dyDescent="0.2">
      <c r="A67" s="169" t="s">
        <v>266</v>
      </c>
      <c r="B67" s="111"/>
      <c r="C67" s="45"/>
      <c r="D67" s="45"/>
      <c r="E67" s="45"/>
      <c r="F67" s="45"/>
      <c r="G67" s="45"/>
      <c r="H67" s="64"/>
      <c r="I67" s="64"/>
      <c r="J67" s="64"/>
      <c r="K67" s="64"/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71" orientation="portrait" r:id="rId1"/>
  <headerFooter alignWithMargins="0"/>
  <ignoredErrors>
    <ignoredError sqref="D8:G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0"/>
    <pageSetUpPr fitToPage="1"/>
  </sheetPr>
  <dimension ref="A1:F18"/>
  <sheetViews>
    <sheetView showGridLines="0" workbookViewId="0">
      <selection activeCell="E32" sqref="E32"/>
    </sheetView>
  </sheetViews>
  <sheetFormatPr defaultRowHeight="11.25" x14ac:dyDescent="0.2"/>
  <cols>
    <col min="1" max="1" width="44.1640625" customWidth="1"/>
    <col min="2" max="3" width="14.33203125" customWidth="1"/>
    <col min="4" max="4" width="17.83203125" customWidth="1"/>
    <col min="5" max="5" width="12.6640625" bestFit="1" customWidth="1"/>
    <col min="6" max="6" width="17.83203125" customWidth="1"/>
  </cols>
  <sheetData>
    <row r="1" spans="1:6" x14ac:dyDescent="0.2">
      <c r="A1" s="54" t="s">
        <v>147</v>
      </c>
      <c r="B1" s="9"/>
      <c r="D1" s="9"/>
      <c r="E1" s="9"/>
      <c r="F1" s="9"/>
    </row>
    <row r="2" spans="1:6" x14ac:dyDescent="0.2">
      <c r="A2" s="4"/>
      <c r="B2" s="9"/>
      <c r="C2" s="4"/>
      <c r="D2" s="9"/>
      <c r="E2" s="9"/>
      <c r="F2" s="9"/>
    </row>
    <row r="3" spans="1:6" ht="45" x14ac:dyDescent="0.2">
      <c r="A3" s="72"/>
      <c r="B3" s="73" t="s">
        <v>149</v>
      </c>
      <c r="C3" s="74" t="s">
        <v>148</v>
      </c>
      <c r="D3" s="74" t="s">
        <v>151</v>
      </c>
      <c r="E3" s="74" t="s">
        <v>150</v>
      </c>
      <c r="F3" s="76" t="s">
        <v>143</v>
      </c>
    </row>
    <row r="4" spans="1:6" x14ac:dyDescent="0.2">
      <c r="A4" s="9"/>
      <c r="B4" s="77" t="s">
        <v>0</v>
      </c>
      <c r="C4" s="77" t="s">
        <v>0</v>
      </c>
      <c r="D4" s="77" t="s">
        <v>0</v>
      </c>
      <c r="E4" s="77" t="s">
        <v>0</v>
      </c>
      <c r="F4" s="77" t="s">
        <v>0</v>
      </c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66" t="s">
        <v>163</v>
      </c>
      <c r="B6" s="70">
        <f>'App 1 Table 1.2'!C50</f>
        <v>0</v>
      </c>
      <c r="C6" s="70">
        <f>'App 1 Table 1.2'!C52-'App 1 Table 1.2'!C16</f>
        <v>55703</v>
      </c>
      <c r="D6" s="70">
        <f>'App 1 Table 1.2'!C16</f>
        <v>42581</v>
      </c>
      <c r="E6" s="70">
        <f>'App 1 Table 1.2'!C51</f>
        <v>14298</v>
      </c>
      <c r="F6" s="70">
        <f>SUM(B6:E6)</f>
        <v>112582</v>
      </c>
    </row>
    <row r="7" spans="1:6" x14ac:dyDescent="0.2">
      <c r="A7" s="9"/>
      <c r="B7" s="70"/>
      <c r="C7" s="70"/>
      <c r="D7" s="70"/>
      <c r="E7" s="70"/>
      <c r="F7" s="70"/>
    </row>
    <row r="8" spans="1:6" x14ac:dyDescent="0.2">
      <c r="A8" s="9" t="s">
        <v>144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</row>
    <row r="9" spans="1:6" x14ac:dyDescent="0.2">
      <c r="A9" s="9"/>
      <c r="B9" s="70"/>
      <c r="C9" s="70"/>
      <c r="D9" s="70"/>
      <c r="E9" s="70"/>
      <c r="F9" s="70"/>
    </row>
    <row r="10" spans="1:6" x14ac:dyDescent="0.2">
      <c r="A10" s="5" t="s">
        <v>145</v>
      </c>
      <c r="B10" s="70"/>
      <c r="C10" s="70"/>
      <c r="D10" s="70"/>
      <c r="E10" s="70"/>
      <c r="F10" s="70"/>
    </row>
    <row r="11" spans="1:6" x14ac:dyDescent="0.2">
      <c r="A11" s="66" t="s">
        <v>146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</row>
    <row r="12" spans="1:6" x14ac:dyDescent="0.2">
      <c r="A12" s="9" t="s">
        <v>133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</row>
    <row r="13" spans="1:6" x14ac:dyDescent="0.2">
      <c r="A13" s="9"/>
      <c r="B13" s="70"/>
      <c r="C13" s="70"/>
      <c r="D13" s="70"/>
      <c r="E13" s="70"/>
      <c r="F13" s="70">
        <v>0</v>
      </c>
    </row>
    <row r="14" spans="1:6" x14ac:dyDescent="0.2">
      <c r="A14" s="75" t="s">
        <v>26</v>
      </c>
      <c r="B14" s="70"/>
      <c r="C14" s="70"/>
      <c r="D14" s="70"/>
      <c r="E14" s="70"/>
      <c r="F14" s="70"/>
    </row>
    <row r="15" spans="1:6" x14ac:dyDescent="0.2">
      <c r="A15" s="9"/>
      <c r="B15" s="70"/>
      <c r="C15" s="70"/>
      <c r="D15" s="70"/>
      <c r="E15" s="70"/>
      <c r="F15" s="70"/>
    </row>
    <row r="16" spans="1:6" x14ac:dyDescent="0.2">
      <c r="A16" s="4" t="s">
        <v>164</v>
      </c>
      <c r="B16" s="71">
        <f>SUM(B6:B12)</f>
        <v>0</v>
      </c>
      <c r="C16" s="71">
        <v>0</v>
      </c>
      <c r="D16" s="71">
        <v>0</v>
      </c>
      <c r="E16" s="71">
        <v>0</v>
      </c>
      <c r="F16" s="71">
        <v>0</v>
      </c>
    </row>
    <row r="18" spans="2:6" x14ac:dyDescent="0.2">
      <c r="B18" s="68"/>
      <c r="C18" s="69">
        <f>C16-C6-C8-C14</f>
        <v>-55703</v>
      </c>
      <c r="D18" s="69">
        <f>D16+C16-'App 1 Table 1.2'!G52</f>
        <v>-111427</v>
      </c>
      <c r="E18" s="69">
        <f>E16-'App 1 Table 1.2'!G51</f>
        <v>-20557</v>
      </c>
      <c r="F18" s="69">
        <f>F16-'App 1 Table 1.2'!G53</f>
        <v>-131984</v>
      </c>
    </row>
  </sheetData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8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6.33203125" bestFit="1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54" t="s">
        <v>152</v>
      </c>
      <c r="B1" s="9"/>
      <c r="D1" s="9"/>
      <c r="E1" s="9"/>
    </row>
    <row r="2" spans="1:5" x14ac:dyDescent="0.2">
      <c r="A2" s="4"/>
      <c r="B2" s="9"/>
      <c r="C2" s="4"/>
      <c r="D2" s="9"/>
      <c r="E2" s="9"/>
    </row>
    <row r="3" spans="1:5" ht="33.75" x14ac:dyDescent="0.2">
      <c r="A3" s="72"/>
      <c r="B3" s="73" t="s">
        <v>149</v>
      </c>
      <c r="C3" s="74" t="s">
        <v>148</v>
      </c>
      <c r="D3" s="74" t="s">
        <v>150</v>
      </c>
      <c r="E3" s="76" t="s">
        <v>143</v>
      </c>
    </row>
    <row r="4" spans="1:5" x14ac:dyDescent="0.2">
      <c r="A4" s="9"/>
      <c r="B4" s="77" t="s">
        <v>0</v>
      </c>
      <c r="C4" s="77" t="s">
        <v>0</v>
      </c>
      <c r="D4" s="77" t="s">
        <v>0</v>
      </c>
      <c r="E4" s="77" t="s">
        <v>0</v>
      </c>
    </row>
    <row r="5" spans="1:5" x14ac:dyDescent="0.2">
      <c r="A5" s="9"/>
      <c r="B5" s="9"/>
      <c r="C5" s="9"/>
      <c r="D5" s="9"/>
      <c r="E5" s="9"/>
    </row>
    <row r="6" spans="1:5" x14ac:dyDescent="0.2">
      <c r="A6" s="66" t="s">
        <v>163</v>
      </c>
      <c r="B6" s="70">
        <f>'App 1 Table 1.6'!C50</f>
        <v>12001</v>
      </c>
      <c r="C6" s="70">
        <f>'App 1 Table 1.6'!C52</f>
        <v>22743</v>
      </c>
      <c r="D6" s="70">
        <f>'App 1 Table 1.6'!C51</f>
        <v>16658</v>
      </c>
      <c r="E6" s="70">
        <f>SUM(B6:D6)</f>
        <v>51402</v>
      </c>
    </row>
    <row r="7" spans="1:5" x14ac:dyDescent="0.2">
      <c r="A7" s="9"/>
      <c r="B7" s="70"/>
      <c r="C7" s="70"/>
      <c r="D7" s="70"/>
      <c r="E7" s="70"/>
    </row>
    <row r="8" spans="1:5" x14ac:dyDescent="0.2">
      <c r="A8" s="9" t="s">
        <v>144</v>
      </c>
      <c r="B8" s="70">
        <v>0</v>
      </c>
      <c r="C8" s="70">
        <v>0</v>
      </c>
      <c r="D8" s="70">
        <v>0</v>
      </c>
      <c r="E8" s="70">
        <v>0</v>
      </c>
    </row>
    <row r="9" spans="1:5" x14ac:dyDescent="0.2">
      <c r="A9" s="9"/>
      <c r="B9" s="70"/>
      <c r="C9" s="70"/>
      <c r="D9" s="70"/>
      <c r="E9" s="70"/>
    </row>
    <row r="10" spans="1:5" x14ac:dyDescent="0.2">
      <c r="A10" s="5" t="s">
        <v>145</v>
      </c>
      <c r="B10" s="70"/>
      <c r="C10" s="70"/>
      <c r="D10" s="70"/>
      <c r="E10" s="70"/>
    </row>
    <row r="11" spans="1:5" x14ac:dyDescent="0.2">
      <c r="A11" s="66" t="s">
        <v>146</v>
      </c>
      <c r="B11" s="70">
        <v>0</v>
      </c>
      <c r="C11" s="70">
        <v>0</v>
      </c>
      <c r="D11" s="70">
        <v>0</v>
      </c>
      <c r="E11" s="70">
        <v>0</v>
      </c>
    </row>
    <row r="12" spans="1:5" x14ac:dyDescent="0.2">
      <c r="A12" s="9" t="s">
        <v>133</v>
      </c>
      <c r="B12" s="70" t="s">
        <v>165</v>
      </c>
      <c r="C12" s="70">
        <v>0</v>
      </c>
      <c r="D12" s="70">
        <f>'App 1 Table 1.5'!G48</f>
        <v>-23</v>
      </c>
      <c r="E12" s="70">
        <f>SUM(B12:D12)</f>
        <v>-23</v>
      </c>
    </row>
    <row r="13" spans="1:5" x14ac:dyDescent="0.2">
      <c r="A13" s="9" t="s">
        <v>26</v>
      </c>
      <c r="B13" s="70">
        <v>0</v>
      </c>
      <c r="C13" s="70">
        <v>0</v>
      </c>
      <c r="D13" s="70">
        <v>0</v>
      </c>
      <c r="E13" s="70">
        <v>0</v>
      </c>
    </row>
    <row r="14" spans="1:5" x14ac:dyDescent="0.2">
      <c r="A14" s="9"/>
      <c r="B14" s="70"/>
      <c r="C14" s="70"/>
      <c r="D14" s="70"/>
      <c r="E14" s="70"/>
    </row>
    <row r="15" spans="1:5" x14ac:dyDescent="0.2">
      <c r="A15" s="4" t="s">
        <v>164</v>
      </c>
      <c r="B15" s="71">
        <v>0</v>
      </c>
      <c r="C15" s="71">
        <v>0</v>
      </c>
      <c r="D15" s="71">
        <v>0</v>
      </c>
      <c r="E15" s="71">
        <v>0</v>
      </c>
    </row>
    <row r="17" spans="2:5" x14ac:dyDescent="0.2">
      <c r="B17" s="69">
        <f>B15-'App 1 Table 1.6'!G50</f>
        <v>-13186</v>
      </c>
      <c r="C17" s="69">
        <f>C15-'App 1 Table 1.6'!G52</f>
        <v>-29564</v>
      </c>
      <c r="D17" s="69">
        <f>D15-'App 1 Table 1.6'!G51</f>
        <v>-17318</v>
      </c>
      <c r="E17" s="69">
        <f>E15-'App 1 Table 1.6'!G53</f>
        <v>-60069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62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style="33" customWidth="1"/>
    <col min="3" max="9" width="9.83203125" customWidth="1"/>
  </cols>
  <sheetData>
    <row r="1" spans="1:15" ht="15" customHeight="1" x14ac:dyDescent="0.2">
      <c r="A1" s="169" t="s">
        <v>283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282</v>
      </c>
      <c r="B2" s="176"/>
      <c r="C2" s="176"/>
      <c r="D2" s="176"/>
      <c r="E2" s="176"/>
      <c r="F2" s="176"/>
      <c r="G2" s="176"/>
      <c r="H2" s="176"/>
      <c r="I2" s="10"/>
    </row>
    <row r="3" spans="1:15" ht="15.75" customHeight="1" x14ac:dyDescent="0.2">
      <c r="A3" s="177" t="s">
        <v>262</v>
      </c>
      <c r="B3" s="177"/>
      <c r="C3" s="177"/>
      <c r="D3" s="177"/>
      <c r="E3" s="177"/>
      <c r="F3" s="177"/>
      <c r="G3" s="177"/>
      <c r="H3" s="177"/>
      <c r="I3" s="10"/>
    </row>
    <row r="4" spans="1:15" s="15" customFormat="1" ht="6.75" x14ac:dyDescent="0.15">
      <c r="A4" s="39"/>
      <c r="B4" s="39"/>
      <c r="C4" s="14"/>
      <c r="D4" s="14"/>
      <c r="E4" s="14"/>
      <c r="F4" s="14"/>
      <c r="G4" s="14"/>
      <c r="H4" s="26"/>
      <c r="I4" s="98"/>
    </row>
    <row r="5" spans="1:15" x14ac:dyDescent="0.2">
      <c r="A5" s="40"/>
      <c r="B5" s="40"/>
      <c r="C5" s="11">
        <v>2021</v>
      </c>
      <c r="D5" s="175">
        <v>2022</v>
      </c>
      <c r="E5" s="175"/>
      <c r="F5" s="175"/>
      <c r="G5" s="175"/>
      <c r="H5" s="175"/>
      <c r="I5" s="99"/>
    </row>
    <row r="6" spans="1:15" x14ac:dyDescent="0.2">
      <c r="A6" s="40"/>
      <c r="B6" s="40"/>
      <c r="C6" s="6"/>
      <c r="D6" s="6" t="s">
        <v>7</v>
      </c>
      <c r="E6" s="11" t="s">
        <v>2</v>
      </c>
      <c r="F6" s="11" t="s">
        <v>193</v>
      </c>
      <c r="G6" s="123"/>
      <c r="H6" s="27" t="s">
        <v>6</v>
      </c>
      <c r="I6" s="27"/>
    </row>
    <row r="7" spans="1:15" x14ac:dyDescent="0.2">
      <c r="A7" s="40"/>
      <c r="B7" s="33" t="s">
        <v>110</v>
      </c>
      <c r="C7" s="11" t="s">
        <v>1</v>
      </c>
      <c r="D7" s="6" t="s">
        <v>255</v>
      </c>
      <c r="E7" s="6" t="s">
        <v>8</v>
      </c>
      <c r="F7" s="6" t="s">
        <v>253</v>
      </c>
      <c r="G7" s="136" t="s">
        <v>1</v>
      </c>
      <c r="H7" s="28" t="s">
        <v>254</v>
      </c>
      <c r="I7" s="28"/>
    </row>
    <row r="8" spans="1:15" x14ac:dyDescent="0.2">
      <c r="A8" s="40"/>
      <c r="B8" s="40"/>
      <c r="C8" s="6" t="s">
        <v>0</v>
      </c>
      <c r="D8" s="6" t="s">
        <v>0</v>
      </c>
      <c r="E8" s="6" t="s">
        <v>0</v>
      </c>
      <c r="F8" s="6" t="s">
        <v>0</v>
      </c>
      <c r="G8" s="12" t="s">
        <v>0</v>
      </c>
      <c r="H8" s="29" t="s">
        <v>0</v>
      </c>
      <c r="I8" s="29"/>
    </row>
    <row r="9" spans="1:15" x14ac:dyDescent="0.2">
      <c r="A9" s="40"/>
      <c r="B9" s="40"/>
      <c r="C9" s="6"/>
      <c r="D9" s="7" t="s">
        <v>3</v>
      </c>
      <c r="E9" s="7" t="s">
        <v>4</v>
      </c>
      <c r="F9" s="7" t="s">
        <v>5</v>
      </c>
      <c r="G9" s="8" t="s">
        <v>194</v>
      </c>
      <c r="H9" s="30" t="s">
        <v>248</v>
      </c>
      <c r="I9" s="30"/>
    </row>
    <row r="10" spans="1:15" x14ac:dyDescent="0.2">
      <c r="A10" s="43" t="s">
        <v>28</v>
      </c>
      <c r="B10" s="43"/>
      <c r="G10" s="20"/>
      <c r="H10" s="5"/>
      <c r="I10" s="5"/>
    </row>
    <row r="11" spans="1:15" s="5" customFormat="1" x14ac:dyDescent="0.2">
      <c r="A11" s="51" t="s">
        <v>29</v>
      </c>
      <c r="B11" s="51"/>
      <c r="G11" s="22"/>
    </row>
    <row r="12" spans="1:15" x14ac:dyDescent="0.2">
      <c r="A12" s="43" t="s">
        <v>112</v>
      </c>
      <c r="B12" s="43"/>
      <c r="C12" s="134">
        <v>6875</v>
      </c>
      <c r="D12" s="16">
        <v>8254</v>
      </c>
      <c r="E12" s="16">
        <v>7523</v>
      </c>
      <c r="F12" s="16">
        <v>7047</v>
      </c>
      <c r="G12" s="117">
        <v>7858</v>
      </c>
      <c r="H12" s="21">
        <v>811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43" t="s">
        <v>101</v>
      </c>
      <c r="B13" s="43"/>
      <c r="C13" s="134">
        <v>420</v>
      </c>
      <c r="D13" s="16">
        <v>420</v>
      </c>
      <c r="E13" s="16">
        <v>428</v>
      </c>
      <c r="F13" s="16">
        <v>422</v>
      </c>
      <c r="G13" s="117">
        <v>416</v>
      </c>
      <c r="H13" s="21">
        <v>-5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43" t="s">
        <v>113</v>
      </c>
      <c r="B14" s="43"/>
      <c r="C14" s="134">
        <v>7892</v>
      </c>
      <c r="D14" s="16">
        <v>8899</v>
      </c>
      <c r="E14" s="16">
        <v>8682</v>
      </c>
      <c r="F14" s="16">
        <v>9840</v>
      </c>
      <c r="G14" s="117">
        <v>9223</v>
      </c>
      <c r="H14" s="21">
        <v>-617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43" t="s">
        <v>62</v>
      </c>
      <c r="B15" s="43"/>
      <c r="C15" s="134">
        <v>7472</v>
      </c>
      <c r="D15" s="16">
        <v>4533</v>
      </c>
      <c r="E15" s="16">
        <v>5132</v>
      </c>
      <c r="F15" s="16">
        <v>6508</v>
      </c>
      <c r="G15" s="117">
        <v>7213</v>
      </c>
      <c r="H15" s="21">
        <v>704</v>
      </c>
      <c r="I15" s="21"/>
      <c r="J15" s="19"/>
      <c r="K15" s="19"/>
      <c r="L15" s="19"/>
      <c r="M15" s="19"/>
      <c r="N15" s="19"/>
      <c r="O15" s="19"/>
    </row>
    <row r="16" spans="1:15" x14ac:dyDescent="0.2">
      <c r="A16" s="43" t="s">
        <v>117</v>
      </c>
      <c r="B16" s="43"/>
      <c r="C16" s="134"/>
      <c r="D16" s="16"/>
      <c r="E16" s="16"/>
      <c r="F16" s="16"/>
      <c r="G16" s="117"/>
      <c r="H16" s="21"/>
      <c r="I16" s="21"/>
      <c r="J16" s="19"/>
      <c r="K16" s="19"/>
      <c r="L16" s="19"/>
      <c r="M16" s="19"/>
      <c r="N16" s="19"/>
      <c r="O16" s="19"/>
    </row>
    <row r="17" spans="1:15" x14ac:dyDescent="0.2">
      <c r="A17" s="61" t="s">
        <v>64</v>
      </c>
      <c r="B17" s="61"/>
      <c r="C17" s="134">
        <v>2929</v>
      </c>
      <c r="D17" s="16">
        <v>2755</v>
      </c>
      <c r="E17" s="16">
        <v>2366</v>
      </c>
      <c r="F17" s="16">
        <v>2359</v>
      </c>
      <c r="G17" s="117">
        <v>2218</v>
      </c>
      <c r="H17" s="21">
        <v>-141</v>
      </c>
      <c r="I17" s="21"/>
      <c r="J17" s="19"/>
      <c r="K17" s="19"/>
      <c r="L17" s="19"/>
      <c r="M17" s="19"/>
      <c r="N17" s="19"/>
      <c r="O17" s="19"/>
    </row>
    <row r="18" spans="1:15" x14ac:dyDescent="0.2">
      <c r="A18" s="61" t="s">
        <v>65</v>
      </c>
      <c r="B18" s="61"/>
      <c r="C18" s="134">
        <v>0</v>
      </c>
      <c r="D18" s="16">
        <v>0</v>
      </c>
      <c r="E18" s="16">
        <v>0</v>
      </c>
      <c r="F18" s="16">
        <v>0</v>
      </c>
      <c r="G18" s="117">
        <v>0</v>
      </c>
      <c r="H18" s="21">
        <v>0</v>
      </c>
      <c r="I18" s="21"/>
      <c r="J18" s="19"/>
      <c r="K18" s="19"/>
      <c r="L18" s="19"/>
      <c r="M18" s="19"/>
      <c r="N18" s="19"/>
      <c r="O18" s="19"/>
    </row>
    <row r="19" spans="1:15" x14ac:dyDescent="0.2">
      <c r="A19" s="61" t="s">
        <v>118</v>
      </c>
      <c r="B19" s="61"/>
      <c r="C19" s="134">
        <v>59</v>
      </c>
      <c r="D19" s="16">
        <v>45</v>
      </c>
      <c r="E19" s="16">
        <v>56</v>
      </c>
      <c r="F19" s="16">
        <v>56</v>
      </c>
      <c r="G19" s="117">
        <v>70</v>
      </c>
      <c r="H19" s="21">
        <v>14</v>
      </c>
      <c r="I19" s="21"/>
      <c r="J19" s="19"/>
      <c r="K19" s="19"/>
      <c r="L19" s="19"/>
      <c r="M19" s="19"/>
      <c r="N19" s="19"/>
      <c r="O19" s="19"/>
    </row>
    <row r="20" spans="1:15" x14ac:dyDescent="0.2">
      <c r="A20" s="43" t="s">
        <v>66</v>
      </c>
      <c r="B20" s="43"/>
      <c r="C20" s="134">
        <v>8</v>
      </c>
      <c r="D20" s="16">
        <v>9</v>
      </c>
      <c r="E20" s="16">
        <v>9</v>
      </c>
      <c r="F20" s="16">
        <v>9</v>
      </c>
      <c r="G20" s="117">
        <v>9</v>
      </c>
      <c r="H20" s="157">
        <v>0</v>
      </c>
      <c r="I20" s="21"/>
      <c r="J20" s="19"/>
      <c r="K20" s="19"/>
      <c r="L20" s="19"/>
      <c r="M20" s="19"/>
      <c r="N20" s="19"/>
      <c r="O20" s="19"/>
    </row>
    <row r="21" spans="1:15" s="5" customFormat="1" x14ac:dyDescent="0.2">
      <c r="A21" s="51" t="s">
        <v>67</v>
      </c>
      <c r="B21" s="51"/>
      <c r="C21" s="132">
        <v>25655</v>
      </c>
      <c r="D21" s="31">
        <v>24914</v>
      </c>
      <c r="E21" s="31">
        <v>24196</v>
      </c>
      <c r="F21" s="31">
        <v>26240</v>
      </c>
      <c r="G21" s="118">
        <v>27007</v>
      </c>
      <c r="H21" s="21">
        <v>767</v>
      </c>
      <c r="I21" s="21"/>
      <c r="J21" s="19"/>
      <c r="K21" s="19"/>
      <c r="L21" s="19"/>
      <c r="M21" s="19"/>
      <c r="N21" s="19"/>
      <c r="O21" s="19"/>
    </row>
    <row r="22" spans="1:15" s="5" customFormat="1" x14ac:dyDescent="0.2">
      <c r="A22" s="51" t="s">
        <v>30</v>
      </c>
      <c r="B22" s="51"/>
      <c r="C22" s="31"/>
      <c r="D22" s="31"/>
      <c r="E22" s="31"/>
      <c r="F22" s="31"/>
      <c r="G22" s="118"/>
      <c r="H22" s="21"/>
      <c r="I22" s="21"/>
      <c r="J22" s="19"/>
      <c r="K22" s="19"/>
      <c r="L22" s="19"/>
      <c r="M22" s="19"/>
      <c r="N22" s="19"/>
      <c r="O22" s="19"/>
    </row>
    <row r="23" spans="1:15" x14ac:dyDescent="0.2">
      <c r="A23" s="43" t="s">
        <v>185</v>
      </c>
      <c r="B23" s="43"/>
      <c r="C23" s="134">
        <v>46015</v>
      </c>
      <c r="D23" s="16">
        <v>45228</v>
      </c>
      <c r="E23" s="16">
        <v>47133</v>
      </c>
      <c r="F23" s="16">
        <v>45694</v>
      </c>
      <c r="G23" s="117">
        <v>48613</v>
      </c>
      <c r="H23" s="21">
        <v>2918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50" t="s">
        <v>68</v>
      </c>
      <c r="B24" s="50"/>
      <c r="C24" s="134">
        <v>105496</v>
      </c>
      <c r="D24" s="16">
        <v>110974</v>
      </c>
      <c r="E24" s="16">
        <v>110261</v>
      </c>
      <c r="F24" s="16">
        <v>112051</v>
      </c>
      <c r="G24" s="117">
        <v>116589</v>
      </c>
      <c r="H24" s="21">
        <v>4538</v>
      </c>
      <c r="I24" s="21"/>
      <c r="J24" s="19"/>
      <c r="K24" s="19"/>
      <c r="L24" s="19"/>
      <c r="M24" s="19"/>
      <c r="N24" s="19"/>
      <c r="O24" s="19"/>
    </row>
    <row r="25" spans="1:15" x14ac:dyDescent="0.2">
      <c r="A25" s="55" t="s">
        <v>188</v>
      </c>
      <c r="B25" s="105"/>
      <c r="C25" s="134">
        <v>2836</v>
      </c>
      <c r="D25" s="16">
        <v>2867</v>
      </c>
      <c r="E25" s="16">
        <v>2982</v>
      </c>
      <c r="F25" s="16">
        <v>2992</v>
      </c>
      <c r="G25" s="117">
        <v>2899</v>
      </c>
      <c r="H25" s="21">
        <v>-93</v>
      </c>
      <c r="I25" s="21"/>
      <c r="J25" s="19"/>
      <c r="K25" s="19"/>
      <c r="L25" s="19"/>
      <c r="M25" s="19"/>
      <c r="N25" s="19"/>
      <c r="O25" s="19"/>
    </row>
    <row r="26" spans="1:15" x14ac:dyDescent="0.2">
      <c r="A26" s="55" t="s">
        <v>198</v>
      </c>
      <c r="B26" s="105"/>
      <c r="C26" s="134">
        <v>1005</v>
      </c>
      <c r="D26" s="167">
        <v>0</v>
      </c>
      <c r="E26" s="16">
        <v>982</v>
      </c>
      <c r="F26" s="16">
        <v>2771</v>
      </c>
      <c r="G26" s="117">
        <v>3125</v>
      </c>
      <c r="H26" s="21">
        <v>355</v>
      </c>
      <c r="I26" s="21"/>
      <c r="J26" s="19"/>
      <c r="K26" s="19"/>
      <c r="L26" s="19"/>
      <c r="M26" s="19"/>
      <c r="N26" s="19"/>
      <c r="O26" s="19"/>
    </row>
    <row r="27" spans="1:15" x14ac:dyDescent="0.2">
      <c r="A27" s="43" t="s">
        <v>111</v>
      </c>
      <c r="B27" s="43"/>
      <c r="C27" s="134">
        <v>264</v>
      </c>
      <c r="D27" s="16">
        <v>326</v>
      </c>
      <c r="E27" s="16">
        <v>269</v>
      </c>
      <c r="F27" s="16">
        <v>262</v>
      </c>
      <c r="G27" s="117">
        <v>212</v>
      </c>
      <c r="H27" s="21">
        <v>-50</v>
      </c>
      <c r="I27" s="21"/>
      <c r="J27" s="19"/>
      <c r="K27" s="19"/>
      <c r="L27" s="19"/>
      <c r="M27" s="19"/>
      <c r="N27" s="19"/>
      <c r="O27" s="19"/>
    </row>
    <row r="28" spans="1:15" x14ac:dyDescent="0.2">
      <c r="A28" s="50" t="s">
        <v>69</v>
      </c>
      <c r="B28" s="50"/>
      <c r="C28" s="134"/>
      <c r="D28" s="16"/>
      <c r="E28" s="16"/>
      <c r="F28" s="16"/>
      <c r="G28" s="117"/>
      <c r="H28" s="21"/>
      <c r="I28" s="21"/>
      <c r="J28" s="19"/>
      <c r="K28" s="19"/>
      <c r="L28" s="19"/>
      <c r="M28" s="19"/>
      <c r="N28" s="19"/>
      <c r="O28" s="19"/>
    </row>
    <row r="29" spans="1:15" x14ac:dyDescent="0.2">
      <c r="A29" s="61" t="s">
        <v>70</v>
      </c>
      <c r="B29" s="61"/>
      <c r="C29" s="134">
        <v>1566</v>
      </c>
      <c r="D29" s="16">
        <v>1880</v>
      </c>
      <c r="E29" s="16">
        <v>1565</v>
      </c>
      <c r="F29" s="16">
        <v>1530</v>
      </c>
      <c r="G29" s="117">
        <v>1590</v>
      </c>
      <c r="H29" s="21">
        <v>61</v>
      </c>
      <c r="I29" s="21"/>
      <c r="J29" s="19"/>
      <c r="K29" s="19"/>
      <c r="L29" s="19"/>
      <c r="M29" s="19"/>
      <c r="N29" s="19"/>
      <c r="O29" s="19"/>
    </row>
    <row r="30" spans="1:15" x14ac:dyDescent="0.2">
      <c r="A30" s="61" t="s">
        <v>71</v>
      </c>
      <c r="B30" s="61"/>
      <c r="C30" s="134">
        <v>6104</v>
      </c>
      <c r="D30" s="16">
        <v>6291</v>
      </c>
      <c r="E30" s="16">
        <v>5880</v>
      </c>
      <c r="F30" s="16">
        <v>6601</v>
      </c>
      <c r="G30" s="117">
        <v>7406</v>
      </c>
      <c r="H30" s="21">
        <v>805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43" t="s">
        <v>72</v>
      </c>
      <c r="B31" s="43"/>
      <c r="C31" s="134">
        <v>1091</v>
      </c>
      <c r="D31" s="16">
        <v>1054</v>
      </c>
      <c r="E31" s="16">
        <v>1153</v>
      </c>
      <c r="F31" s="16">
        <v>1071</v>
      </c>
      <c r="G31" s="117">
        <v>997</v>
      </c>
      <c r="H31" s="21">
        <v>-75</v>
      </c>
      <c r="I31" s="21"/>
      <c r="J31" s="19"/>
      <c r="K31" s="19"/>
      <c r="L31" s="19"/>
      <c r="M31" s="19"/>
      <c r="N31" s="19"/>
      <c r="O31" s="19"/>
    </row>
    <row r="32" spans="1:15" x14ac:dyDescent="0.2">
      <c r="A32" s="43" t="s">
        <v>171</v>
      </c>
      <c r="B32" s="43"/>
      <c r="C32" s="134">
        <v>112</v>
      </c>
      <c r="D32" s="16">
        <v>25</v>
      </c>
      <c r="E32" s="16">
        <v>91</v>
      </c>
      <c r="F32" s="16">
        <v>77</v>
      </c>
      <c r="G32" s="117">
        <v>66</v>
      </c>
      <c r="H32" s="21">
        <v>-11</v>
      </c>
      <c r="I32" s="21"/>
      <c r="J32" s="19"/>
      <c r="K32" s="19"/>
      <c r="L32" s="19"/>
      <c r="M32" s="19"/>
      <c r="N32" s="19"/>
      <c r="O32" s="19"/>
    </row>
    <row r="33" spans="1:15" x14ac:dyDescent="0.2">
      <c r="A33" s="43" t="s">
        <v>63</v>
      </c>
      <c r="B33" s="43"/>
      <c r="C33" s="134">
        <v>28</v>
      </c>
      <c r="D33" s="16">
        <v>45</v>
      </c>
      <c r="E33" s="16">
        <v>22</v>
      </c>
      <c r="F33" s="16">
        <v>22</v>
      </c>
      <c r="G33" s="117">
        <v>14</v>
      </c>
      <c r="H33" s="21">
        <v>-9</v>
      </c>
      <c r="I33" s="21"/>
      <c r="J33" s="19"/>
      <c r="K33" s="19"/>
      <c r="L33" s="19"/>
      <c r="M33" s="19"/>
      <c r="N33" s="19"/>
      <c r="O33" s="19"/>
    </row>
    <row r="34" spans="1:15" x14ac:dyDescent="0.2">
      <c r="A34" s="43" t="s">
        <v>73</v>
      </c>
      <c r="B34" s="43"/>
      <c r="C34" s="134">
        <v>519</v>
      </c>
      <c r="D34" s="16">
        <v>403</v>
      </c>
      <c r="E34" s="16">
        <v>495</v>
      </c>
      <c r="F34" s="16">
        <v>504</v>
      </c>
      <c r="G34" s="117">
        <v>626</v>
      </c>
      <c r="H34" s="21">
        <v>121</v>
      </c>
      <c r="I34" s="21"/>
      <c r="J34" s="19"/>
      <c r="K34" s="19"/>
      <c r="L34" s="19"/>
      <c r="M34" s="19"/>
      <c r="N34" s="19"/>
      <c r="O34" s="19"/>
    </row>
    <row r="35" spans="1:15" s="5" customFormat="1" x14ac:dyDescent="0.2">
      <c r="A35" s="51" t="s">
        <v>140</v>
      </c>
      <c r="B35" s="51"/>
      <c r="C35" s="132">
        <v>165035</v>
      </c>
      <c r="D35" s="31">
        <v>169093</v>
      </c>
      <c r="E35" s="31">
        <v>170831</v>
      </c>
      <c r="F35" s="31">
        <v>173576</v>
      </c>
      <c r="G35" s="118">
        <v>182136</v>
      </c>
      <c r="H35" s="21">
        <v>8560</v>
      </c>
      <c r="I35" s="21"/>
      <c r="J35" s="19"/>
      <c r="K35" s="19"/>
      <c r="L35" s="19"/>
      <c r="M35" s="19"/>
      <c r="N35" s="19"/>
      <c r="O35" s="19"/>
    </row>
    <row r="36" spans="1:15" s="5" customFormat="1" x14ac:dyDescent="0.2">
      <c r="A36" s="51" t="s">
        <v>31</v>
      </c>
      <c r="B36" s="51"/>
      <c r="C36" s="132">
        <v>190690</v>
      </c>
      <c r="D36" s="31">
        <v>194007</v>
      </c>
      <c r="E36" s="31">
        <v>195027</v>
      </c>
      <c r="F36" s="31">
        <v>199815</v>
      </c>
      <c r="G36" s="118">
        <v>209143</v>
      </c>
      <c r="H36" s="21">
        <v>9328</v>
      </c>
      <c r="I36" s="21"/>
      <c r="J36" s="19"/>
      <c r="K36" s="19"/>
      <c r="L36" s="19"/>
      <c r="M36" s="19"/>
      <c r="N36" s="19"/>
      <c r="O36" s="19"/>
    </row>
    <row r="37" spans="1:15" x14ac:dyDescent="0.2">
      <c r="A37" s="43" t="s">
        <v>32</v>
      </c>
      <c r="B37" s="43"/>
      <c r="C37" s="16"/>
      <c r="D37" s="16"/>
      <c r="E37" s="16"/>
      <c r="F37" s="16"/>
      <c r="G37" s="117"/>
      <c r="H37" s="21"/>
      <c r="I37" s="21"/>
      <c r="J37" s="19"/>
      <c r="K37" s="19"/>
      <c r="L37" s="19"/>
      <c r="M37" s="19"/>
      <c r="N37" s="19"/>
      <c r="O37" s="19"/>
    </row>
    <row r="38" spans="1:15" x14ac:dyDescent="0.2">
      <c r="A38" s="43" t="s">
        <v>33</v>
      </c>
      <c r="B38" s="43"/>
      <c r="C38" s="134">
        <v>16</v>
      </c>
      <c r="D38" s="16">
        <v>13</v>
      </c>
      <c r="E38" s="16">
        <v>15</v>
      </c>
      <c r="F38" s="16">
        <v>14</v>
      </c>
      <c r="G38" s="117">
        <v>23</v>
      </c>
      <c r="H38" s="21">
        <v>9</v>
      </c>
      <c r="I38" s="21"/>
      <c r="J38" s="19"/>
      <c r="K38" s="19"/>
      <c r="L38" s="19"/>
      <c r="M38" s="19"/>
      <c r="N38" s="19"/>
      <c r="O38" s="19"/>
    </row>
    <row r="39" spans="1:15" x14ac:dyDescent="0.2">
      <c r="A39" s="43" t="s">
        <v>34</v>
      </c>
      <c r="B39" s="43"/>
      <c r="C39" s="134">
        <v>309</v>
      </c>
      <c r="D39" s="16">
        <v>291</v>
      </c>
      <c r="E39" s="16">
        <v>291</v>
      </c>
      <c r="F39" s="16">
        <v>291</v>
      </c>
      <c r="G39" s="117">
        <v>291</v>
      </c>
      <c r="H39" s="157">
        <v>0</v>
      </c>
      <c r="I39" s="21"/>
      <c r="J39" s="19"/>
      <c r="K39" s="19"/>
      <c r="L39" s="19"/>
      <c r="M39" s="19"/>
      <c r="N39" s="19"/>
      <c r="O39" s="19"/>
    </row>
    <row r="40" spans="1:15" x14ac:dyDescent="0.2">
      <c r="A40" s="43" t="s">
        <v>35</v>
      </c>
      <c r="B40" s="43"/>
      <c r="C40" s="16"/>
      <c r="D40" s="16"/>
      <c r="E40" s="16"/>
      <c r="F40" s="16"/>
      <c r="G40" s="117"/>
      <c r="H40" s="21"/>
      <c r="I40" s="21"/>
      <c r="J40" s="19"/>
      <c r="K40" s="19"/>
      <c r="L40" s="19"/>
      <c r="M40" s="19"/>
      <c r="N40" s="19"/>
      <c r="O40" s="19"/>
    </row>
    <row r="41" spans="1:15" x14ac:dyDescent="0.2">
      <c r="A41" s="61" t="s">
        <v>181</v>
      </c>
      <c r="B41" s="43"/>
      <c r="C41" s="134">
        <v>3449</v>
      </c>
      <c r="D41" s="16">
        <v>3464</v>
      </c>
      <c r="E41" s="16">
        <v>3616</v>
      </c>
      <c r="F41" s="16">
        <v>3620</v>
      </c>
      <c r="G41" s="117">
        <v>3554</v>
      </c>
      <c r="H41" s="21">
        <v>-67</v>
      </c>
      <c r="I41" s="21"/>
      <c r="J41" s="19"/>
      <c r="K41" s="19"/>
      <c r="L41" s="19"/>
      <c r="M41" s="19"/>
      <c r="N41" s="19"/>
      <c r="O41" s="19"/>
    </row>
    <row r="42" spans="1:15" x14ac:dyDescent="0.2">
      <c r="A42" s="61" t="s">
        <v>199</v>
      </c>
      <c r="B42" s="43"/>
      <c r="C42" s="134">
        <v>348</v>
      </c>
      <c r="D42" s="16">
        <v>0</v>
      </c>
      <c r="E42" s="16">
        <v>254</v>
      </c>
      <c r="F42" s="16">
        <v>254</v>
      </c>
      <c r="G42" s="117">
        <v>325</v>
      </c>
      <c r="H42" s="21">
        <v>71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61" t="s">
        <v>182</v>
      </c>
      <c r="B43" s="43"/>
      <c r="C43" s="134">
        <v>49750</v>
      </c>
      <c r="D43" s="16">
        <v>51297</v>
      </c>
      <c r="E43" s="16">
        <v>50138</v>
      </c>
      <c r="F43" s="16">
        <v>48179</v>
      </c>
      <c r="G43" s="117">
        <v>47482</v>
      </c>
      <c r="H43" s="21">
        <v>-697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3" t="s">
        <v>170</v>
      </c>
      <c r="B44" s="43"/>
      <c r="C44" s="134">
        <v>5602</v>
      </c>
      <c r="D44" s="16">
        <v>5605</v>
      </c>
      <c r="E44" s="16">
        <v>5279</v>
      </c>
      <c r="F44" s="16">
        <v>4635</v>
      </c>
      <c r="G44" s="117">
        <v>4598</v>
      </c>
      <c r="H44" s="21">
        <v>-37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43" t="s">
        <v>74</v>
      </c>
      <c r="B45" s="43"/>
      <c r="C45" s="134">
        <v>4327</v>
      </c>
      <c r="D45" s="16">
        <v>4049</v>
      </c>
      <c r="E45" s="16">
        <v>4333</v>
      </c>
      <c r="F45" s="16">
        <v>4401</v>
      </c>
      <c r="G45" s="117">
        <v>4569</v>
      </c>
      <c r="H45" s="21">
        <v>167</v>
      </c>
      <c r="I45" s="21"/>
      <c r="J45" s="19"/>
      <c r="K45" s="19"/>
      <c r="L45" s="19"/>
      <c r="M45" s="19"/>
      <c r="N45" s="19"/>
      <c r="O45" s="19"/>
    </row>
    <row r="46" spans="1:15" x14ac:dyDescent="0.2">
      <c r="A46" s="43" t="s">
        <v>75</v>
      </c>
      <c r="B46" s="43"/>
      <c r="C46" s="134">
        <v>10031</v>
      </c>
      <c r="D46" s="16">
        <v>9927</v>
      </c>
      <c r="E46" s="16">
        <v>9475</v>
      </c>
      <c r="F46" s="16">
        <v>9906</v>
      </c>
      <c r="G46" s="117">
        <v>11186</v>
      </c>
      <c r="H46" s="21">
        <v>1280</v>
      </c>
      <c r="I46" s="21"/>
      <c r="J46" s="19"/>
      <c r="K46" s="19"/>
      <c r="L46" s="19"/>
      <c r="M46" s="19"/>
      <c r="N46" s="19"/>
      <c r="O46" s="19"/>
    </row>
    <row r="47" spans="1:15" x14ac:dyDescent="0.2">
      <c r="A47" s="43" t="s">
        <v>76</v>
      </c>
      <c r="B47" s="43"/>
      <c r="C47" s="134">
        <v>4275</v>
      </c>
      <c r="D47" s="16">
        <v>3867</v>
      </c>
      <c r="E47" s="16">
        <v>4093</v>
      </c>
      <c r="F47" s="16">
        <v>4159</v>
      </c>
      <c r="G47" s="117">
        <v>5131</v>
      </c>
      <c r="H47" s="21">
        <v>972</v>
      </c>
      <c r="I47" s="21"/>
      <c r="J47" s="19"/>
      <c r="K47" s="19"/>
      <c r="L47" s="19"/>
      <c r="M47" s="19"/>
      <c r="N47" s="19"/>
      <c r="O47" s="19"/>
    </row>
    <row r="48" spans="1:15" s="5" customFormat="1" x14ac:dyDescent="0.2">
      <c r="A48" s="51" t="s">
        <v>36</v>
      </c>
      <c r="B48" s="51"/>
      <c r="C48" s="31">
        <v>78108</v>
      </c>
      <c r="D48" s="31">
        <v>78514</v>
      </c>
      <c r="E48" s="31">
        <v>77494</v>
      </c>
      <c r="F48" s="31">
        <v>75460</v>
      </c>
      <c r="G48" s="118">
        <v>77159</v>
      </c>
      <c r="H48" s="21">
        <v>1699</v>
      </c>
      <c r="I48" s="21"/>
      <c r="J48" s="19"/>
      <c r="K48" s="19"/>
      <c r="L48" s="19"/>
      <c r="M48" s="19"/>
      <c r="N48" s="19"/>
      <c r="O48" s="19"/>
    </row>
    <row r="49" spans="1:15" s="4" customFormat="1" x14ac:dyDescent="0.2">
      <c r="A49" s="42" t="s">
        <v>77</v>
      </c>
      <c r="B49" s="42"/>
      <c r="C49" s="45">
        <v>112582</v>
      </c>
      <c r="D49" s="45">
        <v>115493</v>
      </c>
      <c r="E49" s="45">
        <v>117532</v>
      </c>
      <c r="F49" s="45">
        <v>124355</v>
      </c>
      <c r="G49" s="119">
        <v>131984</v>
      </c>
      <c r="H49" s="83">
        <v>7629</v>
      </c>
      <c r="I49" s="24"/>
      <c r="J49" s="19"/>
      <c r="K49" s="19"/>
      <c r="L49" s="19"/>
      <c r="M49" s="19"/>
      <c r="N49" s="19"/>
      <c r="O49" s="19"/>
    </row>
    <row r="50" spans="1:15" s="4" customFormat="1" x14ac:dyDescent="0.2">
      <c r="A50" s="51" t="s">
        <v>78</v>
      </c>
      <c r="B50" s="51"/>
      <c r="C50" s="45"/>
      <c r="D50" s="45"/>
      <c r="E50" s="45"/>
      <c r="F50" s="45"/>
      <c r="G50" s="119"/>
      <c r="H50" s="21"/>
      <c r="I50" s="21"/>
      <c r="J50" s="19"/>
      <c r="K50" s="19"/>
      <c r="L50" s="19"/>
      <c r="M50" s="19"/>
      <c r="N50" s="19"/>
      <c r="O50" s="19"/>
    </row>
    <row r="51" spans="1:15" s="4" customFormat="1" x14ac:dyDescent="0.2">
      <c r="A51" s="50" t="s">
        <v>79</v>
      </c>
      <c r="B51" s="50"/>
      <c r="C51" s="16">
        <v>0</v>
      </c>
      <c r="D51" s="16">
        <v>0</v>
      </c>
      <c r="E51" s="16">
        <v>0</v>
      </c>
      <c r="F51" s="16">
        <v>0</v>
      </c>
      <c r="G51" s="117">
        <v>0</v>
      </c>
      <c r="H51" s="21">
        <v>0</v>
      </c>
      <c r="I51" s="21"/>
      <c r="J51" s="19"/>
      <c r="K51" s="19"/>
      <c r="L51" s="19"/>
      <c r="M51" s="19"/>
      <c r="N51" s="19"/>
      <c r="O51" s="19"/>
    </row>
    <row r="52" spans="1:15" s="4" customFormat="1" x14ac:dyDescent="0.2">
      <c r="A52" s="50" t="s">
        <v>80</v>
      </c>
      <c r="B52" s="50"/>
      <c r="C52" s="16">
        <v>30964</v>
      </c>
      <c r="D52" s="16">
        <v>37167</v>
      </c>
      <c r="E52" s="16">
        <v>37494</v>
      </c>
      <c r="F52" s="16">
        <v>41584</v>
      </c>
      <c r="G52" s="117">
        <v>37882</v>
      </c>
      <c r="H52" s="21">
        <v>-3703</v>
      </c>
      <c r="I52" s="21"/>
      <c r="J52" s="19"/>
      <c r="K52" s="19"/>
      <c r="L52" s="19"/>
      <c r="M52" s="19"/>
      <c r="N52" s="19"/>
      <c r="O52" s="19"/>
    </row>
    <row r="53" spans="1:15" s="4" customFormat="1" x14ac:dyDescent="0.2">
      <c r="A53" s="55" t="s">
        <v>81</v>
      </c>
      <c r="B53" s="50"/>
      <c r="C53" s="16">
        <v>81618</v>
      </c>
      <c r="D53" s="16">
        <v>78326</v>
      </c>
      <c r="E53" s="16">
        <v>80039</v>
      </c>
      <c r="F53" s="16">
        <v>82771</v>
      </c>
      <c r="G53" s="117">
        <v>94102</v>
      </c>
      <c r="H53" s="21">
        <v>11331</v>
      </c>
      <c r="I53" s="21"/>
      <c r="J53" s="19"/>
      <c r="K53" s="19"/>
      <c r="L53" s="19"/>
      <c r="M53" s="19"/>
      <c r="N53" s="19"/>
      <c r="O53" s="19"/>
    </row>
    <row r="54" spans="1:15" s="4" customFormat="1" ht="12" thickBot="1" x14ac:dyDescent="0.25">
      <c r="A54" s="42" t="s">
        <v>37</v>
      </c>
      <c r="B54" s="106"/>
      <c r="C54" s="45">
        <v>112582</v>
      </c>
      <c r="D54" s="45">
        <v>115493</v>
      </c>
      <c r="E54" s="45">
        <v>117532</v>
      </c>
      <c r="F54" s="45">
        <v>124355</v>
      </c>
      <c r="G54" s="119">
        <v>131984</v>
      </c>
      <c r="H54" s="83">
        <v>7629</v>
      </c>
      <c r="I54" s="24"/>
      <c r="J54" s="19"/>
      <c r="K54" s="19"/>
      <c r="L54" s="19"/>
      <c r="M54" s="19"/>
      <c r="N54" s="19"/>
      <c r="O54" s="19"/>
    </row>
    <row r="55" spans="1:15" ht="20.100000000000001" customHeight="1" thickBot="1" x14ac:dyDescent="0.25">
      <c r="A55" s="93" t="s">
        <v>82</v>
      </c>
      <c r="B55" s="93"/>
      <c r="C55" s="94"/>
      <c r="D55" s="94"/>
      <c r="E55" s="94"/>
      <c r="F55" s="94"/>
      <c r="G55" s="122"/>
      <c r="H55" s="89"/>
      <c r="I55" s="56"/>
      <c r="J55" s="19"/>
      <c r="K55" s="19"/>
      <c r="L55" s="19"/>
      <c r="M55" s="19"/>
      <c r="N55" s="19"/>
      <c r="O55" s="19"/>
    </row>
    <row r="56" spans="1:15" x14ac:dyDescent="0.2">
      <c r="A56" s="51" t="s">
        <v>83</v>
      </c>
      <c r="B56" s="51"/>
      <c r="C56" s="31">
        <v>-52453</v>
      </c>
      <c r="D56" s="31">
        <v>-53600</v>
      </c>
      <c r="E56" s="31">
        <v>-53299</v>
      </c>
      <c r="F56" s="31">
        <v>-49220</v>
      </c>
      <c r="G56" s="118">
        <v>-50152</v>
      </c>
      <c r="H56" s="21">
        <v>-932</v>
      </c>
      <c r="I56" s="21"/>
      <c r="J56" s="19"/>
      <c r="K56" s="19"/>
      <c r="L56" s="19"/>
      <c r="M56" s="19"/>
      <c r="N56" s="19"/>
      <c r="O56" s="19"/>
    </row>
    <row r="57" spans="1:15" x14ac:dyDescent="0.2">
      <c r="A57" s="51" t="s">
        <v>84</v>
      </c>
      <c r="B57" s="51"/>
      <c r="C57" s="31">
        <v>55382</v>
      </c>
      <c r="D57" s="31">
        <v>56354</v>
      </c>
      <c r="E57" s="31">
        <v>55665</v>
      </c>
      <c r="F57" s="31">
        <v>51579</v>
      </c>
      <c r="G57" s="118">
        <v>52370</v>
      </c>
      <c r="H57" s="21">
        <v>791</v>
      </c>
      <c r="I57" s="21"/>
      <c r="J57" s="19"/>
      <c r="K57" s="19"/>
      <c r="L57" s="19"/>
      <c r="M57" s="19"/>
      <c r="N57" s="19"/>
      <c r="O57" s="19"/>
    </row>
    <row r="58" spans="1:15" x14ac:dyDescent="0.2">
      <c r="A58" s="51" t="s">
        <v>85</v>
      </c>
      <c r="B58" s="51"/>
      <c r="C58" s="16"/>
      <c r="D58" s="16"/>
      <c r="E58" s="16"/>
      <c r="F58" s="16"/>
      <c r="G58" s="117"/>
      <c r="H58" s="21"/>
      <c r="I58" s="21"/>
      <c r="J58" s="19"/>
      <c r="K58" s="19"/>
      <c r="L58" s="19"/>
      <c r="M58" s="19"/>
      <c r="N58" s="19"/>
      <c r="O58" s="19"/>
    </row>
    <row r="59" spans="1:15" x14ac:dyDescent="0.2">
      <c r="A59" s="43" t="s">
        <v>86</v>
      </c>
      <c r="B59" s="43"/>
      <c r="C59" s="16">
        <v>53872</v>
      </c>
      <c r="D59" s="16">
        <v>55066</v>
      </c>
      <c r="E59" s="16">
        <v>54315</v>
      </c>
      <c r="F59" s="16">
        <v>52359</v>
      </c>
      <c r="G59" s="117">
        <v>51675</v>
      </c>
      <c r="H59" s="21">
        <v>-684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51" t="s">
        <v>160</v>
      </c>
      <c r="B60" s="51"/>
      <c r="C60" s="16">
        <v>15186</v>
      </c>
      <c r="D60" s="16">
        <v>17574</v>
      </c>
      <c r="E60" s="16">
        <v>16633</v>
      </c>
      <c r="F60" s="16">
        <v>17308</v>
      </c>
      <c r="G60" s="117">
        <v>17498</v>
      </c>
      <c r="H60" s="21">
        <v>189</v>
      </c>
      <c r="I60" s="21"/>
      <c r="J60" s="19"/>
      <c r="K60" s="19"/>
      <c r="L60" s="19"/>
      <c r="M60" s="19"/>
      <c r="N60" s="19"/>
      <c r="O60" s="19"/>
    </row>
    <row r="61" spans="1:15" x14ac:dyDescent="0.2">
      <c r="A61" s="51" t="s">
        <v>85</v>
      </c>
      <c r="B61" s="51"/>
      <c r="C61" s="31">
        <v>38686</v>
      </c>
      <c r="D61" s="31">
        <v>37492</v>
      </c>
      <c r="E61" s="31">
        <v>37681</v>
      </c>
      <c r="F61" s="31">
        <v>35050</v>
      </c>
      <c r="G61" s="118">
        <v>34177</v>
      </c>
      <c r="H61" s="21">
        <v>-873</v>
      </c>
      <c r="I61" s="21"/>
      <c r="J61" s="19"/>
      <c r="K61" s="19"/>
      <c r="L61" s="19"/>
      <c r="M61" s="19"/>
      <c r="N61" s="19"/>
      <c r="O61" s="19"/>
    </row>
    <row r="62" spans="1:15" x14ac:dyDescent="0.2">
      <c r="A62" s="33" t="s">
        <v>266</v>
      </c>
    </row>
  </sheetData>
  <mergeCells count="3">
    <mergeCell ref="D5:H5"/>
    <mergeCell ref="A2:H2"/>
    <mergeCell ref="A3:H3"/>
  </mergeCells>
  <phoneticPr fontId="0" type="noConversion"/>
  <pageMargins left="0.75" right="0.75" top="1" bottom="1" header="0.5" footer="0.5"/>
  <pageSetup paperSize="9" scale="92" orientation="portrait" r:id="rId1"/>
  <headerFooter alignWithMargins="0"/>
  <ignoredErrors>
    <ignoredError sqref="H16 H28 H22 H37 H50 H55 H58" formula="1"/>
    <ignoredError sqref="F9:G9 D9:E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K19"/>
  <sheetViews>
    <sheetView showGridLines="0" zoomScaleNormal="100" workbookViewId="0"/>
  </sheetViews>
  <sheetFormatPr defaultRowHeight="11.25" x14ac:dyDescent="0.2"/>
  <cols>
    <col min="1" max="1" width="40.33203125" customWidth="1"/>
    <col min="2" max="3" width="14.33203125" customWidth="1"/>
    <col min="4" max="4" width="14.5" bestFit="1" customWidth="1"/>
    <col min="5" max="5" width="17.83203125" customWidth="1"/>
    <col min="6" max="6" width="9.83203125" bestFit="1" customWidth="1"/>
    <col min="7" max="7" width="12.1640625" bestFit="1" customWidth="1"/>
    <col min="8" max="9" width="10.6640625" bestFit="1" customWidth="1"/>
    <col min="10" max="10" width="9.6640625" bestFit="1" customWidth="1"/>
  </cols>
  <sheetData>
    <row r="1" spans="1:11" ht="15" customHeight="1" x14ac:dyDescent="0.2">
      <c r="A1" s="152" t="s">
        <v>284</v>
      </c>
      <c r="D1" s="9"/>
      <c r="E1" s="9"/>
    </row>
    <row r="2" spans="1:11" ht="21.75" customHeight="1" x14ac:dyDescent="0.2">
      <c r="A2" s="180" t="s">
        <v>282</v>
      </c>
      <c r="B2" s="180"/>
      <c r="C2" s="180"/>
      <c r="D2" s="180"/>
      <c r="E2" s="180"/>
    </row>
    <row r="3" spans="1:11" ht="16.5" customHeight="1" x14ac:dyDescent="0.2">
      <c r="A3" s="179" t="s">
        <v>270</v>
      </c>
      <c r="B3" s="179"/>
      <c r="C3" s="179"/>
      <c r="D3" s="179"/>
      <c r="E3" s="179"/>
    </row>
    <row r="4" spans="1:11" ht="70.5" customHeight="1" x14ac:dyDescent="0.2">
      <c r="A4" s="72"/>
      <c r="B4" s="79" t="s">
        <v>148</v>
      </c>
      <c r="C4" s="80" t="s">
        <v>151</v>
      </c>
      <c r="D4" s="80" t="s">
        <v>150</v>
      </c>
      <c r="E4" s="81" t="s">
        <v>143</v>
      </c>
    </row>
    <row r="5" spans="1:11" x14ac:dyDescent="0.2">
      <c r="A5" s="67"/>
      <c r="B5" s="82" t="s">
        <v>0</v>
      </c>
      <c r="C5" s="82" t="s">
        <v>0</v>
      </c>
      <c r="D5" s="82" t="s">
        <v>0</v>
      </c>
      <c r="E5" s="82" t="s">
        <v>0</v>
      </c>
    </row>
    <row r="8" spans="1:11" x14ac:dyDescent="0.2">
      <c r="A8" s="5" t="s">
        <v>196</v>
      </c>
      <c r="B8" s="21">
        <v>75617</v>
      </c>
      <c r="C8" s="21">
        <v>1778</v>
      </c>
      <c r="D8" s="21">
        <v>25043</v>
      </c>
      <c r="E8" s="21">
        <v>102438</v>
      </c>
      <c r="G8" s="19"/>
      <c r="H8" s="19"/>
      <c r="I8" s="19"/>
      <c r="J8" s="19"/>
      <c r="K8" s="19"/>
    </row>
    <row r="9" spans="1:11" x14ac:dyDescent="0.2">
      <c r="A9" t="s">
        <v>172</v>
      </c>
      <c r="B9" s="83">
        <v>0</v>
      </c>
      <c r="C9" s="83">
        <v>0</v>
      </c>
      <c r="D9" s="83">
        <v>4660</v>
      </c>
      <c r="E9" s="83">
        <v>4660</v>
      </c>
      <c r="G9" s="19"/>
      <c r="H9" s="19"/>
      <c r="I9" s="19"/>
      <c r="J9" s="19"/>
    </row>
    <row r="10" spans="1:11" x14ac:dyDescent="0.2">
      <c r="A10" t="s">
        <v>191</v>
      </c>
      <c r="B10" s="83">
        <v>3071</v>
      </c>
      <c r="C10" s="83">
        <v>1151</v>
      </c>
      <c r="D10" s="83">
        <v>1261</v>
      </c>
      <c r="E10" s="83">
        <v>5484</v>
      </c>
      <c r="G10" s="19"/>
      <c r="H10" s="19"/>
      <c r="I10" s="19"/>
      <c r="J10" s="19"/>
    </row>
    <row r="11" spans="1:11" x14ac:dyDescent="0.2">
      <c r="A11" s="5" t="s">
        <v>176</v>
      </c>
      <c r="B11" s="56">
        <v>3071</v>
      </c>
      <c r="C11" s="56">
        <v>1151</v>
      </c>
      <c r="D11" s="56">
        <v>5921</v>
      </c>
      <c r="E11" s="56">
        <v>10144</v>
      </c>
      <c r="G11" s="19"/>
      <c r="H11" s="19"/>
      <c r="I11" s="19"/>
      <c r="J11" s="19"/>
    </row>
    <row r="12" spans="1:11" x14ac:dyDescent="0.2">
      <c r="A12" s="4" t="s">
        <v>197</v>
      </c>
      <c r="B12" s="103">
        <v>78688</v>
      </c>
      <c r="C12" s="103">
        <v>2929</v>
      </c>
      <c r="D12" s="103">
        <v>30964</v>
      </c>
      <c r="E12" s="103">
        <v>112582</v>
      </c>
      <c r="G12" s="19"/>
      <c r="H12" s="19"/>
      <c r="I12" s="19"/>
      <c r="J12" s="19"/>
    </row>
    <row r="13" spans="1:11" x14ac:dyDescent="0.2">
      <c r="B13" s="83"/>
      <c r="C13" s="83"/>
      <c r="D13" s="83"/>
      <c r="E13" s="83"/>
      <c r="G13" s="19"/>
      <c r="H13" s="19"/>
      <c r="I13" s="19"/>
      <c r="J13" s="19"/>
    </row>
    <row r="14" spans="1:11" x14ac:dyDescent="0.2">
      <c r="A14" s="5" t="s">
        <v>250</v>
      </c>
      <c r="B14" s="21">
        <v>78688</v>
      </c>
      <c r="C14" s="21">
        <v>2929</v>
      </c>
      <c r="D14" s="21">
        <v>30964</v>
      </c>
      <c r="E14" s="21">
        <v>112582</v>
      </c>
      <c r="G14" s="19"/>
      <c r="H14" s="19"/>
      <c r="I14" s="19"/>
      <c r="J14" s="19"/>
    </row>
    <row r="15" spans="1:11" ht="11.25" customHeight="1" x14ac:dyDescent="0.2">
      <c r="A15" s="65" t="s">
        <v>172</v>
      </c>
      <c r="B15" s="83">
        <v>0</v>
      </c>
      <c r="C15" s="83">
        <v>0</v>
      </c>
      <c r="D15" s="83">
        <v>6270</v>
      </c>
      <c r="E15" s="83">
        <v>6270</v>
      </c>
      <c r="G15" s="19"/>
      <c r="H15" s="19"/>
      <c r="I15" s="19"/>
      <c r="J15" s="19"/>
    </row>
    <row r="16" spans="1:11" ht="11.25" customHeight="1" x14ac:dyDescent="0.2">
      <c r="A16" s="65" t="s">
        <v>50</v>
      </c>
      <c r="B16" s="83">
        <v>13195</v>
      </c>
      <c r="C16" s="127">
        <v>-711</v>
      </c>
      <c r="D16" s="83">
        <v>648</v>
      </c>
      <c r="E16" s="83">
        <v>13132</v>
      </c>
      <c r="G16" s="19"/>
      <c r="H16" s="19"/>
      <c r="I16" s="19"/>
      <c r="J16" s="19"/>
    </row>
    <row r="17" spans="1:10" s="5" customFormat="1" x14ac:dyDescent="0.2">
      <c r="A17" s="10" t="s">
        <v>176</v>
      </c>
      <c r="B17" s="56">
        <v>13195</v>
      </c>
      <c r="C17" s="128">
        <v>-711</v>
      </c>
      <c r="D17" s="56">
        <v>6918</v>
      </c>
      <c r="E17" s="56">
        <v>19402</v>
      </c>
      <c r="F17" s="113"/>
      <c r="G17" s="19"/>
      <c r="H17" s="19"/>
      <c r="I17" s="19"/>
      <c r="J17" s="19"/>
    </row>
    <row r="18" spans="1:10" x14ac:dyDescent="0.2">
      <c r="A18" s="137" t="s">
        <v>251</v>
      </c>
      <c r="B18" s="103">
        <v>91883</v>
      </c>
      <c r="C18" s="103">
        <v>2218</v>
      </c>
      <c r="D18" s="103">
        <v>37882</v>
      </c>
      <c r="E18" s="103">
        <v>131984</v>
      </c>
      <c r="G18" s="19"/>
      <c r="H18" s="19"/>
      <c r="I18" s="19"/>
      <c r="J18" s="19"/>
    </row>
    <row r="19" spans="1:10" x14ac:dyDescent="0.2">
      <c r="A19" t="s">
        <v>266</v>
      </c>
    </row>
  </sheetData>
  <mergeCells count="2">
    <mergeCell ref="A2:E2"/>
    <mergeCell ref="A3:E3"/>
  </mergeCells>
  <phoneticPr fontId="0" type="noConversion"/>
  <pageMargins left="0.75" right="0.75" top="1" bottom="1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3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54" t="s">
        <v>153</v>
      </c>
      <c r="B1" s="9"/>
      <c r="D1" s="9"/>
      <c r="E1" s="9"/>
    </row>
    <row r="2" spans="1:5" x14ac:dyDescent="0.2">
      <c r="A2" s="4"/>
      <c r="B2" s="9"/>
      <c r="C2" s="4"/>
      <c r="D2" s="9"/>
      <c r="E2" s="9"/>
    </row>
    <row r="3" spans="1:5" ht="33.75" x14ac:dyDescent="0.2">
      <c r="A3" s="72"/>
      <c r="B3" s="73" t="s">
        <v>149</v>
      </c>
      <c r="C3" s="74" t="s">
        <v>148</v>
      </c>
      <c r="D3" s="74" t="s">
        <v>150</v>
      </c>
      <c r="E3" s="76" t="s">
        <v>143</v>
      </c>
    </row>
    <row r="4" spans="1:5" x14ac:dyDescent="0.2">
      <c r="A4" s="9"/>
      <c r="B4" s="77" t="s">
        <v>0</v>
      </c>
      <c r="C4" s="77" t="s">
        <v>0</v>
      </c>
      <c r="D4" s="77" t="s">
        <v>0</v>
      </c>
      <c r="E4" s="77" t="s">
        <v>0</v>
      </c>
    </row>
    <row r="5" spans="1:5" x14ac:dyDescent="0.2">
      <c r="A5" s="9"/>
      <c r="B5" s="9"/>
      <c r="C5" s="9"/>
      <c r="D5" s="9"/>
      <c r="E5" s="9"/>
    </row>
    <row r="6" spans="1:5" x14ac:dyDescent="0.2">
      <c r="A6" s="66" t="s">
        <v>163</v>
      </c>
      <c r="B6" s="70">
        <f>'App 1 Table 1.10'!C51</f>
        <v>0</v>
      </c>
      <c r="C6" s="70">
        <f>'App 1 Table 1.10'!C53</f>
        <v>81618</v>
      </c>
      <c r="D6" s="70">
        <f>'App 1 Table 1.10'!C52</f>
        <v>30964</v>
      </c>
      <c r="E6" s="70">
        <f>SUM(B6:D6)</f>
        <v>112582</v>
      </c>
    </row>
    <row r="7" spans="1:5" x14ac:dyDescent="0.2">
      <c r="A7" s="9"/>
      <c r="B7" s="70"/>
      <c r="C7" s="70"/>
      <c r="D7" s="70"/>
      <c r="E7" s="70"/>
    </row>
    <row r="8" spans="1:5" x14ac:dyDescent="0.2">
      <c r="A8" s="9" t="s">
        <v>144</v>
      </c>
      <c r="B8" s="70">
        <v>0</v>
      </c>
      <c r="C8" s="70">
        <v>0</v>
      </c>
      <c r="D8" s="70">
        <v>0</v>
      </c>
      <c r="E8" s="70">
        <v>0</v>
      </c>
    </row>
    <row r="9" spans="1:5" x14ac:dyDescent="0.2">
      <c r="A9" s="9"/>
      <c r="B9" s="70"/>
      <c r="C9" s="70"/>
      <c r="D9" s="70"/>
      <c r="E9" s="70"/>
    </row>
    <row r="10" spans="1:5" x14ac:dyDescent="0.2">
      <c r="A10" s="5" t="s">
        <v>145</v>
      </c>
      <c r="B10" s="70"/>
      <c r="C10" s="70"/>
      <c r="D10" s="70"/>
      <c r="E10" s="70"/>
    </row>
    <row r="11" spans="1:5" x14ac:dyDescent="0.2">
      <c r="A11" s="66" t="s">
        <v>146</v>
      </c>
      <c r="B11" s="70">
        <v>0</v>
      </c>
      <c r="C11" s="70">
        <v>0</v>
      </c>
      <c r="D11" s="70">
        <v>0</v>
      </c>
      <c r="E11" s="70">
        <f>SUM(B11:D11)</f>
        <v>0</v>
      </c>
    </row>
    <row r="12" spans="1:5" x14ac:dyDescent="0.2">
      <c r="A12" s="9" t="s">
        <v>133</v>
      </c>
      <c r="B12" s="70">
        <v>0</v>
      </c>
      <c r="C12" s="70">
        <v>0</v>
      </c>
      <c r="D12" s="70">
        <v>0</v>
      </c>
      <c r="E12" s="70">
        <f>SUM(B12:D12)</f>
        <v>0</v>
      </c>
    </row>
    <row r="13" spans="1:5" x14ac:dyDescent="0.2">
      <c r="A13" s="9" t="s">
        <v>26</v>
      </c>
      <c r="B13" s="70">
        <v>0</v>
      </c>
      <c r="C13" s="70">
        <v>0</v>
      </c>
      <c r="D13" s="70">
        <v>0</v>
      </c>
      <c r="E13" s="70">
        <f>SUM(B13:D13)</f>
        <v>0</v>
      </c>
    </row>
    <row r="14" spans="1:5" x14ac:dyDescent="0.2">
      <c r="A14" s="9"/>
      <c r="B14" s="70"/>
      <c r="C14" s="70"/>
      <c r="D14" s="70"/>
      <c r="E14" s="70"/>
    </row>
    <row r="15" spans="1:5" x14ac:dyDescent="0.2">
      <c r="A15" s="4" t="s">
        <v>164</v>
      </c>
      <c r="B15" s="71">
        <f>SUM(B6:B13)</f>
        <v>0</v>
      </c>
      <c r="C15" s="71">
        <v>0</v>
      </c>
      <c r="D15" s="71">
        <v>0</v>
      </c>
      <c r="E15" s="71">
        <v>0</v>
      </c>
    </row>
    <row r="17" spans="2:5" x14ac:dyDescent="0.2">
      <c r="B17" s="69">
        <f>B15-'App 1 Table 1.10'!G51</f>
        <v>0</v>
      </c>
      <c r="C17" s="69">
        <f>C15-'App 1 Table 1.10'!G53</f>
        <v>-94102</v>
      </c>
      <c r="D17" s="69">
        <f>D15-'App 1 Table 1.10'!G52</f>
        <v>-37882</v>
      </c>
      <c r="E17" s="69">
        <f>E15-'App 1 Table 1.10'!G54</f>
        <v>-131984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O98"/>
  <sheetViews>
    <sheetView showGridLines="0" zoomScaleNormal="100" workbookViewId="0"/>
  </sheetViews>
  <sheetFormatPr defaultRowHeight="11.25" x14ac:dyDescent="0.2"/>
  <cols>
    <col min="1" max="1" width="55.83203125" style="33" customWidth="1"/>
    <col min="2" max="2" width="5.83203125" style="33" customWidth="1"/>
    <col min="3" max="9" width="9.83203125" customWidth="1"/>
  </cols>
  <sheetData>
    <row r="1" spans="1:15" ht="15" customHeight="1" x14ac:dyDescent="0.2">
      <c r="A1" s="40" t="s">
        <v>285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282</v>
      </c>
      <c r="B2" s="176"/>
      <c r="C2" s="176"/>
      <c r="D2" s="176"/>
      <c r="E2" s="176"/>
      <c r="F2" s="176"/>
      <c r="G2" s="176"/>
      <c r="H2" s="176"/>
      <c r="I2" s="10"/>
    </row>
    <row r="3" spans="1:15" ht="18.75" customHeight="1" x14ac:dyDescent="0.2">
      <c r="A3" s="177" t="s">
        <v>273</v>
      </c>
      <c r="B3" s="177"/>
      <c r="C3" s="177"/>
      <c r="D3" s="177"/>
      <c r="E3" s="177"/>
      <c r="F3" s="177"/>
      <c r="G3" s="177"/>
      <c r="H3" s="177"/>
      <c r="I3" s="10"/>
    </row>
    <row r="4" spans="1:15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5" x14ac:dyDescent="0.2">
      <c r="A6" s="40"/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34" t="s">
        <v>129</v>
      </c>
      <c r="B9" s="34"/>
      <c r="C9" s="6"/>
      <c r="D9" s="7"/>
      <c r="E9" s="7"/>
      <c r="F9" s="7"/>
      <c r="G9" s="8"/>
      <c r="H9" s="30"/>
      <c r="I9" s="30"/>
    </row>
    <row r="10" spans="1:15" x14ac:dyDescent="0.2">
      <c r="A10" s="51" t="s">
        <v>122</v>
      </c>
      <c r="B10" s="51"/>
      <c r="C10" s="19"/>
      <c r="D10" s="19"/>
      <c r="E10" s="19"/>
      <c r="F10" s="19"/>
      <c r="G10" s="20"/>
      <c r="H10" s="21"/>
      <c r="I10" s="21"/>
    </row>
    <row r="11" spans="1:15" x14ac:dyDescent="0.2">
      <c r="A11" s="43" t="s">
        <v>252</v>
      </c>
      <c r="B11" s="43"/>
      <c r="C11" s="134">
        <v>9298</v>
      </c>
      <c r="D11" s="16">
        <v>9496</v>
      </c>
      <c r="E11" s="16">
        <v>10416</v>
      </c>
      <c r="F11" s="16">
        <v>10922</v>
      </c>
      <c r="G11" s="17">
        <v>10764</v>
      </c>
      <c r="H11" s="21">
        <v>-158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43" t="s">
        <v>39</v>
      </c>
      <c r="B12" s="43"/>
      <c r="C12" s="134">
        <v>12167</v>
      </c>
      <c r="D12" s="16">
        <v>14864</v>
      </c>
      <c r="E12" s="16">
        <v>14956</v>
      </c>
      <c r="F12" s="16">
        <v>15799</v>
      </c>
      <c r="G12" s="17">
        <v>15637</v>
      </c>
      <c r="H12" s="21">
        <v>-162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43" t="s">
        <v>38</v>
      </c>
      <c r="B13" s="43"/>
      <c r="C13" s="134">
        <v>28323</v>
      </c>
      <c r="D13" s="16">
        <v>27559</v>
      </c>
      <c r="E13" s="16">
        <v>29430</v>
      </c>
      <c r="F13" s="16">
        <v>27324</v>
      </c>
      <c r="G13" s="17">
        <v>27518</v>
      </c>
      <c r="H13" s="21">
        <v>193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43" t="s">
        <v>88</v>
      </c>
      <c r="B14" s="43"/>
      <c r="C14" s="134">
        <v>152</v>
      </c>
      <c r="D14" s="16">
        <v>169</v>
      </c>
      <c r="E14" s="16">
        <v>177</v>
      </c>
      <c r="F14" s="16">
        <v>168</v>
      </c>
      <c r="G14" s="17">
        <v>173</v>
      </c>
      <c r="H14" s="21">
        <v>5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43" t="s">
        <v>89</v>
      </c>
      <c r="B15" s="43"/>
      <c r="C15" s="134">
        <v>369</v>
      </c>
      <c r="D15" s="16">
        <v>840</v>
      </c>
      <c r="E15" s="16">
        <v>925</v>
      </c>
      <c r="F15" s="16">
        <v>941</v>
      </c>
      <c r="G15" s="17">
        <v>950</v>
      </c>
      <c r="H15" s="21">
        <v>9</v>
      </c>
      <c r="I15" s="21"/>
      <c r="J15" s="19"/>
      <c r="K15" s="19"/>
      <c r="L15" s="19"/>
      <c r="M15" s="19"/>
      <c r="N15" s="19"/>
      <c r="O15" s="19"/>
    </row>
    <row r="16" spans="1:15" x14ac:dyDescent="0.2">
      <c r="A16" s="43" t="s">
        <v>26</v>
      </c>
      <c r="B16" s="43"/>
      <c r="C16" s="134">
        <v>13739</v>
      </c>
      <c r="D16" s="16">
        <v>15549</v>
      </c>
      <c r="E16" s="16">
        <v>14085</v>
      </c>
      <c r="F16" s="16">
        <v>15520</v>
      </c>
      <c r="G16" s="17">
        <v>15521</v>
      </c>
      <c r="H16" s="21">
        <v>1</v>
      </c>
      <c r="I16" s="21"/>
      <c r="J16" s="19"/>
      <c r="K16" s="19"/>
      <c r="L16" s="19"/>
      <c r="M16" s="19"/>
      <c r="N16" s="19"/>
      <c r="O16" s="19"/>
    </row>
    <row r="17" spans="1:15" s="5" customFormat="1" x14ac:dyDescent="0.2">
      <c r="A17" s="51" t="s">
        <v>123</v>
      </c>
      <c r="B17" s="51"/>
      <c r="C17" s="132">
        <v>64048</v>
      </c>
      <c r="D17" s="31">
        <v>68477</v>
      </c>
      <c r="E17" s="31">
        <v>69990</v>
      </c>
      <c r="F17" s="31">
        <v>70675</v>
      </c>
      <c r="G17" s="22">
        <v>70564</v>
      </c>
      <c r="H17" s="21">
        <v>-112</v>
      </c>
      <c r="I17" s="21"/>
      <c r="J17" s="19"/>
      <c r="K17" s="19"/>
      <c r="L17" s="19"/>
      <c r="M17" s="19"/>
      <c r="N17" s="19"/>
      <c r="O17" s="19"/>
    </row>
    <row r="18" spans="1:15" x14ac:dyDescent="0.2">
      <c r="A18" s="51" t="s">
        <v>128</v>
      </c>
      <c r="B18" s="51"/>
      <c r="C18" s="16"/>
      <c r="D18" s="16"/>
      <c r="E18" s="16"/>
      <c r="F18" s="16"/>
      <c r="G18" s="17"/>
      <c r="H18" s="21"/>
      <c r="I18" s="21"/>
      <c r="J18" s="19"/>
      <c r="K18" s="19"/>
      <c r="L18" s="19"/>
      <c r="M18" s="19"/>
      <c r="N18" s="19"/>
      <c r="O18" s="19"/>
    </row>
    <row r="19" spans="1:15" x14ac:dyDescent="0.2">
      <c r="A19" s="43" t="s">
        <v>90</v>
      </c>
      <c r="B19" s="43"/>
      <c r="C19" s="134">
        <v>-16108</v>
      </c>
      <c r="D19" s="16">
        <v>-17172</v>
      </c>
      <c r="E19" s="16">
        <v>-17095</v>
      </c>
      <c r="F19" s="16">
        <v>-17346</v>
      </c>
      <c r="G19" s="17">
        <v>-17182</v>
      </c>
      <c r="H19" s="21">
        <v>165</v>
      </c>
      <c r="I19" s="21"/>
      <c r="J19" s="19"/>
      <c r="K19" s="19"/>
      <c r="L19" s="19"/>
      <c r="M19" s="19"/>
      <c r="N19" s="19"/>
      <c r="O19" s="19"/>
    </row>
    <row r="20" spans="1:15" x14ac:dyDescent="0.2">
      <c r="A20" s="43" t="s">
        <v>141</v>
      </c>
      <c r="B20" s="43"/>
      <c r="C20" s="134">
        <v>-28335</v>
      </c>
      <c r="D20" s="16">
        <v>-28564</v>
      </c>
      <c r="E20" s="16">
        <v>-30238</v>
      </c>
      <c r="F20" s="16">
        <v>-29118</v>
      </c>
      <c r="G20" s="17">
        <v>-28526</v>
      </c>
      <c r="H20" s="21">
        <v>592</v>
      </c>
      <c r="I20" s="21"/>
      <c r="J20" s="19"/>
      <c r="K20" s="19"/>
      <c r="L20" s="19"/>
      <c r="M20" s="19"/>
      <c r="N20" s="19"/>
      <c r="O20" s="19"/>
    </row>
    <row r="21" spans="1:15" x14ac:dyDescent="0.2">
      <c r="A21" s="43" t="s">
        <v>41</v>
      </c>
      <c r="B21" s="43"/>
      <c r="C21" s="134">
        <v>-1360</v>
      </c>
      <c r="D21" s="16">
        <v>-1262</v>
      </c>
      <c r="E21" s="16">
        <v>-1254</v>
      </c>
      <c r="F21" s="16">
        <v>-1207</v>
      </c>
      <c r="G21" s="17">
        <v>-1243</v>
      </c>
      <c r="H21" s="21">
        <v>-36</v>
      </c>
      <c r="I21" s="21"/>
      <c r="J21" s="19"/>
      <c r="K21" s="19"/>
      <c r="L21" s="19"/>
      <c r="M21" s="19"/>
      <c r="N21" s="19"/>
      <c r="O21" s="19"/>
    </row>
    <row r="22" spans="1:15" x14ac:dyDescent="0.2">
      <c r="A22" s="43" t="s">
        <v>40</v>
      </c>
      <c r="B22" s="43"/>
      <c r="C22" s="134">
        <v>-5633</v>
      </c>
      <c r="D22" s="16">
        <v>-7162</v>
      </c>
      <c r="E22" s="16">
        <v>-7154</v>
      </c>
      <c r="F22" s="16">
        <v>-7255</v>
      </c>
      <c r="G22" s="17">
        <v>-6636</v>
      </c>
      <c r="H22" s="21">
        <v>619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43" t="s">
        <v>89</v>
      </c>
      <c r="B23" s="43"/>
      <c r="C23" s="134">
        <v>0</v>
      </c>
      <c r="D23" s="16">
        <v>0</v>
      </c>
      <c r="E23" s="16">
        <v>0</v>
      </c>
      <c r="F23" s="16">
        <v>0</v>
      </c>
      <c r="G23" s="17">
        <v>0</v>
      </c>
      <c r="H23" s="21">
        <v>0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43" t="s">
        <v>42</v>
      </c>
      <c r="B24" s="43"/>
      <c r="C24" s="134">
        <v>-5485</v>
      </c>
      <c r="D24" s="16">
        <v>-4746</v>
      </c>
      <c r="E24" s="16">
        <v>-5103</v>
      </c>
      <c r="F24" s="16">
        <v>-5119</v>
      </c>
      <c r="G24" s="17">
        <v>-5332</v>
      </c>
      <c r="H24" s="21">
        <v>-213</v>
      </c>
      <c r="I24" s="21"/>
      <c r="J24" s="19"/>
      <c r="K24" s="19"/>
      <c r="L24" s="19"/>
      <c r="M24" s="19"/>
      <c r="N24" s="19"/>
      <c r="O24" s="19"/>
    </row>
    <row r="25" spans="1:15" s="5" customFormat="1" x14ac:dyDescent="0.2">
      <c r="A25" s="51" t="s">
        <v>125</v>
      </c>
      <c r="B25" s="51"/>
      <c r="C25" s="132">
        <v>-56921</v>
      </c>
      <c r="D25" s="31">
        <v>-58906</v>
      </c>
      <c r="E25" s="31">
        <v>-60844</v>
      </c>
      <c r="F25" s="31">
        <v>-60045</v>
      </c>
      <c r="G25" s="22">
        <v>-58919</v>
      </c>
      <c r="H25" s="21">
        <v>1126</v>
      </c>
      <c r="I25" s="21"/>
      <c r="J25" s="19"/>
      <c r="K25" s="19"/>
      <c r="L25" s="19"/>
      <c r="M25" s="19"/>
      <c r="N25" s="19"/>
      <c r="O25" s="19"/>
    </row>
    <row r="26" spans="1:15" s="23" customFormat="1" x14ac:dyDescent="0.2">
      <c r="A26" s="51" t="s">
        <v>91</v>
      </c>
      <c r="B26" s="51"/>
      <c r="C26" s="132">
        <v>7127</v>
      </c>
      <c r="D26" s="31">
        <v>9570</v>
      </c>
      <c r="E26" s="31">
        <v>9146</v>
      </c>
      <c r="F26" s="31">
        <v>10630</v>
      </c>
      <c r="G26" s="22">
        <v>11645</v>
      </c>
      <c r="H26" s="21">
        <v>1015</v>
      </c>
      <c r="I26" s="21"/>
      <c r="J26" s="19"/>
      <c r="K26" s="19"/>
      <c r="L26" s="19"/>
      <c r="M26" s="19"/>
      <c r="N26" s="19"/>
      <c r="O26" s="19"/>
    </row>
    <row r="27" spans="1:15" s="23" customFormat="1" x14ac:dyDescent="0.2">
      <c r="A27" s="51" t="s">
        <v>130</v>
      </c>
      <c r="B27" s="51"/>
      <c r="C27" s="64"/>
      <c r="D27" s="64"/>
      <c r="E27" s="64"/>
      <c r="F27" s="64"/>
      <c r="G27" s="25"/>
      <c r="H27" s="21"/>
      <c r="I27" s="21"/>
      <c r="J27" s="19"/>
      <c r="K27" s="19"/>
      <c r="L27" s="19"/>
      <c r="M27" s="19"/>
      <c r="N27" s="19"/>
      <c r="O27" s="19"/>
    </row>
    <row r="28" spans="1:15" x14ac:dyDescent="0.2">
      <c r="A28" s="51" t="s">
        <v>92</v>
      </c>
      <c r="B28" s="51"/>
      <c r="C28" s="1"/>
      <c r="D28" s="1"/>
      <c r="E28" s="1"/>
      <c r="F28" s="1"/>
      <c r="G28" s="2"/>
      <c r="H28" s="21"/>
      <c r="I28" s="21"/>
      <c r="J28" s="19"/>
      <c r="K28" s="19"/>
      <c r="L28" s="19"/>
      <c r="M28" s="19"/>
      <c r="N28" s="19"/>
      <c r="O28" s="19"/>
    </row>
    <row r="29" spans="1:15" x14ac:dyDescent="0.2">
      <c r="A29" s="43" t="s">
        <v>43</v>
      </c>
      <c r="B29" s="43"/>
      <c r="C29" s="134">
        <v>-5812</v>
      </c>
      <c r="D29" s="16">
        <v>-8013</v>
      </c>
      <c r="E29" s="16">
        <v>-8072</v>
      </c>
      <c r="F29" s="16">
        <v>-6973</v>
      </c>
      <c r="G29" s="17">
        <v>-7172</v>
      </c>
      <c r="H29" s="21">
        <v>-200</v>
      </c>
      <c r="I29" s="21"/>
      <c r="J29" s="19"/>
      <c r="K29" s="19"/>
      <c r="L29" s="19"/>
      <c r="M29" s="19"/>
      <c r="N29" s="19"/>
      <c r="O29" s="19"/>
    </row>
    <row r="30" spans="1:15" x14ac:dyDescent="0.2">
      <c r="A30" s="43" t="s">
        <v>27</v>
      </c>
      <c r="B30" s="43"/>
      <c r="C30" s="134">
        <v>499</v>
      </c>
      <c r="D30" s="16">
        <v>447</v>
      </c>
      <c r="E30" s="16">
        <v>471</v>
      </c>
      <c r="F30" s="16">
        <v>501</v>
      </c>
      <c r="G30" s="17">
        <v>528</v>
      </c>
      <c r="H30" s="21">
        <v>27</v>
      </c>
      <c r="I30" s="21"/>
      <c r="J30" s="19"/>
      <c r="K30" s="19"/>
      <c r="L30" s="19"/>
      <c r="M30" s="19"/>
      <c r="N30" s="19"/>
      <c r="O30" s="19"/>
    </row>
    <row r="31" spans="1:15" s="5" customFormat="1" x14ac:dyDescent="0.2">
      <c r="A31" s="51" t="s">
        <v>93</v>
      </c>
      <c r="B31" s="51"/>
      <c r="C31" s="132">
        <v>-5313</v>
      </c>
      <c r="D31" s="31">
        <v>-7566</v>
      </c>
      <c r="E31" s="31">
        <v>-7601</v>
      </c>
      <c r="F31" s="31">
        <v>-6472</v>
      </c>
      <c r="G31" s="22">
        <v>-6644</v>
      </c>
      <c r="H31" s="21">
        <v>-172</v>
      </c>
      <c r="I31" s="21"/>
      <c r="J31" s="19"/>
      <c r="K31" s="19"/>
      <c r="L31" s="19"/>
      <c r="M31" s="19"/>
      <c r="N31" s="19"/>
      <c r="O31" s="19"/>
    </row>
    <row r="32" spans="1:15" x14ac:dyDescent="0.2">
      <c r="A32" s="51" t="s">
        <v>94</v>
      </c>
      <c r="B32" s="51"/>
      <c r="C32" s="16"/>
      <c r="D32" s="16"/>
      <c r="E32" s="16"/>
      <c r="F32" s="16"/>
      <c r="G32" s="17"/>
      <c r="H32" s="21"/>
      <c r="I32" s="21"/>
      <c r="J32" s="19"/>
      <c r="K32" s="19"/>
      <c r="L32" s="19"/>
      <c r="M32" s="19"/>
      <c r="N32" s="19"/>
      <c r="O32" s="19"/>
    </row>
    <row r="33" spans="1:15" x14ac:dyDescent="0.2">
      <c r="A33" s="51" t="s">
        <v>122</v>
      </c>
      <c r="B33" s="51"/>
      <c r="C33" s="16"/>
      <c r="D33" s="16"/>
      <c r="E33" s="16"/>
      <c r="F33" s="16"/>
      <c r="G33" s="17"/>
      <c r="H33" s="21"/>
      <c r="I33" s="21"/>
      <c r="J33" s="19"/>
      <c r="K33" s="19"/>
      <c r="L33" s="19"/>
      <c r="M33" s="19"/>
      <c r="N33" s="19"/>
      <c r="O33" s="19"/>
    </row>
    <row r="34" spans="1:15" x14ac:dyDescent="0.2">
      <c r="A34" s="43" t="s">
        <v>95</v>
      </c>
      <c r="B34" s="43"/>
      <c r="C34" s="134">
        <v>14</v>
      </c>
      <c r="D34" s="16">
        <v>10</v>
      </c>
      <c r="E34" s="16">
        <v>10</v>
      </c>
      <c r="F34" s="16">
        <v>10</v>
      </c>
      <c r="G34" s="17">
        <v>18</v>
      </c>
      <c r="H34" s="21">
        <v>8</v>
      </c>
      <c r="I34" s="21"/>
      <c r="J34" s="19"/>
      <c r="K34" s="19"/>
      <c r="L34" s="19"/>
      <c r="M34" s="19"/>
      <c r="N34" s="19"/>
      <c r="O34" s="19"/>
    </row>
    <row r="35" spans="1:15" x14ac:dyDescent="0.2">
      <c r="A35" s="43" t="s">
        <v>96</v>
      </c>
      <c r="B35" s="43"/>
      <c r="C35" s="134">
        <v>89</v>
      </c>
      <c r="D35" s="16">
        <v>111</v>
      </c>
      <c r="E35" s="16">
        <v>115</v>
      </c>
      <c r="F35" s="16">
        <v>112</v>
      </c>
      <c r="G35" s="17">
        <v>117</v>
      </c>
      <c r="H35" s="21">
        <v>5</v>
      </c>
      <c r="I35" s="21"/>
      <c r="J35" s="19"/>
      <c r="K35" s="19"/>
      <c r="L35" s="19"/>
      <c r="M35" s="19"/>
      <c r="N35" s="19"/>
      <c r="O35" s="19"/>
    </row>
    <row r="36" spans="1:15" x14ac:dyDescent="0.2">
      <c r="A36" s="51" t="s">
        <v>128</v>
      </c>
      <c r="B36" s="51"/>
      <c r="C36" s="134"/>
      <c r="D36" s="16"/>
      <c r="E36" s="16"/>
      <c r="F36" s="16"/>
      <c r="G36" s="17"/>
      <c r="H36" s="21"/>
      <c r="I36" s="21"/>
      <c r="J36" s="19"/>
      <c r="K36" s="19"/>
      <c r="L36" s="19"/>
      <c r="M36" s="19"/>
      <c r="N36" s="19"/>
      <c r="O36" s="19"/>
    </row>
    <row r="37" spans="1:15" x14ac:dyDescent="0.2">
      <c r="A37" s="43" t="s">
        <v>95</v>
      </c>
      <c r="B37" s="43"/>
      <c r="C37" s="134">
        <v>-17</v>
      </c>
      <c r="D37" s="16">
        <v>-10</v>
      </c>
      <c r="E37" s="16">
        <v>-10</v>
      </c>
      <c r="F37" s="16">
        <v>-10</v>
      </c>
      <c r="G37" s="17">
        <v>-21</v>
      </c>
      <c r="H37" s="21">
        <v>-11</v>
      </c>
      <c r="I37" s="21"/>
      <c r="J37" s="19"/>
      <c r="K37" s="19"/>
      <c r="L37" s="19"/>
      <c r="M37" s="19"/>
      <c r="N37" s="19"/>
      <c r="O37" s="19"/>
    </row>
    <row r="38" spans="1:15" x14ac:dyDescent="0.2">
      <c r="A38" s="43" t="s">
        <v>96</v>
      </c>
      <c r="B38" s="43"/>
      <c r="C38" s="134">
        <v>-194</v>
      </c>
      <c r="D38" s="16">
        <v>-47</v>
      </c>
      <c r="E38" s="16">
        <v>-54</v>
      </c>
      <c r="F38" s="16">
        <v>-84</v>
      </c>
      <c r="G38" s="17">
        <v>-147</v>
      </c>
      <c r="H38" s="21">
        <v>-63</v>
      </c>
      <c r="I38" s="21"/>
      <c r="J38" s="19"/>
      <c r="K38" s="19"/>
      <c r="L38" s="19"/>
      <c r="M38" s="19"/>
      <c r="N38" s="19"/>
      <c r="O38" s="19"/>
    </row>
    <row r="39" spans="1:15" s="5" customFormat="1" x14ac:dyDescent="0.2">
      <c r="A39" s="51" t="s">
        <v>97</v>
      </c>
      <c r="B39" s="51"/>
      <c r="C39" s="134">
        <v>-109</v>
      </c>
      <c r="D39" s="31">
        <v>65</v>
      </c>
      <c r="E39" s="31">
        <v>61</v>
      </c>
      <c r="F39" s="31">
        <v>28</v>
      </c>
      <c r="G39" s="22">
        <v>-33</v>
      </c>
      <c r="H39" s="21">
        <v>-61</v>
      </c>
      <c r="I39" s="21"/>
      <c r="J39" s="19"/>
      <c r="K39" s="19"/>
      <c r="L39" s="19"/>
      <c r="M39" s="19"/>
      <c r="N39" s="19"/>
      <c r="O39" s="19"/>
    </row>
    <row r="40" spans="1:15" s="23" customFormat="1" x14ac:dyDescent="0.2">
      <c r="A40" s="51" t="s">
        <v>98</v>
      </c>
      <c r="B40" s="51"/>
      <c r="C40" s="132">
        <v>-5422</v>
      </c>
      <c r="D40" s="31">
        <v>-7502</v>
      </c>
      <c r="E40" s="31">
        <v>-7540</v>
      </c>
      <c r="F40" s="31">
        <v>-6443</v>
      </c>
      <c r="G40" s="22">
        <v>-6677</v>
      </c>
      <c r="H40" s="21">
        <v>-233</v>
      </c>
      <c r="I40" s="21"/>
      <c r="J40" s="19"/>
      <c r="K40" s="19"/>
      <c r="L40" s="19"/>
      <c r="M40" s="19"/>
      <c r="N40" s="19"/>
      <c r="O40" s="19"/>
    </row>
    <row r="41" spans="1:15" x14ac:dyDescent="0.2">
      <c r="A41" s="51" t="s">
        <v>127</v>
      </c>
      <c r="B41" s="51"/>
      <c r="C41" s="16"/>
      <c r="D41" s="16"/>
      <c r="E41" s="16"/>
      <c r="F41" s="16"/>
      <c r="G41" s="17"/>
      <c r="H41" s="21"/>
      <c r="I41" s="21"/>
      <c r="J41" s="19"/>
      <c r="K41" s="19"/>
      <c r="L41" s="19"/>
      <c r="M41" s="19"/>
      <c r="N41" s="19"/>
      <c r="O41" s="19"/>
    </row>
    <row r="42" spans="1:15" x14ac:dyDescent="0.2">
      <c r="A42" s="51" t="s">
        <v>122</v>
      </c>
      <c r="B42" s="51"/>
      <c r="C42" s="16"/>
      <c r="D42" s="16"/>
      <c r="E42" s="16"/>
      <c r="F42" s="16"/>
      <c r="G42" s="17"/>
      <c r="H42" s="21"/>
      <c r="I42" s="21"/>
      <c r="J42" s="19"/>
      <c r="K42" s="19"/>
      <c r="L42" s="19"/>
      <c r="M42" s="19"/>
      <c r="N42" s="19"/>
      <c r="O42" s="19"/>
    </row>
    <row r="43" spans="1:15" x14ac:dyDescent="0.2">
      <c r="A43" s="43" t="s">
        <v>34</v>
      </c>
      <c r="B43" s="43"/>
      <c r="C43" s="156">
        <v>0</v>
      </c>
      <c r="D43" s="16">
        <v>0</v>
      </c>
      <c r="E43" s="16">
        <v>0</v>
      </c>
      <c r="F43" s="16">
        <v>0</v>
      </c>
      <c r="G43" s="125">
        <v>0</v>
      </c>
      <c r="H43" s="157">
        <v>0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3" t="s">
        <v>35</v>
      </c>
      <c r="B44" s="43"/>
      <c r="C44" s="134">
        <v>4520</v>
      </c>
      <c r="D44" s="16">
        <v>6078</v>
      </c>
      <c r="E44" s="16">
        <v>5120</v>
      </c>
      <c r="F44" s="16">
        <v>2418</v>
      </c>
      <c r="G44" s="17">
        <v>3669</v>
      </c>
      <c r="H44" s="21">
        <v>1251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43" t="s">
        <v>99</v>
      </c>
      <c r="B45" s="43"/>
      <c r="C45" s="134">
        <v>0</v>
      </c>
      <c r="D45" s="16">
        <v>0</v>
      </c>
      <c r="E45" s="16">
        <v>0</v>
      </c>
      <c r="F45" s="16">
        <v>0</v>
      </c>
      <c r="G45" s="17">
        <v>0</v>
      </c>
      <c r="H45" s="21">
        <v>0</v>
      </c>
      <c r="I45" s="21"/>
      <c r="J45" s="19"/>
      <c r="K45" s="19"/>
      <c r="L45" s="19"/>
      <c r="M45" s="19"/>
      <c r="N45" s="19"/>
      <c r="O45" s="19"/>
    </row>
    <row r="46" spans="1:15" x14ac:dyDescent="0.2">
      <c r="A46" s="43" t="s">
        <v>100</v>
      </c>
      <c r="B46" s="43"/>
      <c r="C46" s="134">
        <v>232</v>
      </c>
      <c r="D46" s="16">
        <v>11</v>
      </c>
      <c r="E46" s="16">
        <v>11</v>
      </c>
      <c r="F46" s="16">
        <v>14</v>
      </c>
      <c r="G46" s="17">
        <v>191</v>
      </c>
      <c r="H46" s="21">
        <v>177</v>
      </c>
      <c r="I46" s="21"/>
      <c r="J46" s="19"/>
      <c r="K46" s="19"/>
      <c r="L46" s="19"/>
      <c r="M46" s="19"/>
      <c r="N46" s="19"/>
      <c r="O46" s="19"/>
    </row>
    <row r="47" spans="1:15" s="5" customFormat="1" x14ac:dyDescent="0.2">
      <c r="A47" s="51" t="s">
        <v>123</v>
      </c>
      <c r="B47" s="51"/>
      <c r="C47" s="132">
        <v>4752</v>
      </c>
      <c r="D47" s="31">
        <v>6089</v>
      </c>
      <c r="E47" s="31">
        <v>5131</v>
      </c>
      <c r="F47" s="31">
        <v>2432</v>
      </c>
      <c r="G47" s="22">
        <v>3860</v>
      </c>
      <c r="H47" s="21">
        <v>1429</v>
      </c>
      <c r="I47" s="21"/>
      <c r="J47" s="19"/>
      <c r="K47" s="19"/>
      <c r="L47" s="19"/>
      <c r="M47" s="19"/>
      <c r="N47" s="19"/>
      <c r="O47" s="19"/>
    </row>
    <row r="48" spans="1:15" s="5" customFormat="1" x14ac:dyDescent="0.2">
      <c r="A48" s="51" t="s">
        <v>128</v>
      </c>
      <c r="B48" s="51"/>
      <c r="C48" s="31"/>
      <c r="D48" s="31"/>
      <c r="E48" s="31"/>
      <c r="F48" s="31"/>
      <c r="G48" s="22"/>
      <c r="H48" s="21"/>
      <c r="I48" s="21"/>
      <c r="J48" s="19"/>
      <c r="K48" s="19"/>
      <c r="L48" s="19"/>
      <c r="M48" s="19"/>
      <c r="N48" s="19"/>
      <c r="O48" s="19"/>
    </row>
    <row r="49" spans="1:15" s="5" customFormat="1" x14ac:dyDescent="0.2">
      <c r="A49" s="50" t="s">
        <v>101</v>
      </c>
      <c r="B49" s="50"/>
      <c r="C49" s="134">
        <v>-17</v>
      </c>
      <c r="D49" s="16">
        <v>-18</v>
      </c>
      <c r="E49" s="16">
        <v>-18</v>
      </c>
      <c r="F49" s="16">
        <v>-18</v>
      </c>
      <c r="G49" s="17">
        <v>-18</v>
      </c>
      <c r="H49" s="21">
        <v>0</v>
      </c>
      <c r="I49" s="21"/>
      <c r="J49" s="19"/>
      <c r="K49" s="19"/>
      <c r="L49" s="19"/>
      <c r="M49" s="19"/>
      <c r="N49" s="19"/>
      <c r="O49" s="19"/>
    </row>
    <row r="50" spans="1:15" s="5" customFormat="1" x14ac:dyDescent="0.2">
      <c r="A50" s="50" t="s">
        <v>102</v>
      </c>
      <c r="B50" s="50"/>
      <c r="C50" s="134">
        <v>-4410</v>
      </c>
      <c r="D50" s="16">
        <v>-5174</v>
      </c>
      <c r="E50" s="16">
        <v>-5239</v>
      </c>
      <c r="F50" s="16">
        <v>-3597</v>
      </c>
      <c r="G50" s="17">
        <v>-4751</v>
      </c>
      <c r="H50" s="21">
        <v>-1154</v>
      </c>
      <c r="I50" s="21"/>
      <c r="J50" s="19"/>
      <c r="K50" s="19"/>
      <c r="L50" s="19"/>
      <c r="M50" s="19"/>
      <c r="N50" s="19"/>
      <c r="O50" s="19"/>
    </row>
    <row r="51" spans="1:15" s="5" customFormat="1" x14ac:dyDescent="0.2">
      <c r="A51" s="50" t="s">
        <v>103</v>
      </c>
      <c r="B51" s="50"/>
      <c r="C51" s="134">
        <v>0</v>
      </c>
      <c r="D51" s="16">
        <v>0</v>
      </c>
      <c r="E51" s="16">
        <v>0</v>
      </c>
      <c r="F51" s="16">
        <v>0</v>
      </c>
      <c r="G51" s="17">
        <v>0</v>
      </c>
      <c r="H51" s="21">
        <v>0</v>
      </c>
      <c r="I51" s="21"/>
      <c r="J51" s="19"/>
      <c r="K51" s="19"/>
      <c r="L51" s="19"/>
      <c r="M51" s="19"/>
      <c r="N51" s="19"/>
      <c r="O51" s="19"/>
    </row>
    <row r="52" spans="1:15" s="5" customFormat="1" x14ac:dyDescent="0.2">
      <c r="A52" s="50" t="s">
        <v>104</v>
      </c>
      <c r="B52" s="50"/>
      <c r="C52" s="134">
        <v>-592</v>
      </c>
      <c r="D52" s="16">
        <v>-399</v>
      </c>
      <c r="E52" s="16">
        <v>-398</v>
      </c>
      <c r="F52" s="16">
        <v>-404</v>
      </c>
      <c r="G52" s="17">
        <v>-613</v>
      </c>
      <c r="H52" s="21">
        <v>-209</v>
      </c>
      <c r="I52" s="21"/>
      <c r="J52" s="19"/>
      <c r="K52" s="19"/>
      <c r="L52" s="19"/>
      <c r="M52" s="19"/>
      <c r="N52" s="19"/>
      <c r="O52" s="19"/>
    </row>
    <row r="53" spans="1:15" s="5" customFormat="1" x14ac:dyDescent="0.2">
      <c r="A53" s="51" t="s">
        <v>125</v>
      </c>
      <c r="B53" s="51"/>
      <c r="C53" s="132">
        <v>-5019</v>
      </c>
      <c r="D53" s="31">
        <v>-5591</v>
      </c>
      <c r="E53" s="31">
        <v>-5654</v>
      </c>
      <c r="F53" s="31">
        <v>-4019</v>
      </c>
      <c r="G53" s="22">
        <v>-5381</v>
      </c>
      <c r="H53" s="21">
        <v>-1362</v>
      </c>
      <c r="I53" s="21"/>
      <c r="J53" s="19"/>
      <c r="K53" s="19"/>
      <c r="L53" s="19"/>
      <c r="M53" s="19"/>
      <c r="N53" s="19"/>
      <c r="O53" s="19"/>
    </row>
    <row r="54" spans="1:15" s="5" customFormat="1" x14ac:dyDescent="0.2">
      <c r="A54" s="51" t="s">
        <v>106</v>
      </c>
      <c r="B54" s="51"/>
      <c r="C54" s="132">
        <v>-267</v>
      </c>
      <c r="D54" s="31">
        <v>498</v>
      </c>
      <c r="E54" s="31">
        <v>-523</v>
      </c>
      <c r="F54" s="31">
        <v>-1587</v>
      </c>
      <c r="G54" s="22">
        <v>-1521</v>
      </c>
      <c r="H54" s="21">
        <v>66</v>
      </c>
      <c r="I54" s="21"/>
      <c r="J54" s="19"/>
      <c r="K54" s="19"/>
      <c r="L54" s="19"/>
      <c r="M54" s="19"/>
      <c r="N54" s="19"/>
      <c r="O54" s="19"/>
    </row>
    <row r="55" spans="1:15" s="5" customFormat="1" x14ac:dyDescent="0.2">
      <c r="A55" s="42" t="s">
        <v>107</v>
      </c>
      <c r="B55" s="42"/>
      <c r="C55" s="133">
        <v>1438</v>
      </c>
      <c r="D55" s="45">
        <v>2567</v>
      </c>
      <c r="E55" s="45">
        <v>1083</v>
      </c>
      <c r="F55" s="45">
        <v>2599</v>
      </c>
      <c r="G55" s="18">
        <v>3447</v>
      </c>
      <c r="H55" s="24">
        <v>848</v>
      </c>
      <c r="I55" s="24"/>
      <c r="J55" s="19"/>
      <c r="K55" s="19"/>
      <c r="L55" s="19"/>
      <c r="M55" s="19"/>
      <c r="N55" s="19"/>
      <c r="O55" s="19"/>
    </row>
    <row r="56" spans="1:15" s="5" customFormat="1" x14ac:dyDescent="0.2">
      <c r="A56" s="43" t="s">
        <v>168</v>
      </c>
      <c r="B56" s="43"/>
      <c r="C56" s="134">
        <v>8876</v>
      </c>
      <c r="D56" s="16">
        <v>9664</v>
      </c>
      <c r="E56" s="16">
        <v>10315</v>
      </c>
      <c r="F56" s="16">
        <v>10315</v>
      </c>
      <c r="G56" s="17">
        <v>10315</v>
      </c>
      <c r="H56" s="21">
        <v>0</v>
      </c>
      <c r="I56" s="21"/>
      <c r="J56" s="19"/>
      <c r="K56" s="19"/>
      <c r="L56" s="19"/>
      <c r="M56" s="19"/>
      <c r="N56" s="19"/>
      <c r="O56" s="19"/>
    </row>
    <row r="57" spans="1:15" ht="12" thickBot="1" x14ac:dyDescent="0.25">
      <c r="A57" s="43" t="s">
        <v>169</v>
      </c>
      <c r="B57" s="43"/>
      <c r="C57" s="134">
        <v>10315</v>
      </c>
      <c r="D57" s="16">
        <v>12231</v>
      </c>
      <c r="E57" s="16">
        <v>11397</v>
      </c>
      <c r="F57" s="16">
        <v>12914</v>
      </c>
      <c r="G57" s="17">
        <v>13762</v>
      </c>
      <c r="H57" s="21">
        <v>848</v>
      </c>
      <c r="I57" s="21"/>
      <c r="J57" s="19"/>
      <c r="K57" s="19"/>
      <c r="L57" s="19"/>
      <c r="M57" s="19"/>
      <c r="N57" s="19"/>
      <c r="O57" s="19"/>
    </row>
    <row r="58" spans="1:15" ht="20.100000000000001" customHeight="1" thickBot="1" x14ac:dyDescent="0.25">
      <c r="A58" s="87" t="s">
        <v>55</v>
      </c>
      <c r="B58" s="87"/>
      <c r="C58" s="97"/>
      <c r="D58" s="97"/>
      <c r="E58" s="97"/>
      <c r="F58" s="97"/>
      <c r="G58" s="96"/>
      <c r="H58" s="91"/>
      <c r="I58" s="101"/>
      <c r="J58" s="19"/>
      <c r="K58" s="19"/>
      <c r="L58" s="19"/>
      <c r="M58" s="19"/>
      <c r="N58" s="19"/>
      <c r="O58" s="19"/>
    </row>
    <row r="59" spans="1:15" x14ac:dyDescent="0.2">
      <c r="A59" s="43" t="s">
        <v>44</v>
      </c>
      <c r="B59" s="43"/>
      <c r="C59" s="134">
        <v>7127</v>
      </c>
      <c r="D59" s="16">
        <v>9570</v>
      </c>
      <c r="E59" s="16">
        <v>9146</v>
      </c>
      <c r="F59" s="16">
        <v>10630</v>
      </c>
      <c r="G59" s="17">
        <v>11645</v>
      </c>
      <c r="H59" s="21">
        <v>1015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43" t="s">
        <v>108</v>
      </c>
      <c r="B60" s="43"/>
      <c r="C60" s="134">
        <v>-5313</v>
      </c>
      <c r="D60" s="16">
        <v>-7566</v>
      </c>
      <c r="E60" s="16">
        <v>-7601</v>
      </c>
      <c r="F60" s="16">
        <v>-6472</v>
      </c>
      <c r="G60" s="17">
        <v>-6644</v>
      </c>
      <c r="H60" s="21">
        <v>-172</v>
      </c>
      <c r="I60" s="21"/>
      <c r="J60" s="19"/>
      <c r="K60" s="19"/>
      <c r="L60" s="19"/>
      <c r="M60" s="19"/>
      <c r="N60" s="19"/>
      <c r="O60" s="19"/>
    </row>
    <row r="61" spans="1:15" x14ac:dyDescent="0.2">
      <c r="A61" s="42" t="s">
        <v>109</v>
      </c>
      <c r="B61" s="60"/>
      <c r="C61" s="133">
        <v>1813</v>
      </c>
      <c r="D61" s="45">
        <v>2004</v>
      </c>
      <c r="E61" s="45">
        <v>1545</v>
      </c>
      <c r="F61" s="45">
        <v>4159</v>
      </c>
      <c r="G61" s="18">
        <v>5001</v>
      </c>
      <c r="H61" s="24">
        <v>842</v>
      </c>
      <c r="I61" s="24"/>
      <c r="J61" s="19"/>
      <c r="K61" s="19"/>
      <c r="L61" s="19"/>
      <c r="M61" s="19"/>
      <c r="N61" s="19"/>
      <c r="O61" s="19"/>
    </row>
    <row r="62" spans="1:15" x14ac:dyDescent="0.2">
      <c r="A62" s="168" t="s">
        <v>266</v>
      </c>
      <c r="B62" s="43"/>
      <c r="H62" s="5"/>
      <c r="I62" s="5"/>
    </row>
    <row r="63" spans="1:15" x14ac:dyDescent="0.2">
      <c r="A63" s="43"/>
      <c r="B63" s="43"/>
      <c r="H63" s="5"/>
      <c r="I63" s="5"/>
    </row>
    <row r="64" spans="1:15" x14ac:dyDescent="0.2">
      <c r="A64" s="43"/>
      <c r="B64" s="43"/>
      <c r="H64" s="5"/>
      <c r="I64" s="5"/>
    </row>
    <row r="65" spans="1:9" x14ac:dyDescent="0.2">
      <c r="A65" s="43"/>
      <c r="B65" s="43"/>
      <c r="H65" s="5"/>
      <c r="I65" s="5"/>
    </row>
    <row r="66" spans="1:9" x14ac:dyDescent="0.2">
      <c r="A66" s="43"/>
      <c r="B66" s="43"/>
      <c r="H66" s="5"/>
      <c r="I66" s="5"/>
    </row>
    <row r="67" spans="1:9" x14ac:dyDescent="0.2">
      <c r="A67" s="43"/>
      <c r="B67" s="43"/>
      <c r="H67" s="5"/>
      <c r="I67" s="5"/>
    </row>
    <row r="68" spans="1:9" x14ac:dyDescent="0.2">
      <c r="A68" s="43"/>
      <c r="B68" s="43"/>
      <c r="C68" s="43"/>
    </row>
    <row r="69" spans="1:9" x14ac:dyDescent="0.2">
      <c r="A69" s="43"/>
      <c r="B69" s="43"/>
      <c r="C69" s="43"/>
    </row>
    <row r="70" spans="1:9" x14ac:dyDescent="0.2">
      <c r="A70" s="43"/>
      <c r="B70" s="43"/>
      <c r="C70" s="43"/>
    </row>
    <row r="71" spans="1:9" x14ac:dyDescent="0.2">
      <c r="A71" s="43"/>
      <c r="B71" s="43"/>
      <c r="C71" s="43"/>
    </row>
    <row r="72" spans="1:9" x14ac:dyDescent="0.2">
      <c r="A72" s="43"/>
      <c r="B72" s="43"/>
      <c r="C72" s="43"/>
    </row>
    <row r="73" spans="1:9" x14ac:dyDescent="0.2">
      <c r="A73" s="43"/>
      <c r="B73" s="43"/>
      <c r="C73" s="43"/>
    </row>
    <row r="74" spans="1:9" x14ac:dyDescent="0.2">
      <c r="A74" s="43"/>
      <c r="B74" s="43"/>
      <c r="C74" s="43"/>
    </row>
    <row r="75" spans="1:9" x14ac:dyDescent="0.2">
      <c r="A75" s="43"/>
      <c r="B75" s="43"/>
      <c r="C75" s="43"/>
    </row>
    <row r="76" spans="1:9" x14ac:dyDescent="0.2">
      <c r="A76" s="43"/>
      <c r="B76" s="43"/>
      <c r="C76" s="43"/>
    </row>
    <row r="77" spans="1:9" x14ac:dyDescent="0.2">
      <c r="A77" s="43"/>
      <c r="B77" s="43"/>
      <c r="C77" s="43"/>
    </row>
    <row r="78" spans="1:9" x14ac:dyDescent="0.2">
      <c r="A78" s="43"/>
      <c r="B78" s="43"/>
      <c r="C78" s="43"/>
    </row>
    <row r="79" spans="1:9" x14ac:dyDescent="0.2">
      <c r="A79" s="43"/>
      <c r="B79" s="43"/>
      <c r="C79" s="43"/>
    </row>
    <row r="80" spans="1:9" x14ac:dyDescent="0.2">
      <c r="A80" s="43"/>
      <c r="B80" s="43"/>
      <c r="C80" s="43"/>
    </row>
    <row r="81" spans="1:3" x14ac:dyDescent="0.2">
      <c r="A81" s="43"/>
      <c r="B81" s="43"/>
      <c r="C81" s="43"/>
    </row>
    <row r="82" spans="1:3" x14ac:dyDescent="0.2">
      <c r="A82" s="43"/>
      <c r="B82" s="43"/>
      <c r="C82" s="43"/>
    </row>
    <row r="83" spans="1:3" x14ac:dyDescent="0.2">
      <c r="A83" s="43"/>
      <c r="B83" s="43"/>
      <c r="C83" s="43"/>
    </row>
    <row r="84" spans="1:3" x14ac:dyDescent="0.2">
      <c r="A84" s="43"/>
      <c r="B84" s="43"/>
      <c r="C84" s="43"/>
    </row>
    <row r="85" spans="1:3" x14ac:dyDescent="0.2">
      <c r="A85" s="43"/>
      <c r="B85" s="43"/>
      <c r="C85" s="43"/>
    </row>
    <row r="86" spans="1:3" x14ac:dyDescent="0.2">
      <c r="A86" s="43"/>
      <c r="B86" s="43"/>
      <c r="C86" s="43"/>
    </row>
    <row r="87" spans="1:3" x14ac:dyDescent="0.2">
      <c r="A87" s="43"/>
      <c r="B87" s="43"/>
      <c r="C87" s="43"/>
    </row>
    <row r="88" spans="1:3" x14ac:dyDescent="0.2">
      <c r="A88" s="43"/>
      <c r="B88" s="43"/>
      <c r="C88" s="43"/>
    </row>
    <row r="89" spans="1:3" x14ac:dyDescent="0.2">
      <c r="A89" s="43"/>
      <c r="B89" s="43"/>
      <c r="C89" s="43"/>
    </row>
    <row r="90" spans="1:3" x14ac:dyDescent="0.2">
      <c r="A90" s="43"/>
      <c r="B90" s="43"/>
      <c r="C90" s="43"/>
    </row>
    <row r="91" spans="1:3" x14ac:dyDescent="0.2">
      <c r="A91" s="43"/>
      <c r="B91" s="43"/>
      <c r="C91" s="43"/>
    </row>
    <row r="92" spans="1:3" x14ac:dyDescent="0.2">
      <c r="A92" s="43"/>
      <c r="B92" s="43"/>
      <c r="C92" s="43"/>
    </row>
    <row r="93" spans="1:3" x14ac:dyDescent="0.2">
      <c r="A93" s="43"/>
      <c r="B93" s="43"/>
      <c r="C93" s="43"/>
    </row>
    <row r="94" spans="1:3" x14ac:dyDescent="0.2">
      <c r="A94" s="43"/>
      <c r="B94" s="43"/>
      <c r="C94" s="43"/>
    </row>
    <row r="95" spans="1:3" x14ac:dyDescent="0.2">
      <c r="A95" s="43"/>
      <c r="B95" s="43"/>
      <c r="C95" s="43"/>
    </row>
    <row r="96" spans="1:3" x14ac:dyDescent="0.2">
      <c r="A96" s="43"/>
      <c r="B96" s="43"/>
      <c r="C96" s="43"/>
    </row>
    <row r="97" spans="1:3" x14ac:dyDescent="0.2">
      <c r="A97" s="43"/>
      <c r="B97" s="43"/>
      <c r="C97" s="43"/>
    </row>
    <row r="98" spans="1:3" x14ac:dyDescent="0.2">
      <c r="A98" s="43"/>
      <c r="B98" s="43"/>
      <c r="C98" s="43"/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90" orientation="portrait" r:id="rId1"/>
  <headerFooter alignWithMargins="0"/>
  <ignoredErrors>
    <ignoredError sqref="D8:G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O65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style="33" customWidth="1"/>
    <col min="3" max="7" width="9.83203125" customWidth="1"/>
    <col min="8" max="8" width="9.83203125" style="5" customWidth="1"/>
    <col min="9" max="9" width="9.83203125" customWidth="1"/>
  </cols>
  <sheetData>
    <row r="1" spans="1:15" ht="15" customHeight="1" x14ac:dyDescent="0.2">
      <c r="A1" s="40" t="s">
        <v>286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288</v>
      </c>
      <c r="B2" s="176"/>
      <c r="C2" s="176"/>
      <c r="D2" s="176"/>
      <c r="E2" s="176"/>
      <c r="F2" s="176"/>
      <c r="G2" s="176"/>
      <c r="H2" s="176"/>
      <c r="I2" s="10"/>
    </row>
    <row r="3" spans="1:15" ht="15" customHeight="1" x14ac:dyDescent="0.2">
      <c r="A3" s="177" t="s">
        <v>258</v>
      </c>
      <c r="B3" s="177"/>
      <c r="C3" s="177"/>
      <c r="D3" s="177"/>
      <c r="E3" s="177"/>
      <c r="F3" s="177"/>
      <c r="G3" s="177"/>
      <c r="H3" s="177"/>
      <c r="I3" s="10"/>
    </row>
    <row r="4" spans="1:15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5" x14ac:dyDescent="0.2">
      <c r="A6" s="40"/>
      <c r="B6" s="43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34" t="s">
        <v>115</v>
      </c>
      <c r="B9" s="34"/>
      <c r="C9" s="6"/>
      <c r="D9" s="7"/>
      <c r="E9" s="7"/>
      <c r="F9" s="7"/>
      <c r="G9" s="8"/>
      <c r="H9" s="30"/>
      <c r="I9" s="30"/>
    </row>
    <row r="10" spans="1:15" x14ac:dyDescent="0.2">
      <c r="A10" s="33" t="s">
        <v>9</v>
      </c>
      <c r="C10" s="1"/>
      <c r="D10" s="1"/>
      <c r="E10" s="1"/>
      <c r="F10" s="1"/>
      <c r="G10" s="2"/>
      <c r="I10" s="5"/>
    </row>
    <row r="11" spans="1:15" x14ac:dyDescent="0.2">
      <c r="A11" s="33" t="s">
        <v>10</v>
      </c>
      <c r="C11" s="134">
        <v>0</v>
      </c>
      <c r="D11" s="16">
        <v>0</v>
      </c>
      <c r="E11" s="16">
        <v>0</v>
      </c>
      <c r="F11" s="16">
        <v>0</v>
      </c>
      <c r="G11" s="117">
        <v>0</v>
      </c>
      <c r="H11" s="21">
        <v>0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33" t="s">
        <v>11</v>
      </c>
      <c r="C12" s="134">
        <v>0</v>
      </c>
      <c r="D12" s="16">
        <v>0</v>
      </c>
      <c r="E12" s="16">
        <v>0</v>
      </c>
      <c r="F12" s="16">
        <v>0</v>
      </c>
      <c r="G12" s="117">
        <v>0</v>
      </c>
      <c r="H12" s="21">
        <v>0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33" t="s">
        <v>12</v>
      </c>
      <c r="C13" s="134">
        <v>1965</v>
      </c>
      <c r="D13" s="16">
        <v>1292</v>
      </c>
      <c r="E13" s="16">
        <v>1277</v>
      </c>
      <c r="F13" s="16">
        <v>1356</v>
      </c>
      <c r="G13" s="117">
        <v>1422</v>
      </c>
      <c r="H13" s="21">
        <v>65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33" t="s">
        <v>13</v>
      </c>
      <c r="C14" s="134">
        <v>1368</v>
      </c>
      <c r="D14" s="16">
        <v>1456</v>
      </c>
      <c r="E14" s="16">
        <v>1293</v>
      </c>
      <c r="F14" s="16">
        <v>1243</v>
      </c>
      <c r="G14" s="117">
        <v>1257</v>
      </c>
      <c r="H14" s="21">
        <v>15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33" t="s">
        <v>15</v>
      </c>
      <c r="C15" s="134">
        <v>162</v>
      </c>
      <c r="D15" s="16">
        <v>100</v>
      </c>
      <c r="E15" s="16">
        <v>100</v>
      </c>
      <c r="F15" s="16">
        <v>112</v>
      </c>
      <c r="G15" s="117">
        <v>188</v>
      </c>
      <c r="H15" s="21">
        <v>76</v>
      </c>
      <c r="I15" s="21"/>
      <c r="J15" s="19"/>
      <c r="K15" s="19"/>
      <c r="L15" s="19"/>
      <c r="M15" s="19"/>
      <c r="N15" s="19"/>
      <c r="O15" s="19"/>
    </row>
    <row r="16" spans="1:15" x14ac:dyDescent="0.2">
      <c r="A16" s="36" t="s">
        <v>24</v>
      </c>
      <c r="B16" s="36"/>
      <c r="C16" s="132">
        <v>3495</v>
      </c>
      <c r="D16" s="31">
        <v>2848</v>
      </c>
      <c r="E16" s="31">
        <v>2669</v>
      </c>
      <c r="F16" s="31">
        <v>2711</v>
      </c>
      <c r="G16" s="118">
        <v>2867</v>
      </c>
      <c r="H16" s="21">
        <v>156</v>
      </c>
      <c r="I16" s="21"/>
      <c r="J16" s="19"/>
      <c r="K16" s="19"/>
      <c r="L16" s="19"/>
      <c r="M16" s="19"/>
      <c r="N16" s="19"/>
      <c r="O16" s="19"/>
    </row>
    <row r="17" spans="1:15" x14ac:dyDescent="0.2">
      <c r="A17" s="33" t="s">
        <v>25</v>
      </c>
      <c r="C17" s="16"/>
      <c r="D17" s="16"/>
      <c r="E17" s="16"/>
      <c r="F17" s="16"/>
      <c r="G17" s="117"/>
      <c r="H17" s="31"/>
      <c r="I17" s="31"/>
      <c r="J17" s="19"/>
      <c r="K17" s="19"/>
      <c r="L17" s="19"/>
      <c r="M17" s="19"/>
      <c r="N17" s="19"/>
      <c r="O17" s="19"/>
    </row>
    <row r="18" spans="1:15" x14ac:dyDescent="0.2">
      <c r="A18" s="37" t="s">
        <v>16</v>
      </c>
      <c r="B18" s="37"/>
      <c r="C18" s="134">
        <v>64</v>
      </c>
      <c r="D18" s="16">
        <v>68</v>
      </c>
      <c r="E18" s="16">
        <v>68</v>
      </c>
      <c r="F18" s="16">
        <v>67</v>
      </c>
      <c r="G18" s="117">
        <v>63</v>
      </c>
      <c r="H18" s="21">
        <v>-4</v>
      </c>
      <c r="I18" s="21"/>
      <c r="J18" s="19"/>
      <c r="K18" s="19"/>
      <c r="L18" s="19"/>
      <c r="M18" s="19"/>
      <c r="N18" s="19"/>
      <c r="O18" s="19"/>
    </row>
    <row r="19" spans="1:15" x14ac:dyDescent="0.2">
      <c r="A19" s="37" t="s">
        <v>158</v>
      </c>
      <c r="B19" s="37"/>
      <c r="C19" s="16"/>
      <c r="D19" s="16"/>
      <c r="E19" s="16"/>
      <c r="F19" s="16"/>
      <c r="G19" s="117"/>
      <c r="H19" s="21"/>
      <c r="I19" s="21"/>
      <c r="J19" s="19"/>
      <c r="K19" s="19"/>
      <c r="L19" s="19"/>
      <c r="M19" s="19"/>
      <c r="N19" s="19"/>
      <c r="O19" s="19"/>
    </row>
    <row r="20" spans="1:15" x14ac:dyDescent="0.2">
      <c r="A20" s="35" t="s">
        <v>159</v>
      </c>
      <c r="B20" s="35"/>
      <c r="C20" s="134">
        <v>6</v>
      </c>
      <c r="D20" s="16">
        <v>7</v>
      </c>
      <c r="E20" s="16">
        <v>7</v>
      </c>
      <c r="F20" s="16">
        <v>7</v>
      </c>
      <c r="G20" s="117">
        <v>6</v>
      </c>
      <c r="H20" s="157">
        <v>-1</v>
      </c>
      <c r="I20" s="21"/>
      <c r="J20" s="19"/>
      <c r="K20" s="19"/>
      <c r="L20" s="19"/>
      <c r="M20" s="19"/>
      <c r="N20" s="19"/>
      <c r="O20" s="19"/>
    </row>
    <row r="21" spans="1:15" x14ac:dyDescent="0.2">
      <c r="A21" s="35" t="s">
        <v>45</v>
      </c>
      <c r="B21" s="35"/>
      <c r="C21" s="134">
        <v>0</v>
      </c>
      <c r="D21" s="16">
        <v>0</v>
      </c>
      <c r="E21" s="16">
        <v>0</v>
      </c>
      <c r="F21" s="16">
        <v>0</v>
      </c>
      <c r="G21" s="117">
        <v>0</v>
      </c>
      <c r="H21" s="21">
        <v>0</v>
      </c>
      <c r="I21" s="21"/>
      <c r="J21" s="19"/>
      <c r="K21" s="19"/>
      <c r="L21" s="19"/>
      <c r="M21" s="19"/>
      <c r="N21" s="19"/>
      <c r="O21" s="19"/>
    </row>
    <row r="22" spans="1:15" x14ac:dyDescent="0.2">
      <c r="A22" s="37" t="s">
        <v>46</v>
      </c>
      <c r="B22" s="37"/>
      <c r="C22" s="134">
        <v>1</v>
      </c>
      <c r="D22" s="16">
        <v>2</v>
      </c>
      <c r="E22" s="16">
        <v>1</v>
      </c>
      <c r="F22" s="16">
        <v>232</v>
      </c>
      <c r="G22" s="117">
        <v>298</v>
      </c>
      <c r="H22" s="21">
        <v>65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37" t="s">
        <v>17</v>
      </c>
      <c r="B23" s="37"/>
      <c r="C23" s="134">
        <v>8</v>
      </c>
      <c r="D23" s="16">
        <v>8</v>
      </c>
      <c r="E23" s="16">
        <v>9</v>
      </c>
      <c r="F23" s="16">
        <v>8</v>
      </c>
      <c r="G23" s="117">
        <v>8</v>
      </c>
      <c r="H23" s="157">
        <v>0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37" t="s">
        <v>18</v>
      </c>
      <c r="B24" s="37"/>
      <c r="C24" s="134">
        <v>12</v>
      </c>
      <c r="D24" s="16">
        <v>13</v>
      </c>
      <c r="E24" s="16">
        <v>13</v>
      </c>
      <c r="F24" s="16">
        <v>13</v>
      </c>
      <c r="G24" s="117">
        <v>12</v>
      </c>
      <c r="H24" s="21">
        <v>-1</v>
      </c>
      <c r="I24" s="21"/>
      <c r="J24" s="19"/>
      <c r="K24" s="19"/>
      <c r="L24" s="19"/>
      <c r="M24" s="19"/>
      <c r="N24" s="19"/>
      <c r="O24" s="19"/>
    </row>
    <row r="25" spans="1:15" x14ac:dyDescent="0.2">
      <c r="A25" s="37" t="s">
        <v>19</v>
      </c>
      <c r="B25" s="37"/>
      <c r="C25" s="134">
        <v>1534</v>
      </c>
      <c r="D25" s="16">
        <v>1347</v>
      </c>
      <c r="E25" s="16">
        <v>1330</v>
      </c>
      <c r="F25" s="16">
        <v>1159</v>
      </c>
      <c r="G25" s="117">
        <v>886</v>
      </c>
      <c r="H25" s="21">
        <v>-273</v>
      </c>
      <c r="I25" s="21"/>
      <c r="J25" s="19"/>
      <c r="K25" s="19"/>
      <c r="L25" s="19"/>
      <c r="M25" s="19"/>
      <c r="N25" s="19"/>
      <c r="O25" s="19"/>
    </row>
    <row r="26" spans="1:15" x14ac:dyDescent="0.2">
      <c r="A26" s="33" t="s">
        <v>179</v>
      </c>
      <c r="C26" s="16"/>
      <c r="D26" s="16"/>
      <c r="E26" s="16"/>
      <c r="F26" s="16"/>
      <c r="G26" s="117"/>
      <c r="H26" s="21"/>
      <c r="I26" s="21"/>
      <c r="J26" s="19"/>
      <c r="K26" s="19"/>
      <c r="L26" s="19"/>
      <c r="M26" s="19"/>
      <c r="N26" s="19"/>
      <c r="O26" s="19"/>
    </row>
    <row r="27" spans="1:15" x14ac:dyDescent="0.2">
      <c r="A27" s="35" t="s">
        <v>180</v>
      </c>
      <c r="C27" s="134">
        <v>1</v>
      </c>
      <c r="D27" s="16">
        <v>1</v>
      </c>
      <c r="E27" s="16">
        <v>1</v>
      </c>
      <c r="F27" s="16">
        <v>1</v>
      </c>
      <c r="G27" s="117">
        <v>1</v>
      </c>
      <c r="H27" s="157">
        <v>0</v>
      </c>
      <c r="I27" s="21"/>
      <c r="J27" s="19"/>
      <c r="K27" s="19"/>
      <c r="L27" s="19"/>
      <c r="M27" s="19"/>
      <c r="N27" s="19"/>
      <c r="O27" s="19"/>
    </row>
    <row r="28" spans="1:15" x14ac:dyDescent="0.2">
      <c r="A28" s="35" t="s">
        <v>20</v>
      </c>
      <c r="C28" s="134">
        <v>1099</v>
      </c>
      <c r="D28" s="16">
        <v>1215</v>
      </c>
      <c r="E28" s="16">
        <v>1055</v>
      </c>
      <c r="F28" s="16">
        <v>1025</v>
      </c>
      <c r="G28" s="117">
        <v>947</v>
      </c>
      <c r="H28" s="21">
        <v>-78</v>
      </c>
      <c r="I28" s="21"/>
      <c r="J28" s="19"/>
      <c r="K28" s="19"/>
      <c r="L28" s="19"/>
      <c r="M28" s="19"/>
      <c r="N28" s="19"/>
      <c r="O28" s="19"/>
    </row>
    <row r="29" spans="1:15" x14ac:dyDescent="0.2">
      <c r="A29" s="33" t="s">
        <v>137</v>
      </c>
      <c r="C29" s="134">
        <v>319</v>
      </c>
      <c r="D29" s="16">
        <v>37</v>
      </c>
      <c r="E29" s="16">
        <v>37</v>
      </c>
      <c r="F29" s="16">
        <v>33</v>
      </c>
      <c r="G29" s="117">
        <v>202</v>
      </c>
      <c r="H29" s="21">
        <v>169</v>
      </c>
      <c r="I29" s="21"/>
      <c r="J29" s="19"/>
      <c r="K29" s="19"/>
      <c r="L29" s="19"/>
      <c r="M29" s="19"/>
      <c r="N29" s="19"/>
      <c r="O29" s="19"/>
    </row>
    <row r="30" spans="1:15" x14ac:dyDescent="0.2">
      <c r="A30" s="33" t="s">
        <v>21</v>
      </c>
      <c r="C30" s="134">
        <v>4</v>
      </c>
      <c r="D30" s="16">
        <v>5</v>
      </c>
      <c r="E30" s="16">
        <v>5</v>
      </c>
      <c r="F30" s="16">
        <v>4</v>
      </c>
      <c r="G30" s="117">
        <v>4</v>
      </c>
      <c r="H30" s="157">
        <v>0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33" t="s">
        <v>22</v>
      </c>
      <c r="C31" s="134">
        <v>13</v>
      </c>
      <c r="D31" s="16">
        <v>15</v>
      </c>
      <c r="E31" s="16">
        <v>15</v>
      </c>
      <c r="F31" s="16">
        <v>3</v>
      </c>
      <c r="G31" s="117">
        <v>4</v>
      </c>
      <c r="H31" s="21">
        <v>1</v>
      </c>
      <c r="I31" s="21"/>
      <c r="J31" s="19"/>
      <c r="K31" s="19"/>
      <c r="L31" s="19"/>
      <c r="M31" s="19"/>
      <c r="N31" s="19"/>
      <c r="O31" s="19"/>
    </row>
    <row r="32" spans="1:15" x14ac:dyDescent="0.2">
      <c r="A32" s="36" t="s">
        <v>24</v>
      </c>
      <c r="B32" s="36"/>
      <c r="C32" s="132">
        <v>3062</v>
      </c>
      <c r="D32" s="31">
        <v>2717</v>
      </c>
      <c r="E32" s="31">
        <v>2540</v>
      </c>
      <c r="F32" s="31">
        <v>2553</v>
      </c>
      <c r="G32" s="118">
        <v>2430</v>
      </c>
      <c r="H32" s="21">
        <v>-123</v>
      </c>
      <c r="I32" s="21"/>
      <c r="J32" s="19"/>
      <c r="K32" s="19"/>
      <c r="L32" s="19"/>
      <c r="M32" s="19"/>
      <c r="N32" s="19"/>
      <c r="O32" s="19"/>
    </row>
    <row r="33" spans="1:15" x14ac:dyDescent="0.2">
      <c r="A33" s="32" t="s">
        <v>267</v>
      </c>
      <c r="B33" s="62"/>
      <c r="C33" s="133">
        <v>434</v>
      </c>
      <c r="D33" s="45">
        <v>130</v>
      </c>
      <c r="E33" s="45">
        <v>129</v>
      </c>
      <c r="F33" s="45">
        <v>158</v>
      </c>
      <c r="G33" s="119">
        <v>437</v>
      </c>
      <c r="H33" s="24">
        <v>279</v>
      </c>
      <c r="I33" s="24"/>
      <c r="J33" s="19"/>
      <c r="K33" s="19"/>
      <c r="L33" s="19"/>
      <c r="M33" s="19"/>
      <c r="N33" s="19"/>
      <c r="O33" s="19"/>
    </row>
    <row r="34" spans="1:15" x14ac:dyDescent="0.2">
      <c r="A34" s="51" t="s">
        <v>174</v>
      </c>
      <c r="B34" s="51"/>
      <c r="C34" s="1"/>
      <c r="D34" s="1"/>
      <c r="E34" s="1"/>
      <c r="F34" s="1"/>
      <c r="G34" s="120"/>
      <c r="H34" s="21"/>
      <c r="I34" s="21"/>
      <c r="J34" s="19"/>
      <c r="K34" s="19"/>
      <c r="L34" s="19"/>
      <c r="M34" s="19"/>
      <c r="N34" s="19"/>
      <c r="O34" s="19"/>
    </row>
    <row r="35" spans="1:15" x14ac:dyDescent="0.2">
      <c r="A35" s="48" t="s">
        <v>142</v>
      </c>
      <c r="B35" s="48"/>
      <c r="C35" s="134">
        <v>855</v>
      </c>
      <c r="D35" s="16">
        <v>163</v>
      </c>
      <c r="E35" s="16">
        <v>163</v>
      </c>
      <c r="F35" s="16">
        <v>157</v>
      </c>
      <c r="G35" s="117">
        <v>-629</v>
      </c>
      <c r="H35" s="21">
        <v>-786</v>
      </c>
      <c r="I35" s="21"/>
      <c r="J35" s="19"/>
      <c r="K35" s="19"/>
      <c r="L35" s="19"/>
      <c r="M35" s="19"/>
      <c r="N35" s="19"/>
      <c r="O35" s="19"/>
    </row>
    <row r="36" spans="1:15" x14ac:dyDescent="0.2">
      <c r="A36" s="50" t="s">
        <v>47</v>
      </c>
      <c r="B36" s="50"/>
      <c r="C36" s="134">
        <v>0</v>
      </c>
      <c r="D36" s="16">
        <v>0</v>
      </c>
      <c r="E36" s="16">
        <v>0</v>
      </c>
      <c r="F36" s="16">
        <v>0</v>
      </c>
      <c r="G36" s="117">
        <v>0</v>
      </c>
      <c r="H36" s="21">
        <v>0</v>
      </c>
      <c r="I36" s="21"/>
      <c r="J36" s="19"/>
      <c r="K36" s="19"/>
      <c r="L36" s="19"/>
      <c r="M36" s="19"/>
      <c r="N36" s="19"/>
      <c r="O36" s="19"/>
    </row>
    <row r="37" spans="1:15" x14ac:dyDescent="0.2">
      <c r="A37" s="107" t="s">
        <v>178</v>
      </c>
      <c r="B37" s="50"/>
      <c r="C37" s="134">
        <v>5</v>
      </c>
      <c r="D37" s="156">
        <v>0</v>
      </c>
      <c r="E37" s="156">
        <v>0</v>
      </c>
      <c r="F37" s="16">
        <v>0</v>
      </c>
      <c r="G37" s="117">
        <v>213</v>
      </c>
      <c r="H37" s="21">
        <v>213</v>
      </c>
      <c r="I37" s="21"/>
      <c r="J37" s="19"/>
      <c r="K37" s="19"/>
      <c r="L37" s="19"/>
      <c r="M37" s="19"/>
      <c r="N37" s="19"/>
      <c r="O37" s="19"/>
    </row>
    <row r="38" spans="1:15" x14ac:dyDescent="0.2">
      <c r="A38" s="52" t="s">
        <v>48</v>
      </c>
      <c r="B38" s="52"/>
      <c r="C38" s="132">
        <v>859</v>
      </c>
      <c r="D38" s="31">
        <v>163</v>
      </c>
      <c r="E38" s="31">
        <v>163</v>
      </c>
      <c r="F38" s="31">
        <v>157</v>
      </c>
      <c r="G38" s="118">
        <v>-416</v>
      </c>
      <c r="H38" s="21">
        <v>-574</v>
      </c>
      <c r="I38" s="21"/>
      <c r="J38" s="19"/>
      <c r="K38" s="19"/>
      <c r="L38" s="19"/>
      <c r="M38" s="19"/>
      <c r="N38" s="19"/>
      <c r="O38" s="19"/>
    </row>
    <row r="39" spans="1:15" s="46" customFormat="1" x14ac:dyDescent="0.2">
      <c r="A39" s="53" t="s">
        <v>49</v>
      </c>
      <c r="B39" s="53"/>
      <c r="C39" s="132">
        <v>1293</v>
      </c>
      <c r="D39" s="100">
        <v>293</v>
      </c>
      <c r="E39" s="100">
        <v>291</v>
      </c>
      <c r="F39" s="100">
        <v>316</v>
      </c>
      <c r="G39" s="121">
        <v>21</v>
      </c>
      <c r="H39" s="21">
        <v>-295</v>
      </c>
      <c r="I39" s="21"/>
      <c r="J39" s="19"/>
      <c r="K39" s="19"/>
      <c r="L39" s="19"/>
      <c r="M39" s="19"/>
      <c r="N39" s="19"/>
      <c r="O39" s="19"/>
    </row>
    <row r="40" spans="1:15" x14ac:dyDescent="0.2">
      <c r="A40" s="51" t="s">
        <v>138</v>
      </c>
      <c r="B40" s="51"/>
      <c r="C40" s="45"/>
      <c r="D40" s="45"/>
      <c r="E40" s="45"/>
      <c r="F40" s="45"/>
      <c r="G40" s="119"/>
      <c r="H40" s="21"/>
      <c r="I40" s="21"/>
      <c r="J40" s="19"/>
      <c r="K40" s="19"/>
      <c r="L40" s="19"/>
      <c r="M40" s="19"/>
      <c r="N40" s="19"/>
      <c r="O40" s="19"/>
    </row>
    <row r="41" spans="1:15" x14ac:dyDescent="0.2">
      <c r="A41" s="51" t="s">
        <v>173</v>
      </c>
      <c r="B41" s="51"/>
      <c r="C41" s="45"/>
      <c r="D41" s="45"/>
      <c r="E41" s="45"/>
      <c r="F41" s="45"/>
      <c r="G41" s="119"/>
      <c r="H41" s="21"/>
      <c r="I41" s="21"/>
      <c r="J41" s="19"/>
      <c r="K41" s="19"/>
      <c r="L41" s="19"/>
      <c r="M41" s="19"/>
      <c r="N41" s="19"/>
      <c r="O41" s="19"/>
    </row>
    <row r="42" spans="1:15" x14ac:dyDescent="0.2">
      <c r="A42" s="50" t="s">
        <v>51</v>
      </c>
      <c r="B42" s="50"/>
      <c r="C42" s="134">
        <v>3</v>
      </c>
      <c r="D42" s="131">
        <v>0</v>
      </c>
      <c r="E42" s="131">
        <v>-162</v>
      </c>
      <c r="F42" s="131">
        <v>-167</v>
      </c>
      <c r="G42" s="117">
        <v>-3</v>
      </c>
      <c r="H42" s="21">
        <v>164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48" t="s">
        <v>177</v>
      </c>
      <c r="B43" s="49"/>
      <c r="C43" s="134">
        <v>1</v>
      </c>
      <c r="D43" s="156">
        <v>0</v>
      </c>
      <c r="E43" s="156">
        <v>0</v>
      </c>
      <c r="F43" s="131">
        <v>1</v>
      </c>
      <c r="G43" s="125">
        <v>0</v>
      </c>
      <c r="H43" s="157">
        <v>0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9" t="s">
        <v>52</v>
      </c>
      <c r="B44" s="49"/>
      <c r="C44" s="134">
        <v>-3</v>
      </c>
      <c r="D44" s="156">
        <v>0</v>
      </c>
      <c r="E44" s="156">
        <v>0</v>
      </c>
      <c r="F44" s="156">
        <v>0</v>
      </c>
      <c r="G44" s="117">
        <v>3</v>
      </c>
      <c r="H44" s="21">
        <v>3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50" t="s">
        <v>54</v>
      </c>
      <c r="B45" s="50"/>
      <c r="C45" s="156">
        <v>0</v>
      </c>
      <c r="D45" s="156">
        <v>0</v>
      </c>
      <c r="E45" s="156">
        <v>0</v>
      </c>
      <c r="F45" s="156">
        <v>0</v>
      </c>
      <c r="G45" s="142">
        <v>0</v>
      </c>
      <c r="H45" s="157">
        <v>0</v>
      </c>
      <c r="I45" s="21"/>
      <c r="J45" s="19"/>
      <c r="K45" s="19"/>
      <c r="L45" s="19"/>
      <c r="M45" s="19"/>
      <c r="N45" s="19"/>
      <c r="O45" s="19"/>
    </row>
    <row r="46" spans="1:15" x14ac:dyDescent="0.2">
      <c r="A46" s="51" t="s">
        <v>139</v>
      </c>
      <c r="B46" s="51"/>
      <c r="C46" s="157">
        <v>0</v>
      </c>
      <c r="D46" s="157">
        <v>0</v>
      </c>
      <c r="E46" s="31">
        <v>-162</v>
      </c>
      <c r="F46" s="31">
        <v>-167</v>
      </c>
      <c r="G46" s="142">
        <v>0</v>
      </c>
      <c r="H46" s="21">
        <v>167</v>
      </c>
      <c r="I46" s="21"/>
      <c r="J46" s="19"/>
      <c r="K46" s="19"/>
      <c r="L46" s="19"/>
      <c r="M46" s="19"/>
      <c r="N46" s="19"/>
      <c r="O46" s="19"/>
    </row>
    <row r="47" spans="1:15" x14ac:dyDescent="0.2">
      <c r="A47" s="51" t="s">
        <v>132</v>
      </c>
      <c r="B47" s="51"/>
      <c r="C47" s="31"/>
      <c r="D47" s="31"/>
      <c r="E47" s="31"/>
      <c r="F47" s="31"/>
      <c r="G47" s="118"/>
      <c r="H47" s="21"/>
      <c r="I47" s="21"/>
      <c r="J47" s="19"/>
      <c r="K47" s="19"/>
      <c r="L47" s="19"/>
      <c r="M47" s="19"/>
      <c r="N47" s="19"/>
      <c r="O47" s="19"/>
    </row>
    <row r="48" spans="1:15" x14ac:dyDescent="0.2">
      <c r="A48" s="33" t="s">
        <v>133</v>
      </c>
      <c r="C48" s="134">
        <v>-177</v>
      </c>
      <c r="D48" s="16">
        <v>-708</v>
      </c>
      <c r="E48" s="16">
        <v>-710</v>
      </c>
      <c r="F48" s="16">
        <v>-718</v>
      </c>
      <c r="G48" s="117">
        <v>-731</v>
      </c>
      <c r="H48" s="21">
        <v>-13</v>
      </c>
      <c r="I48" s="21"/>
      <c r="J48" s="19"/>
      <c r="K48" s="19"/>
      <c r="L48" s="19"/>
      <c r="M48" s="19"/>
      <c r="N48" s="19"/>
      <c r="O48" s="19"/>
    </row>
    <row r="49" spans="1:15" x14ac:dyDescent="0.2">
      <c r="A49" s="33" t="s">
        <v>134</v>
      </c>
      <c r="C49" s="134">
        <v>35</v>
      </c>
      <c r="D49" s="16">
        <v>17</v>
      </c>
      <c r="E49" s="16">
        <v>17</v>
      </c>
      <c r="F49" s="16">
        <v>-1</v>
      </c>
      <c r="G49" s="117">
        <v>-1</v>
      </c>
      <c r="H49" s="157">
        <v>0</v>
      </c>
      <c r="I49" s="21"/>
      <c r="J49" s="19"/>
      <c r="K49" s="19"/>
      <c r="L49" s="19"/>
      <c r="M49" s="19"/>
      <c r="N49" s="19"/>
      <c r="O49" s="19"/>
    </row>
    <row r="50" spans="1:15" x14ac:dyDescent="0.2">
      <c r="A50" s="34" t="s">
        <v>135</v>
      </c>
      <c r="B50" s="34"/>
      <c r="C50" s="132">
        <v>-142</v>
      </c>
      <c r="D50" s="31">
        <v>-692</v>
      </c>
      <c r="E50" s="31">
        <v>-693</v>
      </c>
      <c r="F50" s="31">
        <v>-719</v>
      </c>
      <c r="G50" s="118">
        <v>-732</v>
      </c>
      <c r="H50" s="21">
        <v>-13</v>
      </c>
      <c r="I50" s="21"/>
      <c r="J50" s="19"/>
      <c r="K50" s="19"/>
      <c r="L50" s="19"/>
      <c r="M50" s="19"/>
      <c r="N50" s="19"/>
      <c r="O50" s="19"/>
    </row>
    <row r="51" spans="1:15" ht="12" thickBot="1" x14ac:dyDescent="0.25">
      <c r="A51" s="34" t="s">
        <v>268</v>
      </c>
      <c r="B51" s="62"/>
      <c r="C51" s="141">
        <v>1151</v>
      </c>
      <c r="D51" s="31">
        <v>-399</v>
      </c>
      <c r="E51" s="31">
        <v>-563</v>
      </c>
      <c r="F51" s="31">
        <v>-570</v>
      </c>
      <c r="G51" s="118">
        <v>-711</v>
      </c>
      <c r="H51" s="21">
        <v>-141</v>
      </c>
      <c r="I51" s="31"/>
      <c r="J51" s="19"/>
      <c r="K51" s="19"/>
      <c r="L51" s="19"/>
      <c r="M51" s="19"/>
      <c r="N51" s="19"/>
      <c r="O51" s="19"/>
    </row>
    <row r="52" spans="1:15" ht="20.100000000000001" customHeight="1" thickBot="1" x14ac:dyDescent="0.25">
      <c r="A52" s="84" t="s">
        <v>55</v>
      </c>
      <c r="B52" s="84"/>
      <c r="C52" s="94"/>
      <c r="D52" s="94"/>
      <c r="E52" s="94"/>
      <c r="F52" s="94"/>
      <c r="G52" s="122"/>
      <c r="H52" s="86"/>
      <c r="I52" s="102"/>
      <c r="J52" s="19"/>
      <c r="K52" s="19"/>
      <c r="L52" s="19"/>
      <c r="M52" s="19"/>
      <c r="N52" s="19"/>
      <c r="O52" s="19"/>
    </row>
    <row r="53" spans="1:15" x14ac:dyDescent="0.2">
      <c r="A53" s="32" t="s">
        <v>23</v>
      </c>
      <c r="B53" s="32"/>
      <c r="C53" s="133">
        <v>434</v>
      </c>
      <c r="D53" s="45">
        <v>130</v>
      </c>
      <c r="E53" s="45">
        <v>129</v>
      </c>
      <c r="F53" s="45">
        <v>158</v>
      </c>
      <c r="G53" s="119">
        <v>437</v>
      </c>
      <c r="H53" s="24">
        <v>279</v>
      </c>
      <c r="I53" s="64"/>
      <c r="J53" s="19"/>
      <c r="K53" s="19"/>
      <c r="L53" s="19"/>
      <c r="M53" s="19"/>
      <c r="N53" s="19"/>
      <c r="O53" s="19"/>
    </row>
    <row r="54" spans="1:15" x14ac:dyDescent="0.2">
      <c r="A54" s="33" t="s">
        <v>61</v>
      </c>
      <c r="C54" s="16"/>
      <c r="D54" s="16"/>
      <c r="E54" s="16"/>
      <c r="F54" s="16"/>
      <c r="G54" s="117"/>
      <c r="H54" s="21"/>
      <c r="I54" s="21"/>
      <c r="J54" s="19"/>
      <c r="K54" s="19"/>
      <c r="L54" s="19"/>
      <c r="M54" s="19"/>
      <c r="N54" s="19"/>
      <c r="O54" s="19"/>
    </row>
    <row r="55" spans="1:15" x14ac:dyDescent="0.2">
      <c r="A55" s="47" t="s">
        <v>43</v>
      </c>
      <c r="B55" s="47"/>
      <c r="C55" s="134">
        <v>4</v>
      </c>
      <c r="D55" s="16">
        <v>8</v>
      </c>
      <c r="E55" s="16">
        <v>8</v>
      </c>
      <c r="F55" s="16">
        <v>7</v>
      </c>
      <c r="G55" s="117">
        <v>9</v>
      </c>
      <c r="H55" s="21">
        <v>2</v>
      </c>
      <c r="I55" s="21"/>
      <c r="J55" s="19"/>
      <c r="K55" s="19"/>
      <c r="L55" s="19"/>
      <c r="M55" s="19"/>
      <c r="N55" s="19"/>
      <c r="O55" s="19"/>
    </row>
    <row r="56" spans="1:15" x14ac:dyDescent="0.2">
      <c r="A56" s="33" t="s">
        <v>56</v>
      </c>
      <c r="C56" s="134">
        <v>0</v>
      </c>
      <c r="D56" s="16">
        <v>0</v>
      </c>
      <c r="E56" s="16">
        <v>0</v>
      </c>
      <c r="F56" s="16">
        <v>0</v>
      </c>
      <c r="G56" s="117">
        <v>0</v>
      </c>
      <c r="H56" s="21">
        <v>0</v>
      </c>
      <c r="I56" s="21"/>
      <c r="J56" s="19"/>
      <c r="K56" s="19"/>
      <c r="L56" s="19"/>
      <c r="M56" s="19"/>
      <c r="N56" s="19"/>
      <c r="O56" s="19"/>
    </row>
    <row r="57" spans="1:15" x14ac:dyDescent="0.2">
      <c r="A57" s="41" t="s">
        <v>131</v>
      </c>
      <c r="B57" s="41"/>
      <c r="C57" s="134">
        <v>0</v>
      </c>
      <c r="D57" s="16">
        <v>0</v>
      </c>
      <c r="E57" s="16">
        <v>0</v>
      </c>
      <c r="F57" s="16">
        <v>0</v>
      </c>
      <c r="G57" s="117">
        <v>0</v>
      </c>
      <c r="H57" s="21">
        <v>0</v>
      </c>
      <c r="I57" s="21"/>
      <c r="J57" s="19"/>
      <c r="K57" s="19"/>
      <c r="L57" s="19"/>
      <c r="M57" s="19"/>
      <c r="N57" s="19"/>
      <c r="O57" s="19"/>
    </row>
    <row r="58" spans="1:15" x14ac:dyDescent="0.2">
      <c r="A58" s="34" t="s">
        <v>57</v>
      </c>
      <c r="B58" s="34"/>
      <c r="C58" s="16"/>
      <c r="D58" s="16"/>
      <c r="E58" s="16"/>
      <c r="F58" s="16"/>
      <c r="G58" s="117"/>
      <c r="H58" s="21"/>
      <c r="I58" s="21"/>
      <c r="J58" s="19"/>
      <c r="K58" s="19"/>
      <c r="L58" s="19"/>
      <c r="M58" s="19"/>
      <c r="N58" s="19"/>
      <c r="O58" s="19"/>
    </row>
    <row r="59" spans="1:15" x14ac:dyDescent="0.2">
      <c r="A59" s="33" t="s">
        <v>27</v>
      </c>
      <c r="C59" s="157">
        <v>0</v>
      </c>
      <c r="D59" s="157">
        <v>0</v>
      </c>
      <c r="E59" s="157">
        <v>0</v>
      </c>
      <c r="F59" s="157">
        <v>0</v>
      </c>
      <c r="G59" s="125">
        <v>0</v>
      </c>
      <c r="H59" s="157">
        <v>0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33" t="s">
        <v>58</v>
      </c>
      <c r="C60" s="134">
        <v>8</v>
      </c>
      <c r="D60" s="16">
        <v>8</v>
      </c>
      <c r="E60" s="16">
        <v>9</v>
      </c>
      <c r="F60" s="16">
        <v>8</v>
      </c>
      <c r="G60" s="117">
        <v>8</v>
      </c>
      <c r="H60" s="157">
        <v>0</v>
      </c>
      <c r="I60" s="21"/>
      <c r="J60" s="19"/>
      <c r="K60" s="19"/>
      <c r="L60" s="19"/>
      <c r="M60" s="19"/>
      <c r="N60" s="19"/>
      <c r="O60" s="19"/>
    </row>
    <row r="61" spans="1:15" x14ac:dyDescent="0.2">
      <c r="A61" s="34" t="s">
        <v>59</v>
      </c>
      <c r="B61" s="34"/>
      <c r="C61" s="132">
        <v>-5</v>
      </c>
      <c r="D61" s="31">
        <v>-1</v>
      </c>
      <c r="E61" s="31">
        <v>-1</v>
      </c>
      <c r="F61" s="31">
        <v>-1</v>
      </c>
      <c r="G61" s="118">
        <v>1</v>
      </c>
      <c r="H61" s="21">
        <v>1</v>
      </c>
      <c r="I61" s="21"/>
      <c r="J61" s="19"/>
      <c r="K61" s="19"/>
      <c r="L61" s="19"/>
      <c r="M61" s="19"/>
      <c r="N61" s="19"/>
      <c r="O61" s="19"/>
    </row>
    <row r="62" spans="1:15" x14ac:dyDescent="0.2">
      <c r="A62" s="34" t="s">
        <v>60</v>
      </c>
      <c r="B62" s="62"/>
      <c r="C62" s="132">
        <v>438</v>
      </c>
      <c r="D62" s="31">
        <v>131</v>
      </c>
      <c r="E62" s="31">
        <v>130</v>
      </c>
      <c r="F62" s="31">
        <v>159</v>
      </c>
      <c r="G62" s="118">
        <v>437</v>
      </c>
      <c r="H62" s="21">
        <v>278</v>
      </c>
      <c r="I62" s="21"/>
      <c r="J62" s="19"/>
      <c r="K62" s="19"/>
      <c r="L62" s="19"/>
      <c r="M62" s="19"/>
      <c r="N62" s="19"/>
      <c r="O62" s="19"/>
    </row>
    <row r="63" spans="1:15" x14ac:dyDescent="0.2">
      <c r="A63" s="33" t="s">
        <v>274</v>
      </c>
    </row>
    <row r="64" spans="1:15" x14ac:dyDescent="0.2">
      <c r="A64" s="33" t="s">
        <v>275</v>
      </c>
    </row>
    <row r="65" spans="1:1" x14ac:dyDescent="0.2">
      <c r="A65" s="33" t="s">
        <v>266</v>
      </c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93" orientation="portrait" r:id="rId1"/>
  <headerFooter alignWithMargins="0"/>
  <ignoredErrors>
    <ignoredError sqref="D8:G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O60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style="33" customWidth="1"/>
    <col min="3" max="6" width="9.83203125" customWidth="1"/>
    <col min="7" max="7" width="10.83203125" bestFit="1" customWidth="1"/>
    <col min="8" max="9" width="9.83203125" customWidth="1"/>
  </cols>
  <sheetData>
    <row r="1" spans="1:15" ht="15" customHeight="1" x14ac:dyDescent="0.2">
      <c r="A1" s="55" t="s">
        <v>287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288</v>
      </c>
      <c r="B2" s="176"/>
      <c r="C2" s="176"/>
      <c r="D2" s="176"/>
      <c r="E2" s="176"/>
      <c r="F2" s="176"/>
      <c r="G2" s="176"/>
      <c r="H2" s="176"/>
      <c r="I2" s="10"/>
    </row>
    <row r="3" spans="1:15" ht="12" customHeight="1" x14ac:dyDescent="0.2">
      <c r="A3" s="177" t="s">
        <v>262</v>
      </c>
      <c r="B3" s="177"/>
      <c r="C3" s="177"/>
      <c r="D3" s="177"/>
      <c r="E3" s="177"/>
      <c r="F3" s="177"/>
      <c r="G3" s="177"/>
      <c r="H3" s="177"/>
      <c r="I3" s="10"/>
    </row>
    <row r="4" spans="1:15" x14ac:dyDescent="0.2">
      <c r="A4" s="40"/>
      <c r="B4" s="40"/>
      <c r="C4" s="11">
        <v>2021</v>
      </c>
      <c r="D4" s="175">
        <v>2022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"/>
      <c r="H5" s="27" t="s">
        <v>6</v>
      </c>
      <c r="I5" s="27"/>
    </row>
    <row r="6" spans="1:15" x14ac:dyDescent="0.2">
      <c r="A6" s="40"/>
      <c r="B6" s="43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43" t="s">
        <v>28</v>
      </c>
      <c r="B9" s="43"/>
      <c r="G9" s="20"/>
      <c r="H9" s="5"/>
      <c r="I9" s="5"/>
    </row>
    <row r="10" spans="1:15" s="5" customFormat="1" x14ac:dyDescent="0.2">
      <c r="A10" s="51" t="s">
        <v>29</v>
      </c>
      <c r="B10" s="51"/>
      <c r="G10" s="22"/>
    </row>
    <row r="11" spans="1:15" x14ac:dyDescent="0.2">
      <c r="A11" s="43" t="s">
        <v>112</v>
      </c>
      <c r="B11" s="43"/>
      <c r="C11" s="134">
        <v>241</v>
      </c>
      <c r="D11" s="16">
        <v>286</v>
      </c>
      <c r="E11" s="16">
        <v>216</v>
      </c>
      <c r="F11" s="16">
        <v>142</v>
      </c>
      <c r="G11" s="17">
        <v>529</v>
      </c>
      <c r="H11" s="21">
        <v>388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43" t="s">
        <v>101</v>
      </c>
      <c r="B12" s="43"/>
      <c r="C12" s="134">
        <v>5204</v>
      </c>
      <c r="D12" s="16">
        <v>5713</v>
      </c>
      <c r="E12" s="16">
        <v>5618</v>
      </c>
      <c r="F12" s="16">
        <v>4856</v>
      </c>
      <c r="G12" s="17">
        <v>4009</v>
      </c>
      <c r="H12" s="21">
        <v>-847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43" t="s">
        <v>113</v>
      </c>
      <c r="B13" s="43"/>
      <c r="C13" s="134">
        <v>66077</v>
      </c>
      <c r="D13" s="16">
        <v>68911</v>
      </c>
      <c r="E13" s="16">
        <v>63712</v>
      </c>
      <c r="F13" s="16">
        <v>61733</v>
      </c>
      <c r="G13" s="17">
        <v>55533</v>
      </c>
      <c r="H13" s="21">
        <v>-6199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43" t="s">
        <v>62</v>
      </c>
      <c r="B14" s="43"/>
      <c r="C14" s="134">
        <v>694</v>
      </c>
      <c r="D14" s="16">
        <v>709</v>
      </c>
      <c r="E14" s="16">
        <v>707</v>
      </c>
      <c r="F14" s="16">
        <v>704</v>
      </c>
      <c r="G14" s="17">
        <v>881</v>
      </c>
      <c r="H14" s="21">
        <v>177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43" t="s">
        <v>117</v>
      </c>
      <c r="B15" s="43"/>
      <c r="C15" s="134"/>
      <c r="D15" s="16"/>
      <c r="E15" s="16"/>
      <c r="F15" s="16"/>
      <c r="G15" s="17"/>
      <c r="H15" s="21"/>
      <c r="I15" s="21"/>
      <c r="J15" s="19"/>
      <c r="K15" s="19"/>
      <c r="L15" s="19"/>
      <c r="M15" s="19"/>
      <c r="N15" s="19"/>
      <c r="O15" s="19"/>
    </row>
    <row r="16" spans="1:15" x14ac:dyDescent="0.2">
      <c r="A16" s="61" t="s">
        <v>64</v>
      </c>
      <c r="B16" s="61"/>
      <c r="C16" s="134">
        <v>0</v>
      </c>
      <c r="D16" s="16">
        <v>0</v>
      </c>
      <c r="E16" s="16">
        <v>0</v>
      </c>
      <c r="F16" s="16">
        <v>0</v>
      </c>
      <c r="G16" s="17">
        <v>0</v>
      </c>
      <c r="H16" s="21">
        <v>0</v>
      </c>
      <c r="I16" s="21"/>
      <c r="J16" s="19"/>
      <c r="K16" s="19"/>
      <c r="L16" s="19"/>
      <c r="M16" s="19"/>
      <c r="N16" s="19"/>
      <c r="O16" s="19"/>
    </row>
    <row r="17" spans="1:15" x14ac:dyDescent="0.2">
      <c r="A17" s="61" t="s">
        <v>65</v>
      </c>
      <c r="B17" s="61"/>
      <c r="C17" s="134">
        <v>0</v>
      </c>
      <c r="D17" s="16">
        <v>0</v>
      </c>
      <c r="E17" s="16">
        <v>0</v>
      </c>
      <c r="F17" s="16">
        <v>0</v>
      </c>
      <c r="G17" s="17">
        <v>0</v>
      </c>
      <c r="H17" s="21">
        <v>0</v>
      </c>
      <c r="I17" s="21"/>
      <c r="J17" s="19"/>
      <c r="K17" s="19"/>
      <c r="L17" s="19"/>
      <c r="M17" s="19"/>
      <c r="N17" s="19"/>
      <c r="O17" s="19"/>
    </row>
    <row r="18" spans="1:15" x14ac:dyDescent="0.2">
      <c r="A18" s="61" t="s">
        <v>118</v>
      </c>
      <c r="B18" s="61"/>
      <c r="C18" s="134">
        <v>2718</v>
      </c>
      <c r="D18" s="16">
        <v>2304</v>
      </c>
      <c r="E18" s="16">
        <v>2626</v>
      </c>
      <c r="F18" s="16">
        <v>2648</v>
      </c>
      <c r="G18" s="17">
        <v>2232</v>
      </c>
      <c r="H18" s="21">
        <v>-416</v>
      </c>
      <c r="I18" s="21"/>
      <c r="J18" s="19"/>
      <c r="K18" s="19"/>
      <c r="L18" s="19"/>
      <c r="M18" s="19"/>
      <c r="N18" s="19"/>
      <c r="O18" s="19"/>
    </row>
    <row r="19" spans="1:15" x14ac:dyDescent="0.2">
      <c r="A19" s="43" t="s">
        <v>66</v>
      </c>
      <c r="B19" s="43"/>
      <c r="C19" s="156">
        <v>0</v>
      </c>
      <c r="D19" s="16">
        <v>7</v>
      </c>
      <c r="E19" s="156">
        <v>0</v>
      </c>
      <c r="F19" s="156">
        <v>0</v>
      </c>
      <c r="G19" s="17">
        <v>7</v>
      </c>
      <c r="H19" s="21">
        <v>7</v>
      </c>
      <c r="I19" s="21"/>
      <c r="J19" s="19"/>
      <c r="K19" s="19"/>
      <c r="L19" s="19"/>
      <c r="M19" s="19"/>
      <c r="N19" s="19"/>
      <c r="O19" s="19"/>
    </row>
    <row r="20" spans="1:15" s="5" customFormat="1" x14ac:dyDescent="0.2">
      <c r="A20" s="51" t="s">
        <v>67</v>
      </c>
      <c r="B20" s="51"/>
      <c r="C20" s="134">
        <v>74934</v>
      </c>
      <c r="D20" s="31">
        <v>77930</v>
      </c>
      <c r="E20" s="31">
        <v>72880</v>
      </c>
      <c r="F20" s="31">
        <v>70083</v>
      </c>
      <c r="G20" s="22">
        <v>63192</v>
      </c>
      <c r="H20" s="21">
        <v>-6891</v>
      </c>
      <c r="I20" s="21"/>
      <c r="J20" s="19"/>
      <c r="K20" s="19"/>
      <c r="L20" s="19"/>
      <c r="M20" s="19"/>
      <c r="N20" s="19"/>
      <c r="O20" s="19"/>
    </row>
    <row r="21" spans="1:15" s="5" customFormat="1" ht="9" customHeight="1" x14ac:dyDescent="0.2">
      <c r="A21" s="51" t="s">
        <v>30</v>
      </c>
      <c r="B21" s="51"/>
      <c r="C21" s="16"/>
      <c r="D21" s="16"/>
      <c r="E21" s="16"/>
      <c r="F21" s="16"/>
      <c r="G21" s="17"/>
      <c r="H21" s="21"/>
      <c r="I21" s="21"/>
      <c r="J21" s="19"/>
      <c r="K21" s="19"/>
      <c r="L21" s="19"/>
      <c r="M21" s="19"/>
      <c r="N21" s="19"/>
      <c r="O21" s="19"/>
    </row>
    <row r="22" spans="1:15" x14ac:dyDescent="0.2">
      <c r="A22" s="43" t="s">
        <v>114</v>
      </c>
      <c r="B22" s="43"/>
      <c r="C22" s="134">
        <v>0</v>
      </c>
      <c r="D22" s="16">
        <v>0</v>
      </c>
      <c r="E22" s="16">
        <v>0</v>
      </c>
      <c r="F22" s="16">
        <v>0</v>
      </c>
      <c r="G22" s="17">
        <v>0</v>
      </c>
      <c r="H22" s="21">
        <v>0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50" t="s">
        <v>68</v>
      </c>
      <c r="B23" s="50"/>
      <c r="C23" s="134">
        <v>5</v>
      </c>
      <c r="D23" s="16">
        <v>6</v>
      </c>
      <c r="E23" s="16">
        <v>5</v>
      </c>
      <c r="F23" s="16">
        <v>6</v>
      </c>
      <c r="G23" s="17">
        <v>4</v>
      </c>
      <c r="H23" s="157">
        <v>-1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55" t="s">
        <v>188</v>
      </c>
      <c r="B24" s="105"/>
      <c r="C24" s="134">
        <v>20</v>
      </c>
      <c r="D24" s="16">
        <v>16</v>
      </c>
      <c r="E24" s="16">
        <v>16</v>
      </c>
      <c r="F24" s="16">
        <v>16</v>
      </c>
      <c r="G24" s="17">
        <v>16</v>
      </c>
      <c r="H24" s="157">
        <v>0</v>
      </c>
      <c r="I24" s="21"/>
      <c r="J24" s="19"/>
      <c r="K24" s="19"/>
      <c r="L24" s="19"/>
      <c r="M24" s="19"/>
      <c r="N24" s="19"/>
      <c r="O24" s="19"/>
    </row>
    <row r="25" spans="1:15" x14ac:dyDescent="0.2">
      <c r="A25" s="55" t="s">
        <v>198</v>
      </c>
      <c r="B25" s="105"/>
      <c r="C25" s="134">
        <v>0</v>
      </c>
      <c r="D25" s="16">
        <v>0</v>
      </c>
      <c r="E25" s="16">
        <v>0</v>
      </c>
      <c r="F25" s="16">
        <v>0</v>
      </c>
      <c r="G25" s="17">
        <v>0</v>
      </c>
      <c r="H25" s="21">
        <v>0</v>
      </c>
      <c r="I25" s="21"/>
      <c r="J25" s="19"/>
      <c r="K25" s="19"/>
      <c r="L25" s="19"/>
      <c r="M25" s="19"/>
      <c r="N25" s="19"/>
      <c r="O25" s="19"/>
    </row>
    <row r="26" spans="1:15" x14ac:dyDescent="0.2">
      <c r="A26" s="43" t="s">
        <v>111</v>
      </c>
      <c r="B26" s="43"/>
      <c r="C26" s="134">
        <v>0</v>
      </c>
      <c r="D26" s="16">
        <v>0</v>
      </c>
      <c r="E26" s="16">
        <v>0</v>
      </c>
      <c r="F26" s="16">
        <v>0</v>
      </c>
      <c r="G26" s="17">
        <v>0</v>
      </c>
      <c r="H26" s="21">
        <v>0</v>
      </c>
      <c r="I26" s="21"/>
      <c r="J26" s="19"/>
      <c r="K26" s="19"/>
      <c r="L26" s="19"/>
      <c r="M26" s="19"/>
      <c r="N26" s="19"/>
      <c r="O26" s="19"/>
    </row>
    <row r="27" spans="1:15" x14ac:dyDescent="0.2">
      <c r="A27" s="50" t="s">
        <v>69</v>
      </c>
      <c r="B27" s="50"/>
      <c r="C27" s="134"/>
      <c r="D27" s="16"/>
      <c r="E27" s="16"/>
      <c r="F27" s="16"/>
      <c r="G27" s="17"/>
      <c r="H27" s="21"/>
      <c r="I27" s="21"/>
      <c r="J27" s="19"/>
      <c r="K27" s="19"/>
      <c r="L27" s="19"/>
      <c r="M27" s="19"/>
      <c r="N27" s="19"/>
      <c r="O27" s="19"/>
    </row>
    <row r="28" spans="1:15" x14ac:dyDescent="0.2">
      <c r="A28" s="61" t="s">
        <v>70</v>
      </c>
      <c r="B28" s="61"/>
      <c r="C28" s="134">
        <v>0</v>
      </c>
      <c r="D28" s="16">
        <v>0</v>
      </c>
      <c r="E28" s="16">
        <v>0</v>
      </c>
      <c r="F28" s="16">
        <v>0</v>
      </c>
      <c r="G28" s="17">
        <v>0</v>
      </c>
      <c r="H28" s="21">
        <v>0</v>
      </c>
      <c r="I28" s="21"/>
      <c r="J28" s="19"/>
      <c r="K28" s="19"/>
      <c r="L28" s="19"/>
      <c r="M28" s="19"/>
      <c r="N28" s="19"/>
      <c r="O28" s="19"/>
    </row>
    <row r="29" spans="1:15" x14ac:dyDescent="0.2">
      <c r="A29" s="61" t="s">
        <v>71</v>
      </c>
      <c r="B29" s="61"/>
      <c r="C29" s="134">
        <v>0</v>
      </c>
      <c r="D29" s="16">
        <v>0</v>
      </c>
      <c r="E29" s="16">
        <v>0</v>
      </c>
      <c r="F29" s="16">
        <v>0</v>
      </c>
      <c r="G29" s="17">
        <v>0</v>
      </c>
      <c r="H29" s="21">
        <v>0</v>
      </c>
      <c r="I29" s="21"/>
      <c r="J29" s="19"/>
      <c r="K29" s="19"/>
      <c r="L29" s="19"/>
      <c r="M29" s="19"/>
      <c r="N29" s="19"/>
      <c r="O29" s="19"/>
    </row>
    <row r="30" spans="1:15" x14ac:dyDescent="0.2">
      <c r="A30" s="43" t="s">
        <v>72</v>
      </c>
      <c r="B30" s="43"/>
      <c r="C30" s="134">
        <v>6</v>
      </c>
      <c r="D30" s="16">
        <v>10</v>
      </c>
      <c r="E30" s="16">
        <v>8</v>
      </c>
      <c r="F30" s="16">
        <v>8</v>
      </c>
      <c r="G30" s="17">
        <v>11</v>
      </c>
      <c r="H30" s="21">
        <v>2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43" t="s">
        <v>171</v>
      </c>
      <c r="B31" s="43"/>
      <c r="C31" s="134">
        <v>0</v>
      </c>
      <c r="D31" s="16">
        <v>0</v>
      </c>
      <c r="E31" s="16">
        <v>0</v>
      </c>
      <c r="F31" s="16">
        <v>0</v>
      </c>
      <c r="G31" s="17">
        <v>0</v>
      </c>
      <c r="H31" s="21">
        <v>0</v>
      </c>
      <c r="I31" s="21"/>
      <c r="J31" s="19"/>
      <c r="K31" s="19"/>
      <c r="L31" s="19"/>
      <c r="M31" s="19"/>
      <c r="N31" s="19"/>
      <c r="O31" s="19"/>
    </row>
    <row r="32" spans="1:15" x14ac:dyDescent="0.2">
      <c r="A32" s="43" t="s">
        <v>63</v>
      </c>
      <c r="B32" s="43"/>
      <c r="C32" s="134">
        <v>0</v>
      </c>
      <c r="D32" s="16">
        <v>0</v>
      </c>
      <c r="E32" s="16">
        <v>0</v>
      </c>
      <c r="F32" s="16">
        <v>0</v>
      </c>
      <c r="G32" s="17">
        <v>0</v>
      </c>
      <c r="H32" s="21">
        <v>0</v>
      </c>
      <c r="I32" s="21"/>
      <c r="J32" s="19"/>
      <c r="K32" s="19"/>
      <c r="L32" s="19"/>
      <c r="M32" s="19"/>
      <c r="N32" s="19"/>
      <c r="O32" s="19"/>
    </row>
    <row r="33" spans="1:15" x14ac:dyDescent="0.2">
      <c r="A33" s="43" t="s">
        <v>73</v>
      </c>
      <c r="B33" s="43"/>
      <c r="C33" s="134">
        <v>3</v>
      </c>
      <c r="D33" s="16">
        <v>5</v>
      </c>
      <c r="E33" s="16">
        <v>3</v>
      </c>
      <c r="F33" s="16">
        <v>3</v>
      </c>
      <c r="G33" s="17">
        <v>3</v>
      </c>
      <c r="H33" s="157">
        <v>0</v>
      </c>
      <c r="I33" s="21"/>
      <c r="J33" s="19"/>
      <c r="K33" s="19"/>
      <c r="L33" s="19"/>
      <c r="M33" s="19"/>
      <c r="N33" s="19"/>
      <c r="O33" s="19"/>
    </row>
    <row r="34" spans="1:15" s="5" customFormat="1" x14ac:dyDescent="0.2">
      <c r="A34" s="51" t="s">
        <v>140</v>
      </c>
      <c r="B34" s="51"/>
      <c r="C34" s="134">
        <v>34</v>
      </c>
      <c r="D34" s="31">
        <v>37</v>
      </c>
      <c r="E34" s="31">
        <v>33</v>
      </c>
      <c r="F34" s="31">
        <v>33</v>
      </c>
      <c r="G34" s="22">
        <v>35</v>
      </c>
      <c r="H34" s="21">
        <v>2</v>
      </c>
      <c r="I34" s="21"/>
      <c r="J34" s="19"/>
      <c r="K34" s="19"/>
      <c r="L34" s="19"/>
      <c r="M34" s="19"/>
      <c r="N34" s="19"/>
      <c r="O34" s="19"/>
    </row>
    <row r="35" spans="1:15" s="5" customFormat="1" x14ac:dyDescent="0.2">
      <c r="A35" s="51" t="s">
        <v>31</v>
      </c>
      <c r="B35" s="51"/>
      <c r="C35" s="134">
        <v>74968</v>
      </c>
      <c r="D35" s="31">
        <v>77967</v>
      </c>
      <c r="E35" s="31">
        <v>72912</v>
      </c>
      <c r="F35" s="31">
        <v>70116</v>
      </c>
      <c r="G35" s="22">
        <v>63227</v>
      </c>
      <c r="H35" s="21">
        <v>-6889</v>
      </c>
      <c r="I35" s="21"/>
      <c r="J35" s="19"/>
      <c r="K35" s="19"/>
      <c r="L35" s="19"/>
      <c r="M35" s="19"/>
      <c r="N35" s="19"/>
      <c r="O35" s="19"/>
    </row>
    <row r="36" spans="1:15" x14ac:dyDescent="0.2">
      <c r="A36" s="43" t="s">
        <v>32</v>
      </c>
      <c r="B36" s="43"/>
      <c r="C36" s="16"/>
      <c r="D36" s="16"/>
      <c r="E36" s="16"/>
      <c r="F36" s="16"/>
      <c r="G36" s="17"/>
      <c r="H36" s="21"/>
      <c r="I36" s="21"/>
      <c r="J36" s="19"/>
      <c r="K36" s="19"/>
      <c r="L36" s="19"/>
      <c r="M36" s="19"/>
      <c r="N36" s="19"/>
      <c r="O36" s="19"/>
    </row>
    <row r="37" spans="1:15" x14ac:dyDescent="0.2">
      <c r="A37" s="43" t="s">
        <v>33</v>
      </c>
      <c r="B37" s="43"/>
      <c r="C37" s="134">
        <v>0</v>
      </c>
      <c r="D37" s="16">
        <v>0</v>
      </c>
      <c r="E37" s="16">
        <v>0</v>
      </c>
      <c r="F37" s="16">
        <v>0</v>
      </c>
      <c r="G37" s="17">
        <v>0</v>
      </c>
      <c r="H37" s="21">
        <v>0</v>
      </c>
      <c r="I37" s="21"/>
      <c r="J37" s="19"/>
      <c r="K37" s="19"/>
      <c r="L37" s="19"/>
      <c r="M37" s="19"/>
      <c r="N37" s="19"/>
      <c r="O37" s="19"/>
    </row>
    <row r="38" spans="1:15" x14ac:dyDescent="0.2">
      <c r="A38" s="43" t="s">
        <v>34</v>
      </c>
      <c r="B38" s="43"/>
      <c r="C38" s="134">
        <v>3</v>
      </c>
      <c r="D38" s="16">
        <v>3</v>
      </c>
      <c r="E38" s="16">
        <v>3</v>
      </c>
      <c r="F38" s="16">
        <v>3</v>
      </c>
      <c r="G38" s="17">
        <v>3</v>
      </c>
      <c r="H38" s="157">
        <v>0</v>
      </c>
      <c r="I38" s="21"/>
      <c r="J38" s="19"/>
      <c r="K38" s="19"/>
      <c r="L38" s="19"/>
      <c r="M38" s="19"/>
      <c r="N38" s="19"/>
      <c r="O38" s="19"/>
    </row>
    <row r="39" spans="1:15" x14ac:dyDescent="0.2">
      <c r="A39" s="43" t="s">
        <v>35</v>
      </c>
      <c r="B39" s="43"/>
      <c r="C39" s="134"/>
      <c r="D39" s="16"/>
      <c r="E39" s="16"/>
      <c r="F39" s="16"/>
      <c r="G39" s="17"/>
      <c r="H39" s="21"/>
      <c r="I39" s="21"/>
      <c r="J39" s="19"/>
      <c r="K39" s="19"/>
      <c r="L39" s="19"/>
      <c r="M39" s="19"/>
      <c r="N39" s="19"/>
      <c r="O39" s="19"/>
    </row>
    <row r="40" spans="1:15" x14ac:dyDescent="0.2">
      <c r="A40" s="61" t="s">
        <v>181</v>
      </c>
      <c r="B40" s="43"/>
      <c r="C40" s="134">
        <v>25</v>
      </c>
      <c r="D40" s="16">
        <v>20</v>
      </c>
      <c r="E40" s="16">
        <v>20</v>
      </c>
      <c r="F40" s="16">
        <v>20</v>
      </c>
      <c r="G40" s="17">
        <v>20</v>
      </c>
      <c r="H40" s="157">
        <v>0</v>
      </c>
      <c r="I40" s="21"/>
      <c r="J40" s="19"/>
      <c r="K40" s="19"/>
      <c r="L40" s="19"/>
      <c r="M40" s="19"/>
      <c r="N40" s="19"/>
      <c r="O40" s="19"/>
    </row>
    <row r="41" spans="1:15" x14ac:dyDescent="0.2">
      <c r="A41" s="61" t="s">
        <v>199</v>
      </c>
      <c r="B41" s="43"/>
      <c r="C41" s="134">
        <v>0</v>
      </c>
      <c r="D41" s="16">
        <v>0</v>
      </c>
      <c r="E41" s="16">
        <v>0</v>
      </c>
      <c r="F41" s="16">
        <v>0</v>
      </c>
      <c r="G41" s="17">
        <v>0</v>
      </c>
      <c r="H41" s="21">
        <v>0</v>
      </c>
      <c r="I41" s="21"/>
      <c r="J41" s="19"/>
      <c r="K41" s="19"/>
      <c r="L41" s="19"/>
      <c r="M41" s="19"/>
      <c r="N41" s="19"/>
      <c r="O41" s="19"/>
    </row>
    <row r="42" spans="1:15" x14ac:dyDescent="0.2">
      <c r="A42" s="61" t="s">
        <v>182</v>
      </c>
      <c r="B42" s="43"/>
      <c r="C42" s="134">
        <v>66290</v>
      </c>
      <c r="D42" s="16">
        <v>69457</v>
      </c>
      <c r="E42" s="16">
        <v>64462</v>
      </c>
      <c r="F42" s="16">
        <v>61606</v>
      </c>
      <c r="G42" s="17">
        <v>55078</v>
      </c>
      <c r="H42" s="21">
        <v>-6528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43" t="s">
        <v>170</v>
      </c>
      <c r="B43" s="43"/>
      <c r="C43" s="134">
        <v>4</v>
      </c>
      <c r="D43" s="16">
        <v>5</v>
      </c>
      <c r="E43" s="16">
        <v>4</v>
      </c>
      <c r="F43" s="16">
        <v>4</v>
      </c>
      <c r="G43" s="17">
        <v>4</v>
      </c>
      <c r="H43" s="157">
        <v>0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3" t="s">
        <v>74</v>
      </c>
      <c r="B44" s="43"/>
      <c r="C44" s="134">
        <v>16</v>
      </c>
      <c r="D44" s="16">
        <v>16</v>
      </c>
      <c r="E44" s="16">
        <v>16</v>
      </c>
      <c r="F44" s="16">
        <v>16</v>
      </c>
      <c r="G44" s="17">
        <v>16</v>
      </c>
      <c r="H44" s="157">
        <v>0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43" t="s">
        <v>75</v>
      </c>
      <c r="B45" s="43"/>
      <c r="C45" s="134">
        <v>213</v>
      </c>
      <c r="D45" s="16">
        <v>201</v>
      </c>
      <c r="E45" s="16">
        <v>216</v>
      </c>
      <c r="F45" s="16">
        <v>250</v>
      </c>
      <c r="G45" s="17">
        <v>241</v>
      </c>
      <c r="H45" s="21">
        <v>-9</v>
      </c>
      <c r="I45" s="21"/>
      <c r="J45" s="19"/>
      <c r="K45" s="19"/>
      <c r="L45" s="19"/>
      <c r="M45" s="19"/>
      <c r="N45" s="19"/>
      <c r="O45" s="19"/>
    </row>
    <row r="46" spans="1:15" x14ac:dyDescent="0.2">
      <c r="A46" s="43" t="s">
        <v>76</v>
      </c>
      <c r="B46" s="43"/>
      <c r="C46" s="134">
        <v>5488</v>
      </c>
      <c r="D46" s="16">
        <v>5511</v>
      </c>
      <c r="E46" s="16">
        <v>5824</v>
      </c>
      <c r="F46" s="16">
        <v>5857</v>
      </c>
      <c r="G46" s="17">
        <v>5646</v>
      </c>
      <c r="H46" s="21">
        <v>-211</v>
      </c>
      <c r="I46" s="21"/>
      <c r="J46" s="19"/>
      <c r="K46" s="19"/>
      <c r="L46" s="19"/>
      <c r="M46" s="19"/>
      <c r="N46" s="19"/>
      <c r="O46" s="19"/>
    </row>
    <row r="47" spans="1:15" s="5" customFormat="1" x14ac:dyDescent="0.2">
      <c r="A47" s="51" t="s">
        <v>36</v>
      </c>
      <c r="B47" s="51"/>
      <c r="C47" s="132">
        <v>72039</v>
      </c>
      <c r="D47" s="31">
        <v>75212</v>
      </c>
      <c r="E47" s="31">
        <v>70546</v>
      </c>
      <c r="F47" s="31">
        <v>67757</v>
      </c>
      <c r="G47" s="22">
        <v>61008</v>
      </c>
      <c r="H47" s="21">
        <v>-6749</v>
      </c>
      <c r="I47" s="21"/>
      <c r="J47" s="19"/>
      <c r="K47" s="19"/>
      <c r="L47" s="19"/>
      <c r="M47" s="19"/>
      <c r="N47" s="19"/>
      <c r="O47" s="19"/>
    </row>
    <row r="48" spans="1:15" s="4" customFormat="1" x14ac:dyDescent="0.2">
      <c r="A48" s="42" t="s">
        <v>77</v>
      </c>
      <c r="B48" s="42"/>
      <c r="C48" s="133">
        <v>2929</v>
      </c>
      <c r="D48" s="45">
        <v>2755</v>
      </c>
      <c r="E48" s="45">
        <v>2366</v>
      </c>
      <c r="F48" s="45">
        <v>2359</v>
      </c>
      <c r="G48" s="18">
        <v>2218</v>
      </c>
      <c r="H48" s="24">
        <v>-141</v>
      </c>
      <c r="I48" s="24"/>
      <c r="J48" s="19"/>
      <c r="K48" s="19"/>
      <c r="L48" s="19"/>
      <c r="M48" s="19"/>
      <c r="N48" s="19"/>
      <c r="O48" s="19"/>
    </row>
    <row r="49" spans="1:15" s="4" customFormat="1" x14ac:dyDescent="0.2">
      <c r="A49" s="51" t="s">
        <v>78</v>
      </c>
      <c r="B49" s="51"/>
      <c r="C49" s="45"/>
      <c r="D49" s="45"/>
      <c r="E49" s="45"/>
      <c r="F49" s="45"/>
      <c r="G49" s="18"/>
      <c r="H49" s="21"/>
      <c r="I49" s="21"/>
      <c r="J49" s="19"/>
      <c r="K49" s="19"/>
      <c r="L49" s="19"/>
      <c r="M49" s="19"/>
      <c r="N49" s="19"/>
      <c r="O49" s="19"/>
    </row>
    <row r="50" spans="1:15" s="4" customFormat="1" x14ac:dyDescent="0.2">
      <c r="A50" s="50" t="s">
        <v>79</v>
      </c>
      <c r="B50" s="50"/>
      <c r="C50" s="134">
        <v>-251</v>
      </c>
      <c r="D50" s="16">
        <v>-282</v>
      </c>
      <c r="E50" s="16">
        <v>-234</v>
      </c>
      <c r="F50" s="16">
        <v>-252</v>
      </c>
      <c r="G50" s="17">
        <v>-252</v>
      </c>
      <c r="H50" s="157">
        <v>0</v>
      </c>
      <c r="I50" s="21"/>
      <c r="J50" s="19"/>
      <c r="K50" s="19"/>
      <c r="L50" s="19"/>
      <c r="M50" s="19"/>
      <c r="N50" s="19"/>
      <c r="O50" s="19"/>
    </row>
    <row r="51" spans="1:15" s="4" customFormat="1" x14ac:dyDescent="0.2">
      <c r="A51" s="50" t="s">
        <v>80</v>
      </c>
      <c r="B51" s="50"/>
      <c r="C51" s="134">
        <v>3154</v>
      </c>
      <c r="D51" s="16">
        <v>2814</v>
      </c>
      <c r="E51" s="16">
        <v>2717</v>
      </c>
      <c r="F51" s="16">
        <v>2724</v>
      </c>
      <c r="G51" s="17">
        <v>2448</v>
      </c>
      <c r="H51" s="157">
        <v>-276</v>
      </c>
      <c r="I51" s="21"/>
      <c r="J51" s="19"/>
      <c r="K51" s="19"/>
      <c r="L51" s="19"/>
      <c r="M51" s="19"/>
      <c r="N51" s="19"/>
      <c r="O51" s="19"/>
    </row>
    <row r="52" spans="1:15" s="4" customFormat="1" x14ac:dyDescent="0.2">
      <c r="A52" s="50" t="s">
        <v>81</v>
      </c>
      <c r="B52" s="50"/>
      <c r="C52" s="134">
        <v>26</v>
      </c>
      <c r="D52" s="16">
        <v>222</v>
      </c>
      <c r="E52" s="16">
        <v>-118</v>
      </c>
      <c r="F52" s="16">
        <v>-113</v>
      </c>
      <c r="G52" s="17">
        <v>23</v>
      </c>
      <c r="H52" s="21">
        <v>136</v>
      </c>
      <c r="I52" s="21"/>
      <c r="J52" s="19"/>
      <c r="K52" s="19"/>
      <c r="L52" s="19"/>
      <c r="M52" s="19"/>
      <c r="N52" s="19"/>
      <c r="O52" s="19"/>
    </row>
    <row r="53" spans="1:15" s="4" customFormat="1" ht="12" thickBot="1" x14ac:dyDescent="0.25">
      <c r="A53" s="42" t="s">
        <v>37</v>
      </c>
      <c r="B53" s="62"/>
      <c r="C53" s="133">
        <v>2929</v>
      </c>
      <c r="D53" s="45">
        <v>2755</v>
      </c>
      <c r="E53" s="45">
        <v>2366</v>
      </c>
      <c r="F53" s="45">
        <v>2359</v>
      </c>
      <c r="G53" s="18">
        <v>2218</v>
      </c>
      <c r="H53" s="24">
        <v>-141</v>
      </c>
      <c r="I53" s="24"/>
      <c r="J53" s="19"/>
      <c r="K53" s="19"/>
      <c r="L53" s="19"/>
      <c r="M53" s="19"/>
      <c r="N53" s="19"/>
      <c r="O53" s="19"/>
    </row>
    <row r="54" spans="1:15" ht="20.100000000000001" customHeight="1" thickBot="1" x14ac:dyDescent="0.25">
      <c r="A54" s="93" t="s">
        <v>82</v>
      </c>
      <c r="B54" s="93"/>
      <c r="C54" s="94"/>
      <c r="D54" s="94"/>
      <c r="E54" s="94"/>
      <c r="F54" s="94"/>
      <c r="G54" s="95"/>
      <c r="H54" s="89"/>
      <c r="I54" s="56"/>
      <c r="J54" s="19"/>
      <c r="K54" s="19"/>
      <c r="L54" s="19"/>
      <c r="M54" s="19"/>
      <c r="N54" s="19"/>
      <c r="O54" s="19"/>
    </row>
    <row r="55" spans="1:15" x14ac:dyDescent="0.2">
      <c r="A55" s="51" t="s">
        <v>83</v>
      </c>
      <c r="B55" s="51"/>
      <c r="C55" s="134">
        <v>2895</v>
      </c>
      <c r="D55" s="31">
        <v>2718</v>
      </c>
      <c r="E55" s="31">
        <v>2333</v>
      </c>
      <c r="F55" s="31">
        <v>2326</v>
      </c>
      <c r="G55" s="22">
        <v>2183</v>
      </c>
      <c r="H55" s="21">
        <v>-142</v>
      </c>
      <c r="I55" s="21"/>
      <c r="J55" s="19"/>
      <c r="K55" s="19"/>
      <c r="L55" s="19"/>
      <c r="M55" s="19"/>
      <c r="N55" s="19"/>
      <c r="O55" s="19"/>
    </row>
    <row r="56" spans="1:15" x14ac:dyDescent="0.2">
      <c r="A56" s="51" t="s">
        <v>85</v>
      </c>
      <c r="B56" s="51"/>
      <c r="C56" s="16"/>
      <c r="D56" s="16"/>
      <c r="E56" s="16"/>
      <c r="F56" s="16"/>
      <c r="G56" s="17"/>
      <c r="H56" s="21"/>
      <c r="I56" s="21"/>
      <c r="J56" s="19"/>
      <c r="K56" s="19"/>
      <c r="L56" s="19"/>
      <c r="M56" s="19"/>
      <c r="N56" s="19"/>
      <c r="O56" s="19"/>
    </row>
    <row r="57" spans="1:15" x14ac:dyDescent="0.2">
      <c r="A57" s="43" t="s">
        <v>86</v>
      </c>
      <c r="B57" s="43"/>
      <c r="C57" s="134">
        <v>66318</v>
      </c>
      <c r="D57" s="31">
        <v>69480</v>
      </c>
      <c r="E57" s="31">
        <v>64485</v>
      </c>
      <c r="F57" s="31">
        <v>61629</v>
      </c>
      <c r="G57" s="22">
        <v>55101</v>
      </c>
      <c r="H57" s="21">
        <v>-6528</v>
      </c>
      <c r="I57" s="21"/>
      <c r="J57" s="19"/>
      <c r="K57" s="19"/>
      <c r="L57" s="19"/>
      <c r="M57" s="19"/>
      <c r="N57" s="19"/>
      <c r="O57" s="19"/>
    </row>
    <row r="58" spans="1:15" x14ac:dyDescent="0.2">
      <c r="A58" s="51" t="s">
        <v>160</v>
      </c>
      <c r="B58" s="51"/>
      <c r="C58" s="134">
        <v>71522</v>
      </c>
      <c r="D58" s="31">
        <v>74910</v>
      </c>
      <c r="E58" s="31">
        <v>69546</v>
      </c>
      <c r="F58" s="31">
        <v>66730</v>
      </c>
      <c r="G58" s="22">
        <v>60072</v>
      </c>
      <c r="H58" s="21">
        <v>-6659</v>
      </c>
      <c r="I58" s="21"/>
      <c r="J58" s="19"/>
      <c r="K58" s="19"/>
      <c r="L58" s="19"/>
      <c r="M58" s="19"/>
      <c r="N58" s="19"/>
      <c r="O58" s="19"/>
    </row>
    <row r="59" spans="1:15" x14ac:dyDescent="0.2">
      <c r="A59" s="51" t="s">
        <v>85</v>
      </c>
      <c r="B59" s="51"/>
      <c r="C59" s="132">
        <v>-5204</v>
      </c>
      <c r="D59" s="31">
        <v>-5430</v>
      </c>
      <c r="E59" s="31">
        <v>-5061</v>
      </c>
      <c r="F59" s="31">
        <v>-5101</v>
      </c>
      <c r="G59" s="22">
        <v>-4971</v>
      </c>
      <c r="H59" s="21">
        <v>130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33" t="s">
        <v>266</v>
      </c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92" orientation="portrait" r:id="rId1"/>
  <headerFooter alignWithMargins="0"/>
  <ignoredErrors>
    <ignoredError sqref="D8:G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J25"/>
  <sheetViews>
    <sheetView showGridLines="0" zoomScaleNormal="100" workbookViewId="0"/>
  </sheetViews>
  <sheetFormatPr defaultRowHeight="11.25" x14ac:dyDescent="0.2"/>
  <cols>
    <col min="1" max="1" width="48.6640625" customWidth="1"/>
    <col min="2" max="3" width="14.33203125" customWidth="1"/>
    <col min="4" max="4" width="12.6640625" bestFit="1" customWidth="1"/>
    <col min="5" max="5" width="17.83203125" customWidth="1"/>
    <col min="8" max="8" width="9.33203125" bestFit="1" customWidth="1"/>
  </cols>
  <sheetData>
    <row r="1" spans="1:10" ht="15" customHeight="1" x14ac:dyDescent="0.2">
      <c r="A1" s="55" t="s">
        <v>289</v>
      </c>
      <c r="B1" s="9"/>
      <c r="D1" s="9"/>
      <c r="E1" s="9"/>
    </row>
    <row r="2" spans="1:10" ht="22.5" customHeight="1" x14ac:dyDescent="0.2">
      <c r="A2" s="180" t="s">
        <v>288</v>
      </c>
      <c r="B2" s="180"/>
      <c r="C2" s="180"/>
      <c r="D2" s="180"/>
      <c r="E2" s="180"/>
    </row>
    <row r="3" spans="1:10" ht="22.5" customHeight="1" x14ac:dyDescent="0.2">
      <c r="A3" s="181" t="s">
        <v>270</v>
      </c>
      <c r="B3" s="181"/>
      <c r="C3" s="181"/>
      <c r="D3" s="181"/>
      <c r="E3" s="181"/>
    </row>
    <row r="4" spans="1:10" ht="33.75" x14ac:dyDescent="0.2">
      <c r="A4" s="72"/>
      <c r="B4" s="78" t="s">
        <v>149</v>
      </c>
      <c r="C4" s="79" t="s">
        <v>148</v>
      </c>
      <c r="D4" s="80" t="s">
        <v>150</v>
      </c>
      <c r="E4" s="81" t="s">
        <v>143</v>
      </c>
    </row>
    <row r="5" spans="1:10" x14ac:dyDescent="0.2">
      <c r="A5" s="67"/>
      <c r="B5" s="82" t="s">
        <v>0</v>
      </c>
      <c r="C5" s="82" t="s">
        <v>0</v>
      </c>
      <c r="D5" s="82" t="s">
        <v>0</v>
      </c>
      <c r="E5" s="82" t="s">
        <v>0</v>
      </c>
    </row>
    <row r="6" spans="1:10" x14ac:dyDescent="0.2">
      <c r="A6" s="5" t="s">
        <v>196</v>
      </c>
      <c r="B6" s="21">
        <v>-286</v>
      </c>
      <c r="C6" s="21">
        <v>23</v>
      </c>
      <c r="D6" s="21">
        <v>2041</v>
      </c>
      <c r="E6" s="21">
        <v>1778</v>
      </c>
      <c r="G6" s="19"/>
      <c r="H6" s="19"/>
      <c r="I6" s="19"/>
      <c r="J6" s="19"/>
    </row>
    <row r="7" spans="1:10" x14ac:dyDescent="0.2">
      <c r="A7" t="s">
        <v>172</v>
      </c>
      <c r="B7" s="83">
        <v>0</v>
      </c>
      <c r="C7" s="83">
        <v>0</v>
      </c>
      <c r="D7" s="83">
        <v>1293</v>
      </c>
      <c r="E7" s="83">
        <v>1293</v>
      </c>
      <c r="G7" s="19"/>
      <c r="H7" s="19"/>
      <c r="I7" s="19"/>
      <c r="J7" s="19"/>
    </row>
    <row r="8" spans="1:10" x14ac:dyDescent="0.2">
      <c r="A8" t="s">
        <v>191</v>
      </c>
      <c r="B8" s="104">
        <v>0</v>
      </c>
      <c r="C8" s="104">
        <v>3</v>
      </c>
      <c r="D8" s="129">
        <v>-3</v>
      </c>
      <c r="E8" s="174">
        <v>0</v>
      </c>
      <c r="G8" s="19"/>
      <c r="H8" s="19"/>
      <c r="I8" s="19"/>
      <c r="J8" s="19"/>
    </row>
    <row r="9" spans="1:10" s="101" customFormat="1" x14ac:dyDescent="0.2">
      <c r="A9" s="101" t="s">
        <v>176</v>
      </c>
      <c r="B9" s="56">
        <v>0</v>
      </c>
      <c r="C9" s="56">
        <v>3</v>
      </c>
      <c r="D9" s="56">
        <v>1290</v>
      </c>
      <c r="E9" s="56">
        <v>1293</v>
      </c>
      <c r="G9" s="19"/>
      <c r="H9" s="19"/>
      <c r="I9" s="19"/>
      <c r="J9" s="19"/>
    </row>
    <row r="10" spans="1:10" x14ac:dyDescent="0.2">
      <c r="A10" s="5" t="s">
        <v>145</v>
      </c>
      <c r="B10" s="83"/>
      <c r="C10" s="83"/>
      <c r="D10" s="83"/>
      <c r="E10" s="83"/>
      <c r="G10" s="19"/>
      <c r="H10" s="19"/>
      <c r="I10" s="19"/>
      <c r="J10" s="19"/>
    </row>
    <row r="11" spans="1:10" x14ac:dyDescent="0.2">
      <c r="A11" s="48" t="s">
        <v>167</v>
      </c>
      <c r="B11" s="83">
        <v>35</v>
      </c>
      <c r="C11" s="83">
        <v>0</v>
      </c>
      <c r="D11" s="83">
        <v>0</v>
      </c>
      <c r="E11" s="83">
        <v>35</v>
      </c>
      <c r="G11" s="19"/>
      <c r="H11" s="19"/>
      <c r="I11" s="19"/>
      <c r="J11" s="19"/>
    </row>
    <row r="12" spans="1:10" x14ac:dyDescent="0.2">
      <c r="A12" t="s">
        <v>166</v>
      </c>
      <c r="B12" s="83">
        <v>0</v>
      </c>
      <c r="C12" s="83">
        <v>0</v>
      </c>
      <c r="D12" s="83">
        <v>-177</v>
      </c>
      <c r="E12" s="83">
        <v>-177</v>
      </c>
      <c r="G12" s="19"/>
      <c r="H12" s="19"/>
      <c r="I12" s="19"/>
      <c r="J12" s="19"/>
    </row>
    <row r="13" spans="1:10" s="101" customFormat="1" x14ac:dyDescent="0.2">
      <c r="A13" s="101" t="s">
        <v>24</v>
      </c>
      <c r="B13" s="56">
        <v>35</v>
      </c>
      <c r="C13" s="56">
        <v>0</v>
      </c>
      <c r="D13" s="56">
        <v>-177</v>
      </c>
      <c r="E13" s="56">
        <v>-142</v>
      </c>
      <c r="G13" s="19"/>
      <c r="H13" s="19"/>
      <c r="I13" s="19"/>
      <c r="J13" s="19"/>
    </row>
    <row r="14" spans="1:10" x14ac:dyDescent="0.2">
      <c r="A14" s="4" t="s">
        <v>197</v>
      </c>
      <c r="B14" s="103">
        <v>-251</v>
      </c>
      <c r="C14" s="103">
        <v>26</v>
      </c>
      <c r="D14" s="103">
        <v>3154</v>
      </c>
      <c r="E14" s="103">
        <v>2929</v>
      </c>
      <c r="F14" s="65"/>
      <c r="G14" s="19"/>
      <c r="H14" s="19"/>
      <c r="I14" s="19"/>
      <c r="J14" s="19"/>
    </row>
    <row r="15" spans="1:10" x14ac:dyDescent="0.2">
      <c r="B15" s="83"/>
      <c r="C15" s="83"/>
      <c r="D15" s="83"/>
      <c r="E15" s="83"/>
      <c r="G15" s="19"/>
      <c r="H15" s="19"/>
      <c r="I15" s="19"/>
      <c r="J15" s="19"/>
    </row>
    <row r="16" spans="1:10" x14ac:dyDescent="0.2">
      <c r="A16" s="5" t="s">
        <v>250</v>
      </c>
      <c r="B16" s="21">
        <v>-251</v>
      </c>
      <c r="C16" s="21">
        <v>26</v>
      </c>
      <c r="D16" s="21">
        <v>3154</v>
      </c>
      <c r="E16" s="21">
        <v>2929</v>
      </c>
      <c r="G16" s="19"/>
      <c r="H16" s="19"/>
      <c r="I16" s="19"/>
      <c r="J16" s="19"/>
    </row>
    <row r="17" spans="1:10" ht="11.25" customHeight="1" x14ac:dyDescent="0.2">
      <c r="A17" s="65" t="s">
        <v>172</v>
      </c>
      <c r="B17" s="83">
        <v>0</v>
      </c>
      <c r="C17" s="83">
        <v>0</v>
      </c>
      <c r="D17" s="83">
        <v>21</v>
      </c>
      <c r="E17" s="83">
        <v>21</v>
      </c>
      <c r="G17" s="19"/>
      <c r="H17" s="19"/>
      <c r="I17" s="19"/>
      <c r="J17" s="19"/>
    </row>
    <row r="18" spans="1:10" ht="11.25" customHeight="1" x14ac:dyDescent="0.2">
      <c r="A18" s="65" t="s">
        <v>191</v>
      </c>
      <c r="B18" s="83">
        <v>0</v>
      </c>
      <c r="C18" s="140">
        <v>-3</v>
      </c>
      <c r="D18" s="83">
        <v>4</v>
      </c>
      <c r="E18" s="156">
        <v>0</v>
      </c>
      <c r="G18" s="19"/>
      <c r="H18" s="19"/>
      <c r="I18" s="19"/>
      <c r="J18" s="19"/>
    </row>
    <row r="19" spans="1:10" s="101" customFormat="1" x14ac:dyDescent="0.2">
      <c r="A19" s="138" t="s">
        <v>176</v>
      </c>
      <c r="B19" s="56">
        <v>0</v>
      </c>
      <c r="C19" s="143">
        <v>-3</v>
      </c>
      <c r="D19" s="56">
        <v>25</v>
      </c>
      <c r="E19" s="56">
        <v>21</v>
      </c>
      <c r="G19" s="19"/>
      <c r="H19" s="19"/>
      <c r="I19" s="19"/>
      <c r="J19" s="19"/>
    </row>
    <row r="20" spans="1:10" x14ac:dyDescent="0.2">
      <c r="A20" s="10" t="s">
        <v>145</v>
      </c>
      <c r="B20" s="83"/>
      <c r="C20" s="83"/>
      <c r="D20" s="83"/>
      <c r="E20" s="83"/>
      <c r="G20" s="19"/>
      <c r="H20" s="19"/>
      <c r="I20" s="19"/>
      <c r="J20" s="19"/>
    </row>
    <row r="21" spans="1:10" x14ac:dyDescent="0.2">
      <c r="A21" s="139" t="s">
        <v>167</v>
      </c>
      <c r="B21" s="83">
        <v>-1</v>
      </c>
      <c r="C21" s="83">
        <v>0</v>
      </c>
      <c r="D21" s="83">
        <v>0</v>
      </c>
      <c r="E21" s="83">
        <v>-1</v>
      </c>
      <c r="G21" s="19"/>
      <c r="H21" s="19"/>
      <c r="I21" s="19"/>
      <c r="J21" s="19"/>
    </row>
    <row r="22" spans="1:10" x14ac:dyDescent="0.2">
      <c r="A22" s="65" t="s">
        <v>166</v>
      </c>
      <c r="B22" s="83">
        <v>0</v>
      </c>
      <c r="C22" s="83">
        <v>0</v>
      </c>
      <c r="D22" s="83">
        <v>-731</v>
      </c>
      <c r="E22" s="83">
        <v>-731</v>
      </c>
      <c r="G22" s="19"/>
      <c r="H22" s="19"/>
      <c r="I22" s="19"/>
      <c r="J22" s="19"/>
    </row>
    <row r="23" spans="1:10" s="101" customFormat="1" x14ac:dyDescent="0.2">
      <c r="A23" s="138" t="s">
        <v>24</v>
      </c>
      <c r="B23" s="56">
        <v>-1</v>
      </c>
      <c r="C23" s="56">
        <v>0</v>
      </c>
      <c r="D23" s="56">
        <v>-731</v>
      </c>
      <c r="E23" s="56">
        <v>-732</v>
      </c>
      <c r="G23" s="19"/>
      <c r="H23" s="19"/>
      <c r="I23" s="19"/>
      <c r="J23" s="19"/>
    </row>
    <row r="24" spans="1:10" x14ac:dyDescent="0.2">
      <c r="A24" s="137" t="s">
        <v>251</v>
      </c>
      <c r="B24" s="103">
        <v>-252</v>
      </c>
      <c r="C24" s="103">
        <v>23</v>
      </c>
      <c r="D24" s="103">
        <v>2448</v>
      </c>
      <c r="E24" s="103">
        <v>2218</v>
      </c>
      <c r="G24" s="19"/>
      <c r="H24" s="19"/>
      <c r="I24" s="19"/>
      <c r="J24" s="19"/>
    </row>
    <row r="25" spans="1:10" x14ac:dyDescent="0.2">
      <c r="A25" t="s">
        <v>266</v>
      </c>
    </row>
  </sheetData>
  <mergeCells count="2">
    <mergeCell ref="A2:E2"/>
    <mergeCell ref="A3:E3"/>
  </mergeCells>
  <phoneticPr fontId="0" type="noConversion"/>
  <pageMargins left="0.75" right="0.75" top="1" bottom="1" header="0.5" footer="0.5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7"/>
    <pageSetUpPr fitToPage="1"/>
  </sheetPr>
  <dimension ref="A1:E17"/>
  <sheetViews>
    <sheetView showGridLines="0" workbookViewId="0">
      <selection activeCell="P36" sqref="P36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54" t="s">
        <v>153</v>
      </c>
      <c r="B1" s="9"/>
      <c r="D1" s="9"/>
      <c r="E1" s="9"/>
    </row>
    <row r="2" spans="1:5" x14ac:dyDescent="0.2">
      <c r="A2" s="4"/>
      <c r="B2" s="9"/>
      <c r="C2" s="4"/>
      <c r="D2" s="9"/>
      <c r="E2" s="9"/>
    </row>
    <row r="3" spans="1:5" ht="33.75" x14ac:dyDescent="0.2">
      <c r="A3" s="72"/>
      <c r="B3" s="73" t="s">
        <v>149</v>
      </c>
      <c r="C3" s="74" t="s">
        <v>148</v>
      </c>
      <c r="D3" s="74" t="s">
        <v>150</v>
      </c>
      <c r="E3" s="76" t="s">
        <v>143</v>
      </c>
    </row>
    <row r="4" spans="1:5" x14ac:dyDescent="0.2">
      <c r="A4" s="9"/>
      <c r="B4" s="77" t="s">
        <v>0</v>
      </c>
      <c r="C4" s="77" t="s">
        <v>0</v>
      </c>
      <c r="D4" s="77" t="s">
        <v>0</v>
      </c>
      <c r="E4" s="77" t="s">
        <v>0</v>
      </c>
    </row>
    <row r="5" spans="1:5" x14ac:dyDescent="0.2">
      <c r="A5" s="9"/>
      <c r="B5" s="9"/>
      <c r="C5" s="9"/>
      <c r="D5" s="9"/>
      <c r="E5" s="9"/>
    </row>
    <row r="6" spans="1:5" x14ac:dyDescent="0.2">
      <c r="A6" s="66" t="s">
        <v>163</v>
      </c>
      <c r="B6" s="70">
        <f>'App 1 Table 1.14'!C50</f>
        <v>-251</v>
      </c>
      <c r="C6" s="70">
        <f>'App 1 Table 1.14'!C52</f>
        <v>26</v>
      </c>
      <c r="D6" s="70">
        <f>'App 1 Table 1.14'!C51</f>
        <v>3154</v>
      </c>
      <c r="E6" s="70">
        <f>SUM(B6:D6)</f>
        <v>2929</v>
      </c>
    </row>
    <row r="7" spans="1:5" x14ac:dyDescent="0.2">
      <c r="A7" s="9"/>
      <c r="B7" s="70"/>
      <c r="C7" s="70"/>
      <c r="D7" s="70"/>
      <c r="E7" s="70"/>
    </row>
    <row r="8" spans="1:5" x14ac:dyDescent="0.2">
      <c r="A8" s="9" t="s">
        <v>144</v>
      </c>
      <c r="B8" s="70">
        <v>0</v>
      </c>
      <c r="C8" s="70">
        <v>0</v>
      </c>
      <c r="D8" s="70">
        <v>0</v>
      </c>
      <c r="E8" s="70">
        <v>0</v>
      </c>
    </row>
    <row r="9" spans="1:5" x14ac:dyDescent="0.2">
      <c r="A9" s="9"/>
      <c r="B9" s="70"/>
      <c r="C9" s="70"/>
      <c r="D9" s="70"/>
      <c r="E9" s="70"/>
    </row>
    <row r="10" spans="1:5" x14ac:dyDescent="0.2">
      <c r="A10" s="5" t="s">
        <v>145</v>
      </c>
      <c r="B10" s="70"/>
      <c r="C10" s="70"/>
      <c r="D10" s="70"/>
      <c r="E10" s="70"/>
    </row>
    <row r="11" spans="1:5" x14ac:dyDescent="0.2">
      <c r="A11" s="66" t="s">
        <v>146</v>
      </c>
      <c r="B11" s="70">
        <v>0</v>
      </c>
      <c r="C11" s="70">
        <v>0</v>
      </c>
      <c r="D11" s="70">
        <v>0</v>
      </c>
      <c r="E11" s="70">
        <f>SUM(B11:D11)</f>
        <v>0</v>
      </c>
    </row>
    <row r="12" spans="1:5" x14ac:dyDescent="0.2">
      <c r="A12" s="9" t="s">
        <v>133</v>
      </c>
      <c r="B12" s="70">
        <v>0</v>
      </c>
      <c r="C12" s="70">
        <v>0</v>
      </c>
      <c r="D12" s="70">
        <f>'App 1 Table 1.13'!G48</f>
        <v>-731</v>
      </c>
      <c r="E12" s="70">
        <f>SUM(B12:D12)</f>
        <v>-731</v>
      </c>
    </row>
    <row r="13" spans="1:5" x14ac:dyDescent="0.2">
      <c r="A13" s="9" t="s">
        <v>26</v>
      </c>
      <c r="B13" s="70">
        <v>0</v>
      </c>
      <c r="C13" s="70">
        <v>0</v>
      </c>
      <c r="D13" s="70">
        <v>0</v>
      </c>
      <c r="E13" s="70">
        <v>0</v>
      </c>
    </row>
    <row r="14" spans="1:5" x14ac:dyDescent="0.2">
      <c r="A14" s="9"/>
      <c r="B14" s="70"/>
      <c r="C14" s="70"/>
      <c r="D14" s="70"/>
      <c r="E14" s="70"/>
    </row>
    <row r="15" spans="1:5" x14ac:dyDescent="0.2">
      <c r="A15" s="4" t="s">
        <v>164</v>
      </c>
      <c r="B15" s="71">
        <f>SUM(B6:B13)</f>
        <v>-251</v>
      </c>
      <c r="C15" s="71">
        <v>0</v>
      </c>
      <c r="D15" s="71">
        <v>0</v>
      </c>
      <c r="E15" s="71">
        <v>0</v>
      </c>
    </row>
    <row r="17" spans="2:5" x14ac:dyDescent="0.2">
      <c r="B17" s="69">
        <f>B15-'App 1 Table 1.14'!G50</f>
        <v>1</v>
      </c>
      <c r="C17" s="69">
        <f>C15-'App 1 Table 1.14'!G52</f>
        <v>-23</v>
      </c>
      <c r="D17" s="69">
        <f>D15-'App 1 Table 1.14'!G51</f>
        <v>-2448</v>
      </c>
      <c r="E17" s="69">
        <f>E15-'App 1 Table 1.14'!G53</f>
        <v>-2218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62"/>
  <sheetViews>
    <sheetView showGridLines="0" zoomScaleNormal="100" workbookViewId="0"/>
  </sheetViews>
  <sheetFormatPr defaultRowHeight="11.25" x14ac:dyDescent="0.2"/>
  <cols>
    <col min="1" max="1" width="51.83203125" style="43" customWidth="1"/>
    <col min="2" max="2" width="8.1640625" style="43" customWidth="1"/>
    <col min="3" max="3" width="9.83203125" bestFit="1" customWidth="1"/>
    <col min="4" max="5" width="10.83203125" bestFit="1" customWidth="1"/>
    <col min="6" max="6" width="10.83203125" customWidth="1"/>
    <col min="7" max="7" width="9.83203125" customWidth="1"/>
    <col min="8" max="8" width="9.83203125" style="5" customWidth="1"/>
    <col min="9" max="9" width="4" style="5" customWidth="1"/>
    <col min="10" max="10" width="9.83203125" style="5" customWidth="1"/>
  </cols>
  <sheetData>
    <row r="1" spans="1:16" ht="15" customHeight="1" x14ac:dyDescent="0.2">
      <c r="A1" s="55" t="s">
        <v>256</v>
      </c>
      <c r="B1" s="54"/>
      <c r="C1" s="1"/>
      <c r="D1" s="1"/>
      <c r="E1" s="1"/>
      <c r="F1" s="1"/>
      <c r="G1" s="1"/>
      <c r="H1" s="10"/>
      <c r="I1" s="10"/>
      <c r="J1" s="10"/>
    </row>
    <row r="2" spans="1:16" ht="18.75" x14ac:dyDescent="0.2">
      <c r="A2" s="178" t="s">
        <v>272</v>
      </c>
      <c r="B2" s="178"/>
      <c r="C2" s="178"/>
      <c r="D2" s="178"/>
      <c r="E2" s="178"/>
      <c r="F2" s="178"/>
      <c r="G2" s="178"/>
      <c r="H2" s="178"/>
      <c r="I2" s="10"/>
      <c r="J2" s="10"/>
    </row>
    <row r="3" spans="1:16" ht="12" customHeight="1" x14ac:dyDescent="0.2">
      <c r="A3" s="179" t="s">
        <v>262</v>
      </c>
      <c r="B3" s="179"/>
      <c r="C3" s="179"/>
      <c r="D3" s="179"/>
      <c r="E3" s="179"/>
      <c r="F3" s="179"/>
      <c r="G3" s="179"/>
      <c r="H3" s="179"/>
      <c r="I3" s="10"/>
      <c r="J3" s="10"/>
    </row>
    <row r="4" spans="1:16" s="3" customFormat="1" x14ac:dyDescent="0.2">
      <c r="A4" s="55"/>
      <c r="B4" s="55"/>
      <c r="C4" s="11">
        <v>2021</v>
      </c>
      <c r="D4" s="175">
        <v>2022</v>
      </c>
      <c r="E4" s="175"/>
      <c r="F4" s="175"/>
      <c r="G4" s="175"/>
      <c r="H4" s="175"/>
      <c r="I4" s="99"/>
      <c r="J4" s="99"/>
    </row>
    <row r="5" spans="1:16" s="3" customFormat="1" x14ac:dyDescent="0.2">
      <c r="A5" s="55"/>
      <c r="B5" s="55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  <c r="J5" s="27"/>
    </row>
    <row r="6" spans="1:16" s="3" customFormat="1" x14ac:dyDescent="0.2">
      <c r="A6" s="55"/>
      <c r="B6" s="43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  <c r="J6" s="28"/>
    </row>
    <row r="7" spans="1:16" s="3" customFormat="1" x14ac:dyDescent="0.2">
      <c r="A7" s="55"/>
      <c r="B7" s="55"/>
      <c r="C7" s="6" t="s">
        <v>0</v>
      </c>
      <c r="D7" s="6" t="s">
        <v>0</v>
      </c>
      <c r="E7" s="6" t="s">
        <v>0</v>
      </c>
      <c r="F7" s="6" t="s">
        <v>0</v>
      </c>
      <c r="G7" s="123" t="s">
        <v>0</v>
      </c>
      <c r="H7" s="29" t="s">
        <v>0</v>
      </c>
      <c r="I7" s="29"/>
      <c r="J7" s="29"/>
    </row>
    <row r="8" spans="1:16" s="3" customFormat="1" x14ac:dyDescent="0.2">
      <c r="A8" s="55"/>
      <c r="B8" s="60"/>
      <c r="C8" s="6"/>
      <c r="D8" s="7" t="s">
        <v>3</v>
      </c>
      <c r="E8" s="7" t="s">
        <v>4</v>
      </c>
      <c r="F8" s="7" t="s">
        <v>5</v>
      </c>
      <c r="G8" s="124" t="s">
        <v>194</v>
      </c>
      <c r="H8" s="30" t="s">
        <v>248</v>
      </c>
      <c r="I8" s="30"/>
      <c r="J8" s="30"/>
    </row>
    <row r="9" spans="1:16" x14ac:dyDescent="0.2">
      <c r="A9" s="43" t="s">
        <v>28</v>
      </c>
      <c r="B9" s="60"/>
      <c r="G9" s="20"/>
    </row>
    <row r="10" spans="1:16" s="5" customFormat="1" x14ac:dyDescent="0.2">
      <c r="A10" s="51" t="s">
        <v>29</v>
      </c>
      <c r="B10" s="60"/>
      <c r="G10" s="22"/>
    </row>
    <row r="11" spans="1:16" x14ac:dyDescent="0.2">
      <c r="A11" s="43" t="s">
        <v>112</v>
      </c>
      <c r="B11" s="60"/>
      <c r="C11" s="134">
        <v>5230</v>
      </c>
      <c r="D11" s="16">
        <v>6991</v>
      </c>
      <c r="E11" s="16">
        <v>7003</v>
      </c>
      <c r="F11" s="16">
        <v>7011</v>
      </c>
      <c r="G11" s="17">
        <v>5603</v>
      </c>
      <c r="H11" s="21">
        <v>-1408</v>
      </c>
      <c r="I11" s="21"/>
      <c r="J11" s="21"/>
      <c r="K11" s="19"/>
      <c r="L11" s="19"/>
      <c r="M11" s="19"/>
      <c r="N11" s="19"/>
      <c r="O11" s="19"/>
      <c r="P11" s="19"/>
    </row>
    <row r="12" spans="1:16" x14ac:dyDescent="0.2">
      <c r="A12" s="43" t="s">
        <v>101</v>
      </c>
      <c r="B12" s="60"/>
      <c r="C12" s="134">
        <v>729</v>
      </c>
      <c r="D12" s="16">
        <v>712</v>
      </c>
      <c r="E12" s="16">
        <v>719</v>
      </c>
      <c r="F12" s="16">
        <v>713</v>
      </c>
      <c r="G12" s="17">
        <v>708</v>
      </c>
      <c r="H12" s="21">
        <v>-5</v>
      </c>
      <c r="I12" s="21"/>
      <c r="J12" s="21"/>
      <c r="K12" s="19"/>
      <c r="L12" s="19"/>
      <c r="M12" s="19"/>
      <c r="N12" s="19"/>
      <c r="O12" s="19"/>
      <c r="P12" s="19"/>
    </row>
    <row r="13" spans="1:16" x14ac:dyDescent="0.2">
      <c r="A13" s="43" t="s">
        <v>113</v>
      </c>
      <c r="B13" s="60"/>
      <c r="C13" s="134">
        <v>2105</v>
      </c>
      <c r="D13" s="16">
        <v>2918</v>
      </c>
      <c r="E13" s="16">
        <v>2595</v>
      </c>
      <c r="F13" s="16">
        <v>4599</v>
      </c>
      <c r="G13" s="17">
        <v>4659</v>
      </c>
      <c r="H13" s="21">
        <v>60</v>
      </c>
      <c r="I13" s="21"/>
      <c r="J13" s="21"/>
      <c r="K13" s="19"/>
      <c r="L13" s="19"/>
      <c r="M13" s="19"/>
      <c r="N13" s="19"/>
      <c r="O13" s="19"/>
      <c r="P13" s="19"/>
    </row>
    <row r="14" spans="1:16" x14ac:dyDescent="0.2">
      <c r="A14" s="43" t="s">
        <v>62</v>
      </c>
      <c r="B14" s="60">
        <v>11</v>
      </c>
      <c r="C14" s="134">
        <v>5942</v>
      </c>
      <c r="D14" s="16">
        <v>3086</v>
      </c>
      <c r="E14" s="16">
        <v>3722</v>
      </c>
      <c r="F14" s="16">
        <v>5125</v>
      </c>
      <c r="G14" s="17">
        <v>5568</v>
      </c>
      <c r="H14" s="21">
        <v>444</v>
      </c>
      <c r="I14" s="21"/>
      <c r="J14" s="21"/>
      <c r="K14" s="19"/>
      <c r="L14" s="19"/>
      <c r="M14" s="19"/>
      <c r="N14" s="19"/>
      <c r="O14" s="19"/>
      <c r="P14" s="19"/>
    </row>
    <row r="15" spans="1:16" x14ac:dyDescent="0.2">
      <c r="A15" s="43" t="s">
        <v>117</v>
      </c>
      <c r="B15" s="60"/>
      <c r="C15" s="134"/>
      <c r="D15" s="16"/>
      <c r="E15" s="16"/>
      <c r="F15" s="16"/>
      <c r="G15" s="17"/>
      <c r="H15" s="21"/>
      <c r="I15" s="21"/>
      <c r="J15" s="21"/>
      <c r="K15" s="19"/>
      <c r="L15" s="19"/>
      <c r="M15" s="19"/>
      <c r="N15" s="19"/>
      <c r="O15" s="19"/>
      <c r="P15" s="19"/>
    </row>
    <row r="16" spans="1:16" ht="14.25" customHeight="1" x14ac:dyDescent="0.2">
      <c r="A16" s="61" t="s">
        <v>64</v>
      </c>
      <c r="B16" s="60"/>
      <c r="C16" s="134">
        <v>42581</v>
      </c>
      <c r="D16" s="16">
        <v>43076</v>
      </c>
      <c r="E16" s="16">
        <v>43610</v>
      </c>
      <c r="F16" s="16">
        <v>43964</v>
      </c>
      <c r="G16" s="17">
        <v>49353</v>
      </c>
      <c r="H16" s="21">
        <v>5388</v>
      </c>
      <c r="I16" s="21"/>
      <c r="J16" s="21"/>
      <c r="K16" s="19"/>
      <c r="L16" s="19"/>
      <c r="M16" s="19"/>
      <c r="N16" s="19"/>
      <c r="O16" s="19"/>
      <c r="P16" s="19"/>
    </row>
    <row r="17" spans="1:16" x14ac:dyDescent="0.2">
      <c r="A17" s="61" t="s">
        <v>65</v>
      </c>
      <c r="B17" s="60"/>
      <c r="C17" s="134">
        <v>11751</v>
      </c>
      <c r="D17" s="16">
        <v>12717</v>
      </c>
      <c r="E17" s="16">
        <v>12794</v>
      </c>
      <c r="F17" s="16">
        <v>12877</v>
      </c>
      <c r="G17" s="17">
        <v>12934</v>
      </c>
      <c r="H17" s="21">
        <v>58</v>
      </c>
      <c r="I17" s="21"/>
      <c r="J17" s="21"/>
      <c r="K17" s="19"/>
      <c r="L17" s="19"/>
      <c r="M17" s="19"/>
      <c r="N17" s="19"/>
      <c r="O17" s="19"/>
      <c r="P17" s="19"/>
    </row>
    <row r="18" spans="1:16" x14ac:dyDescent="0.2">
      <c r="A18" s="61" t="s">
        <v>118</v>
      </c>
      <c r="B18" s="60"/>
      <c r="C18" s="134">
        <v>30</v>
      </c>
      <c r="D18" s="16">
        <v>22</v>
      </c>
      <c r="E18" s="16">
        <v>30</v>
      </c>
      <c r="F18" s="16">
        <v>30</v>
      </c>
      <c r="G18" s="17">
        <v>34</v>
      </c>
      <c r="H18" s="21">
        <v>4</v>
      </c>
      <c r="I18" s="21"/>
      <c r="J18" s="21"/>
      <c r="K18" s="19"/>
      <c r="L18" s="19"/>
      <c r="M18" s="19"/>
      <c r="N18" s="19"/>
      <c r="O18" s="19"/>
      <c r="P18" s="19"/>
    </row>
    <row r="19" spans="1:16" x14ac:dyDescent="0.2">
      <c r="A19" s="43" t="s">
        <v>66</v>
      </c>
      <c r="B19" s="60"/>
      <c r="C19" s="134">
        <v>8</v>
      </c>
      <c r="D19" s="16">
        <v>9</v>
      </c>
      <c r="E19" s="16">
        <v>9</v>
      </c>
      <c r="F19" s="16">
        <v>9</v>
      </c>
      <c r="G19" s="17">
        <v>9</v>
      </c>
      <c r="H19" s="157">
        <v>0</v>
      </c>
      <c r="I19" s="157"/>
      <c r="J19" s="21"/>
      <c r="K19" s="19"/>
      <c r="L19" s="19"/>
      <c r="M19" s="19"/>
      <c r="N19" s="19"/>
      <c r="O19" s="19"/>
      <c r="P19" s="19"/>
    </row>
    <row r="20" spans="1:16" s="5" customFormat="1" x14ac:dyDescent="0.2">
      <c r="A20" s="51" t="s">
        <v>67</v>
      </c>
      <c r="B20" s="60"/>
      <c r="C20" s="132">
        <v>68376</v>
      </c>
      <c r="D20" s="31">
        <v>69531</v>
      </c>
      <c r="E20" s="31">
        <v>70482</v>
      </c>
      <c r="F20" s="31">
        <v>74327</v>
      </c>
      <c r="G20" s="22">
        <v>78868</v>
      </c>
      <c r="H20" s="21">
        <v>4541</v>
      </c>
      <c r="I20" s="21"/>
      <c r="J20" s="21"/>
      <c r="K20" s="19"/>
      <c r="L20" s="19"/>
      <c r="M20" s="19"/>
      <c r="N20" s="19"/>
      <c r="O20" s="19"/>
      <c r="P20" s="19"/>
    </row>
    <row r="21" spans="1:16" s="5" customFormat="1" x14ac:dyDescent="0.2">
      <c r="A21" s="51" t="s">
        <v>30</v>
      </c>
      <c r="B21" s="60"/>
      <c r="C21" s="31"/>
      <c r="D21" s="31"/>
      <c r="E21" s="31"/>
      <c r="F21" s="31"/>
      <c r="G21" s="22"/>
      <c r="H21" s="21"/>
      <c r="I21" s="21"/>
      <c r="J21" s="21"/>
      <c r="K21" s="19"/>
      <c r="L21" s="19"/>
      <c r="M21" s="19"/>
      <c r="N21" s="19"/>
      <c r="O21" s="19"/>
      <c r="P21" s="19"/>
    </row>
    <row r="22" spans="1:16" x14ac:dyDescent="0.2">
      <c r="A22" s="43" t="s">
        <v>114</v>
      </c>
      <c r="B22" s="60">
        <v>12</v>
      </c>
      <c r="C22" s="134">
        <v>37821</v>
      </c>
      <c r="D22" s="16">
        <v>37167</v>
      </c>
      <c r="E22" s="16">
        <v>38855</v>
      </c>
      <c r="F22" s="16">
        <v>38613</v>
      </c>
      <c r="G22" s="17">
        <v>39714</v>
      </c>
      <c r="H22" s="21">
        <v>1101</v>
      </c>
      <c r="I22" s="21"/>
      <c r="J22" s="21"/>
      <c r="K22" s="19"/>
      <c r="L22" s="19"/>
      <c r="M22" s="19"/>
      <c r="N22" s="19"/>
      <c r="O22" s="19"/>
      <c r="P22" s="19"/>
    </row>
    <row r="23" spans="1:16" x14ac:dyDescent="0.2">
      <c r="A23" s="50" t="s">
        <v>68</v>
      </c>
      <c r="B23" s="105" t="s">
        <v>189</v>
      </c>
      <c r="C23" s="134">
        <v>47428</v>
      </c>
      <c r="D23" s="16">
        <v>51377</v>
      </c>
      <c r="E23" s="16">
        <v>50057</v>
      </c>
      <c r="F23" s="16">
        <v>52374</v>
      </c>
      <c r="G23" s="17">
        <v>53231</v>
      </c>
      <c r="H23" s="21">
        <v>857</v>
      </c>
      <c r="I23" s="21"/>
      <c r="J23" s="21"/>
      <c r="K23" s="19"/>
      <c r="L23" s="19"/>
      <c r="M23" s="19"/>
      <c r="N23" s="19"/>
      <c r="O23" s="19"/>
      <c r="P23" s="19"/>
    </row>
    <row r="24" spans="1:16" x14ac:dyDescent="0.2">
      <c r="A24" s="55" t="s">
        <v>188</v>
      </c>
      <c r="B24" s="105" t="s">
        <v>190</v>
      </c>
      <c r="C24" s="134">
        <v>2394</v>
      </c>
      <c r="D24" s="16">
        <v>2363</v>
      </c>
      <c r="E24" s="16">
        <v>2383</v>
      </c>
      <c r="F24" s="16">
        <v>2389</v>
      </c>
      <c r="G24" s="17">
        <v>2452</v>
      </c>
      <c r="H24" s="21">
        <v>63</v>
      </c>
      <c r="I24" s="21"/>
      <c r="J24" s="21"/>
      <c r="K24" s="19"/>
      <c r="L24" s="19"/>
      <c r="M24" s="19"/>
      <c r="N24" s="19"/>
      <c r="O24" s="19"/>
      <c r="P24" s="19"/>
    </row>
    <row r="25" spans="1:16" x14ac:dyDescent="0.2">
      <c r="A25" s="55" t="s">
        <v>198</v>
      </c>
      <c r="B25" s="11">
        <v>18</v>
      </c>
      <c r="C25" s="134">
        <v>798</v>
      </c>
      <c r="D25" s="167">
        <v>0</v>
      </c>
      <c r="E25" s="16">
        <v>775</v>
      </c>
      <c r="F25" s="16">
        <v>775</v>
      </c>
      <c r="G25" s="17">
        <v>892</v>
      </c>
      <c r="H25" s="21">
        <v>117</v>
      </c>
      <c r="I25" s="21"/>
      <c r="J25" s="21"/>
      <c r="K25" s="19"/>
      <c r="L25" s="19"/>
      <c r="M25" s="19"/>
      <c r="N25" s="19"/>
      <c r="O25" s="19"/>
      <c r="P25" s="19"/>
    </row>
    <row r="26" spans="1:16" x14ac:dyDescent="0.2">
      <c r="A26" s="43" t="s">
        <v>111</v>
      </c>
      <c r="B26" s="60">
        <v>19</v>
      </c>
      <c r="C26" s="134">
        <v>54</v>
      </c>
      <c r="D26" s="16">
        <v>109</v>
      </c>
      <c r="E26" s="16">
        <v>54</v>
      </c>
      <c r="F26" s="16">
        <v>54</v>
      </c>
      <c r="G26" s="17">
        <v>14</v>
      </c>
      <c r="H26" s="21">
        <v>-40</v>
      </c>
      <c r="I26" s="21"/>
      <c r="J26" s="21"/>
      <c r="K26" s="19"/>
      <c r="L26" s="19"/>
      <c r="M26" s="19"/>
      <c r="N26" s="19"/>
      <c r="O26" s="19"/>
      <c r="P26" s="19"/>
    </row>
    <row r="27" spans="1:16" x14ac:dyDescent="0.2">
      <c r="A27" s="50" t="s">
        <v>69</v>
      </c>
      <c r="B27" s="60">
        <v>20</v>
      </c>
      <c r="C27" s="134"/>
      <c r="D27" s="16"/>
      <c r="E27" s="16"/>
      <c r="F27" s="16"/>
      <c r="G27" s="17"/>
      <c r="H27" s="21"/>
      <c r="I27" s="21"/>
      <c r="J27" s="21"/>
      <c r="K27" s="19"/>
      <c r="L27" s="19"/>
      <c r="M27" s="19"/>
      <c r="N27" s="19"/>
      <c r="O27" s="19"/>
      <c r="P27" s="19"/>
    </row>
    <row r="28" spans="1:16" x14ac:dyDescent="0.2">
      <c r="A28" s="61" t="s">
        <v>70</v>
      </c>
      <c r="B28" s="60"/>
      <c r="C28" s="134">
        <v>0</v>
      </c>
      <c r="D28" s="16">
        <v>0</v>
      </c>
      <c r="E28" s="16">
        <v>0</v>
      </c>
      <c r="F28" s="16">
        <v>0</v>
      </c>
      <c r="G28" s="17">
        <v>0</v>
      </c>
      <c r="H28" s="21">
        <v>0</v>
      </c>
      <c r="I28" s="21"/>
      <c r="J28" s="21"/>
      <c r="K28" s="19"/>
      <c r="L28" s="19"/>
      <c r="M28" s="19"/>
      <c r="N28" s="19"/>
      <c r="O28" s="19"/>
      <c r="P28" s="19"/>
    </row>
    <row r="29" spans="1:16" x14ac:dyDescent="0.2">
      <c r="A29" s="61" t="s">
        <v>71</v>
      </c>
      <c r="B29" s="60"/>
      <c r="C29" s="134">
        <v>179</v>
      </c>
      <c r="D29" s="16">
        <v>171</v>
      </c>
      <c r="E29" s="16">
        <v>183</v>
      </c>
      <c r="F29" s="16">
        <v>544</v>
      </c>
      <c r="G29" s="17">
        <v>600</v>
      </c>
      <c r="H29" s="21">
        <v>56</v>
      </c>
      <c r="I29" s="21"/>
      <c r="J29" s="21"/>
      <c r="K29" s="19"/>
      <c r="L29" s="19"/>
      <c r="M29" s="19"/>
      <c r="N29" s="19"/>
      <c r="O29" s="19"/>
      <c r="P29" s="19"/>
    </row>
    <row r="30" spans="1:16" x14ac:dyDescent="0.2">
      <c r="A30" s="43" t="s">
        <v>72</v>
      </c>
      <c r="B30" s="60">
        <v>21</v>
      </c>
      <c r="C30" s="134">
        <v>586</v>
      </c>
      <c r="D30" s="16">
        <v>568</v>
      </c>
      <c r="E30" s="16">
        <v>609</v>
      </c>
      <c r="F30" s="16">
        <v>605</v>
      </c>
      <c r="G30" s="17">
        <v>595</v>
      </c>
      <c r="H30" s="21">
        <v>-9</v>
      </c>
      <c r="I30" s="21"/>
      <c r="J30" s="21"/>
      <c r="K30" s="19"/>
      <c r="L30" s="19"/>
      <c r="M30" s="19"/>
      <c r="N30" s="19"/>
      <c r="O30" s="19"/>
      <c r="P30" s="19"/>
    </row>
    <row r="31" spans="1:16" x14ac:dyDescent="0.2">
      <c r="A31" s="43" t="s">
        <v>171</v>
      </c>
      <c r="B31" s="60">
        <v>22</v>
      </c>
      <c r="C31" s="134">
        <v>107</v>
      </c>
      <c r="D31" s="16">
        <v>14</v>
      </c>
      <c r="E31" s="16">
        <v>75</v>
      </c>
      <c r="F31" s="16">
        <v>72</v>
      </c>
      <c r="G31" s="17">
        <v>57</v>
      </c>
      <c r="H31" s="21">
        <v>-15</v>
      </c>
      <c r="I31" s="21"/>
      <c r="J31" s="21"/>
      <c r="K31" s="19"/>
      <c r="L31" s="19"/>
      <c r="M31" s="19"/>
      <c r="N31" s="19"/>
      <c r="O31" s="19"/>
      <c r="P31" s="19"/>
    </row>
    <row r="32" spans="1:16" x14ac:dyDescent="0.2">
      <c r="A32" s="43" t="s">
        <v>63</v>
      </c>
      <c r="B32" s="60">
        <v>23</v>
      </c>
      <c r="C32" s="134">
        <v>7</v>
      </c>
      <c r="D32" s="16">
        <v>0</v>
      </c>
      <c r="E32" s="16">
        <v>7</v>
      </c>
      <c r="F32" s="16">
        <v>7</v>
      </c>
      <c r="G32" s="17">
        <v>0</v>
      </c>
      <c r="H32" s="21">
        <v>-7</v>
      </c>
      <c r="I32" s="21"/>
      <c r="J32" s="21"/>
      <c r="K32" s="19"/>
      <c r="L32" s="19"/>
      <c r="M32" s="19"/>
      <c r="N32" s="19"/>
      <c r="O32" s="19"/>
      <c r="P32" s="19"/>
    </row>
    <row r="33" spans="1:16" x14ac:dyDescent="0.2">
      <c r="A33" s="43" t="s">
        <v>73</v>
      </c>
      <c r="B33" s="60"/>
      <c r="C33" s="134">
        <v>352</v>
      </c>
      <c r="D33" s="16">
        <v>214</v>
      </c>
      <c r="E33" s="16">
        <v>304</v>
      </c>
      <c r="F33" s="16">
        <v>313</v>
      </c>
      <c r="G33" s="17">
        <v>440</v>
      </c>
      <c r="H33" s="21">
        <v>127</v>
      </c>
      <c r="I33" s="21"/>
      <c r="J33" s="21"/>
      <c r="K33" s="19"/>
      <c r="L33" s="19"/>
      <c r="M33" s="19"/>
      <c r="N33" s="19"/>
      <c r="O33" s="19"/>
      <c r="P33" s="19"/>
    </row>
    <row r="34" spans="1:16" s="5" customFormat="1" x14ac:dyDescent="0.2">
      <c r="A34" s="51" t="s">
        <v>140</v>
      </c>
      <c r="B34" s="60"/>
      <c r="C34" s="132">
        <v>89726</v>
      </c>
      <c r="D34" s="31">
        <v>91984</v>
      </c>
      <c r="E34" s="31">
        <v>93302</v>
      </c>
      <c r="F34" s="31">
        <v>95745</v>
      </c>
      <c r="G34" s="22">
        <v>97995</v>
      </c>
      <c r="H34" s="21">
        <v>2250</v>
      </c>
      <c r="I34" s="21"/>
      <c r="J34" s="21"/>
      <c r="K34" s="19"/>
      <c r="L34" s="19"/>
      <c r="M34" s="19"/>
      <c r="N34" s="19"/>
      <c r="O34" s="19"/>
      <c r="P34" s="19"/>
    </row>
    <row r="35" spans="1:16" s="5" customFormat="1" x14ac:dyDescent="0.2">
      <c r="A35" s="51" t="s">
        <v>31</v>
      </c>
      <c r="B35" s="60"/>
      <c r="C35" s="132">
        <v>158102</v>
      </c>
      <c r="D35" s="31">
        <v>161515</v>
      </c>
      <c r="E35" s="31">
        <v>163785</v>
      </c>
      <c r="F35" s="31">
        <v>170072</v>
      </c>
      <c r="G35" s="22">
        <v>176863</v>
      </c>
      <c r="H35" s="21">
        <v>6791</v>
      </c>
      <c r="I35" s="21"/>
      <c r="J35" s="21"/>
      <c r="K35" s="19"/>
      <c r="L35" s="19"/>
      <c r="M35" s="19"/>
      <c r="N35" s="19"/>
      <c r="O35" s="19"/>
      <c r="P35" s="19"/>
    </row>
    <row r="36" spans="1:16" x14ac:dyDescent="0.2">
      <c r="A36" s="43" t="s">
        <v>32</v>
      </c>
      <c r="B36" s="60"/>
      <c r="C36" s="16"/>
      <c r="D36" s="16"/>
      <c r="E36" s="16"/>
      <c r="F36" s="16"/>
      <c r="G36" s="17"/>
      <c r="H36" s="21"/>
      <c r="I36" s="21"/>
      <c r="J36" s="21"/>
      <c r="K36" s="19"/>
      <c r="L36" s="19"/>
      <c r="M36" s="19"/>
      <c r="N36" s="19"/>
      <c r="O36" s="19"/>
      <c r="P36" s="19"/>
    </row>
    <row r="37" spans="1:16" x14ac:dyDescent="0.2">
      <c r="A37" s="43" t="s">
        <v>33</v>
      </c>
      <c r="B37" s="60"/>
      <c r="C37" s="134">
        <v>1333</v>
      </c>
      <c r="D37" s="16">
        <v>2847</v>
      </c>
      <c r="E37" s="16">
        <v>2986</v>
      </c>
      <c r="F37" s="16">
        <v>3014</v>
      </c>
      <c r="G37" s="17">
        <v>1271</v>
      </c>
      <c r="H37" s="21">
        <v>-1743</v>
      </c>
      <c r="I37" s="21"/>
      <c r="J37" s="21"/>
      <c r="K37" s="19"/>
      <c r="L37" s="19"/>
      <c r="M37" s="19"/>
      <c r="N37" s="19"/>
      <c r="O37" s="19"/>
      <c r="P37" s="19"/>
    </row>
    <row r="38" spans="1:16" x14ac:dyDescent="0.2">
      <c r="A38" s="43" t="s">
        <v>34</v>
      </c>
      <c r="B38" s="60"/>
      <c r="C38" s="134">
        <v>309</v>
      </c>
      <c r="D38" s="16">
        <v>291</v>
      </c>
      <c r="E38" s="16">
        <v>291</v>
      </c>
      <c r="F38" s="16">
        <v>291</v>
      </c>
      <c r="G38" s="17">
        <v>291</v>
      </c>
      <c r="H38" s="157">
        <v>0</v>
      </c>
      <c r="I38" s="157"/>
      <c r="J38" s="21"/>
      <c r="K38" s="19"/>
      <c r="L38" s="19"/>
      <c r="M38" s="19"/>
      <c r="N38" s="19"/>
      <c r="O38" s="19"/>
      <c r="P38" s="19"/>
    </row>
    <row r="39" spans="1:16" x14ac:dyDescent="0.2">
      <c r="A39" s="43" t="s">
        <v>35</v>
      </c>
      <c r="B39" s="60">
        <v>24</v>
      </c>
      <c r="C39" s="16"/>
      <c r="D39" s="16"/>
      <c r="E39" s="16"/>
      <c r="F39" s="16"/>
      <c r="G39" s="17"/>
      <c r="H39" s="21"/>
      <c r="I39" s="21"/>
      <c r="J39" s="21"/>
      <c r="K39" s="19"/>
      <c r="L39" s="19"/>
      <c r="M39" s="19"/>
      <c r="N39" s="19"/>
      <c r="O39" s="19"/>
      <c r="P39" s="19"/>
    </row>
    <row r="40" spans="1:16" x14ac:dyDescent="0.2">
      <c r="A40" s="61" t="s">
        <v>181</v>
      </c>
      <c r="B40" s="60"/>
      <c r="C40" s="134">
        <v>2753</v>
      </c>
      <c r="D40" s="16">
        <v>2685</v>
      </c>
      <c r="E40" s="16">
        <v>2762</v>
      </c>
      <c r="F40" s="16">
        <v>2768</v>
      </c>
      <c r="G40" s="17">
        <v>2818</v>
      </c>
      <c r="H40" s="21">
        <v>50</v>
      </c>
      <c r="I40" s="21"/>
      <c r="J40" s="21"/>
      <c r="K40" s="19"/>
      <c r="L40" s="19"/>
      <c r="M40" s="19"/>
      <c r="N40" s="19"/>
      <c r="O40" s="19"/>
      <c r="P40" s="19"/>
    </row>
    <row r="41" spans="1:16" x14ac:dyDescent="0.2">
      <c r="A41" s="61" t="s">
        <v>199</v>
      </c>
      <c r="B41" s="60"/>
      <c r="C41" s="134">
        <v>5</v>
      </c>
      <c r="D41" s="16">
        <v>0</v>
      </c>
      <c r="E41" s="16">
        <v>5</v>
      </c>
      <c r="F41" s="16">
        <v>5</v>
      </c>
      <c r="G41" s="17">
        <v>0</v>
      </c>
      <c r="H41" s="21">
        <v>-5</v>
      </c>
      <c r="I41" s="21"/>
      <c r="J41" s="21"/>
      <c r="K41" s="19"/>
      <c r="L41" s="19"/>
      <c r="M41" s="19"/>
      <c r="N41" s="19"/>
      <c r="O41" s="19"/>
      <c r="P41" s="19"/>
    </row>
    <row r="42" spans="1:16" x14ac:dyDescent="0.2">
      <c r="A42" s="61" t="s">
        <v>182</v>
      </c>
      <c r="B42" s="60"/>
      <c r="C42" s="134">
        <v>26451</v>
      </c>
      <c r="D42" s="16">
        <v>25895</v>
      </c>
      <c r="E42" s="16">
        <v>25891</v>
      </c>
      <c r="F42" s="16">
        <v>25867</v>
      </c>
      <c r="G42" s="17">
        <v>25858</v>
      </c>
      <c r="H42" s="21">
        <v>-8</v>
      </c>
      <c r="I42" s="21"/>
      <c r="J42" s="21"/>
      <c r="K42" s="19"/>
      <c r="L42" s="19"/>
      <c r="M42" s="19"/>
      <c r="N42" s="19"/>
      <c r="O42" s="19"/>
      <c r="P42" s="19"/>
    </row>
    <row r="43" spans="1:16" x14ac:dyDescent="0.2">
      <c r="A43" s="43" t="s">
        <v>170</v>
      </c>
      <c r="B43" s="60">
        <v>25</v>
      </c>
      <c r="C43" s="134">
        <v>5519</v>
      </c>
      <c r="D43" s="16">
        <v>5533</v>
      </c>
      <c r="E43" s="16">
        <v>5210</v>
      </c>
      <c r="F43" s="16">
        <v>4575</v>
      </c>
      <c r="G43" s="17">
        <v>4524</v>
      </c>
      <c r="H43" s="21">
        <v>-51</v>
      </c>
      <c r="I43" s="21"/>
      <c r="J43" s="21"/>
      <c r="K43" s="19"/>
      <c r="L43" s="19"/>
      <c r="M43" s="19"/>
      <c r="N43" s="19"/>
      <c r="O43" s="19"/>
      <c r="P43" s="19"/>
    </row>
    <row r="44" spans="1:16" x14ac:dyDescent="0.2">
      <c r="A44" s="43" t="s">
        <v>74</v>
      </c>
      <c r="B44" s="60">
        <v>26</v>
      </c>
      <c r="C44" s="134">
        <v>3875</v>
      </c>
      <c r="D44" s="16">
        <v>3652</v>
      </c>
      <c r="E44" s="16">
        <v>3902</v>
      </c>
      <c r="F44" s="16">
        <v>3970</v>
      </c>
      <c r="G44" s="17">
        <v>4101</v>
      </c>
      <c r="H44" s="21">
        <v>130</v>
      </c>
      <c r="I44" s="21"/>
      <c r="J44" s="21"/>
      <c r="K44" s="19"/>
      <c r="L44" s="19"/>
      <c r="M44" s="19"/>
      <c r="N44" s="19"/>
      <c r="O44" s="19"/>
      <c r="P44" s="19"/>
    </row>
    <row r="45" spans="1:16" x14ac:dyDescent="0.2">
      <c r="A45" s="43" t="s">
        <v>75</v>
      </c>
      <c r="B45" s="60"/>
      <c r="C45" s="134">
        <v>2537</v>
      </c>
      <c r="D45" s="16">
        <v>2620</v>
      </c>
      <c r="E45" s="16">
        <v>2556</v>
      </c>
      <c r="F45" s="16">
        <v>2638</v>
      </c>
      <c r="G45" s="17">
        <v>2841</v>
      </c>
      <c r="H45" s="21">
        <v>203</v>
      </c>
      <c r="I45" s="21"/>
      <c r="J45" s="21"/>
      <c r="K45" s="19"/>
      <c r="L45" s="19"/>
      <c r="M45" s="19"/>
      <c r="N45" s="19"/>
      <c r="O45" s="19"/>
      <c r="P45" s="19"/>
    </row>
    <row r="46" spans="1:16" x14ac:dyDescent="0.2">
      <c r="A46" s="43" t="s">
        <v>76</v>
      </c>
      <c r="B46" s="60">
        <v>27</v>
      </c>
      <c r="C46" s="134">
        <v>2737</v>
      </c>
      <c r="D46" s="16">
        <v>2498</v>
      </c>
      <c r="E46" s="16">
        <v>2650</v>
      </c>
      <c r="F46" s="16">
        <v>2588</v>
      </c>
      <c r="G46" s="17">
        <v>3174</v>
      </c>
      <c r="H46" s="21">
        <v>586</v>
      </c>
      <c r="I46" s="21"/>
      <c r="J46" s="21"/>
      <c r="K46" s="19"/>
      <c r="L46" s="19"/>
      <c r="M46" s="19"/>
      <c r="N46" s="19"/>
      <c r="O46" s="19"/>
      <c r="P46" s="19"/>
    </row>
    <row r="47" spans="1:16" s="5" customFormat="1" x14ac:dyDescent="0.2">
      <c r="A47" s="51" t="s">
        <v>36</v>
      </c>
      <c r="B47" s="60"/>
      <c r="C47" s="132">
        <v>45520</v>
      </c>
      <c r="D47" s="31">
        <v>46022</v>
      </c>
      <c r="E47" s="31">
        <v>46252</v>
      </c>
      <c r="F47" s="31">
        <v>45717</v>
      </c>
      <c r="G47" s="22">
        <v>44879</v>
      </c>
      <c r="H47" s="21">
        <v>-838</v>
      </c>
      <c r="I47" s="21"/>
      <c r="J47" s="21"/>
      <c r="K47" s="19"/>
      <c r="L47" s="19"/>
      <c r="M47" s="19"/>
      <c r="N47" s="19"/>
      <c r="O47" s="19"/>
      <c r="P47" s="19"/>
    </row>
    <row r="48" spans="1:16" s="4" customFormat="1" x14ac:dyDescent="0.2">
      <c r="A48" s="42" t="s">
        <v>77</v>
      </c>
      <c r="B48" s="59"/>
      <c r="C48" s="133">
        <v>112582</v>
      </c>
      <c r="D48" s="45">
        <v>115493</v>
      </c>
      <c r="E48" s="45">
        <v>117532</v>
      </c>
      <c r="F48" s="45">
        <v>124355</v>
      </c>
      <c r="G48" s="18">
        <v>131984</v>
      </c>
      <c r="H48" s="24">
        <v>7629</v>
      </c>
      <c r="I48" s="24"/>
      <c r="J48" s="24"/>
      <c r="K48" s="19"/>
      <c r="L48" s="19"/>
      <c r="M48" s="19"/>
      <c r="N48" s="19"/>
      <c r="O48" s="19"/>
      <c r="P48" s="19"/>
    </row>
    <row r="49" spans="1:16" s="4" customFormat="1" x14ac:dyDescent="0.2">
      <c r="A49" s="51" t="s">
        <v>78</v>
      </c>
      <c r="B49" s="60"/>
      <c r="C49" s="45"/>
      <c r="D49" s="45"/>
      <c r="E49" s="45"/>
      <c r="F49" s="45"/>
      <c r="G49" s="18"/>
      <c r="H49" s="21"/>
      <c r="I49" s="21"/>
      <c r="J49" s="21"/>
      <c r="K49" s="19"/>
      <c r="L49" s="19"/>
      <c r="M49" s="19"/>
      <c r="N49" s="19"/>
      <c r="O49" s="19"/>
      <c r="P49" s="19"/>
    </row>
    <row r="50" spans="1:16" s="4" customFormat="1" x14ac:dyDescent="0.2">
      <c r="A50" s="50" t="s">
        <v>79</v>
      </c>
      <c r="B50" s="60"/>
      <c r="C50" s="134">
        <v>0</v>
      </c>
      <c r="D50" s="16">
        <v>0</v>
      </c>
      <c r="E50" s="16">
        <v>0</v>
      </c>
      <c r="F50" s="16">
        <v>0</v>
      </c>
      <c r="G50" s="17">
        <v>0</v>
      </c>
      <c r="H50" s="21">
        <v>0</v>
      </c>
      <c r="I50" s="21"/>
      <c r="J50" s="21"/>
      <c r="K50" s="19"/>
      <c r="L50" s="19"/>
      <c r="M50" s="19"/>
      <c r="N50" s="19"/>
      <c r="O50" s="19"/>
      <c r="P50" s="19"/>
    </row>
    <row r="51" spans="1:16" s="4" customFormat="1" x14ac:dyDescent="0.2">
      <c r="A51" s="55" t="s">
        <v>80</v>
      </c>
      <c r="B51" s="60"/>
      <c r="C51" s="134">
        <v>14298</v>
      </c>
      <c r="D51" s="16">
        <v>17178</v>
      </c>
      <c r="E51" s="16">
        <v>18806</v>
      </c>
      <c r="F51" s="16">
        <v>22506</v>
      </c>
      <c r="G51" s="17">
        <v>20557</v>
      </c>
      <c r="H51" s="21">
        <v>-1949</v>
      </c>
      <c r="I51" s="21"/>
      <c r="J51" s="21"/>
      <c r="K51" s="19"/>
      <c r="L51" s="19"/>
      <c r="M51" s="19"/>
      <c r="N51" s="19"/>
      <c r="O51" s="19"/>
      <c r="P51" s="19"/>
    </row>
    <row r="52" spans="1:16" s="4" customFormat="1" x14ac:dyDescent="0.2">
      <c r="A52" s="55" t="s">
        <v>81</v>
      </c>
      <c r="B52" s="60"/>
      <c r="C52" s="134">
        <v>98284</v>
      </c>
      <c r="D52" s="16">
        <v>98315</v>
      </c>
      <c r="E52" s="16">
        <v>98727</v>
      </c>
      <c r="F52" s="16">
        <v>101849</v>
      </c>
      <c r="G52" s="17">
        <v>111427</v>
      </c>
      <c r="H52" s="21">
        <v>9578</v>
      </c>
      <c r="I52" s="21"/>
      <c r="J52" s="21"/>
      <c r="K52" s="19"/>
      <c r="L52" s="19"/>
      <c r="M52" s="19"/>
      <c r="N52" s="19"/>
      <c r="O52" s="19"/>
      <c r="P52" s="19"/>
    </row>
    <row r="53" spans="1:16" s="4" customFormat="1" ht="12" thickBot="1" x14ac:dyDescent="0.25">
      <c r="A53" s="42" t="s">
        <v>37</v>
      </c>
      <c r="B53" s="60"/>
      <c r="C53" s="133">
        <v>112582</v>
      </c>
      <c r="D53" s="45">
        <v>115493</v>
      </c>
      <c r="E53" s="45">
        <v>117532</v>
      </c>
      <c r="F53" s="45">
        <v>124355</v>
      </c>
      <c r="G53" s="18">
        <v>131984</v>
      </c>
      <c r="H53" s="24">
        <v>7629</v>
      </c>
      <c r="I53" s="24"/>
      <c r="J53" s="24"/>
      <c r="K53" s="19"/>
      <c r="L53" s="19"/>
      <c r="M53" s="19"/>
      <c r="N53" s="19"/>
      <c r="O53" s="19"/>
      <c r="P53" s="19"/>
    </row>
    <row r="54" spans="1:16" ht="20.100000000000001" customHeight="1" thickBot="1" x14ac:dyDescent="0.25">
      <c r="A54" s="87" t="s">
        <v>82</v>
      </c>
      <c r="B54" s="88"/>
      <c r="C54" s="94"/>
      <c r="D54" s="94"/>
      <c r="E54" s="94"/>
      <c r="F54" s="94"/>
      <c r="G54" s="95"/>
      <c r="H54" s="89"/>
      <c r="I54" s="56"/>
      <c r="J54" s="56"/>
      <c r="K54" s="19"/>
      <c r="L54" s="19"/>
      <c r="M54" s="19"/>
      <c r="N54" s="19"/>
      <c r="O54" s="19"/>
      <c r="P54" s="19"/>
    </row>
    <row r="55" spans="1:16" x14ac:dyDescent="0.2">
      <c r="A55" s="51" t="s">
        <v>83</v>
      </c>
      <c r="C55" s="132">
        <v>22856</v>
      </c>
      <c r="D55" s="31">
        <v>23509</v>
      </c>
      <c r="E55" s="31">
        <v>24230</v>
      </c>
      <c r="F55" s="31">
        <v>28610</v>
      </c>
      <c r="G55" s="22">
        <v>33989</v>
      </c>
      <c r="H55" s="21">
        <v>5379</v>
      </c>
      <c r="I55" s="21"/>
      <c r="J55" s="21"/>
      <c r="K55" s="19"/>
      <c r="L55" s="19"/>
      <c r="M55" s="19"/>
      <c r="N55" s="19"/>
      <c r="O55" s="19"/>
      <c r="P55" s="19"/>
    </row>
    <row r="56" spans="1:16" x14ac:dyDescent="0.2">
      <c r="A56" s="51" t="s">
        <v>84</v>
      </c>
      <c r="C56" s="132">
        <v>31476</v>
      </c>
      <c r="D56" s="31">
        <v>32284</v>
      </c>
      <c r="E56" s="31">
        <v>32174</v>
      </c>
      <c r="F56" s="31">
        <v>28231</v>
      </c>
      <c r="G56" s="22">
        <v>28298</v>
      </c>
      <c r="H56" s="21">
        <v>68</v>
      </c>
      <c r="I56" s="21"/>
      <c r="J56" s="21"/>
      <c r="K56" s="19"/>
      <c r="L56" s="19"/>
      <c r="M56" s="19"/>
      <c r="N56" s="19"/>
      <c r="O56" s="19"/>
      <c r="P56" s="19"/>
    </row>
    <row r="57" spans="1:16" x14ac:dyDescent="0.2">
      <c r="A57" s="51" t="s">
        <v>85</v>
      </c>
      <c r="C57" s="16"/>
      <c r="D57" s="16"/>
      <c r="E57" s="16"/>
      <c r="F57" s="16"/>
      <c r="G57" s="17"/>
      <c r="H57" s="21"/>
      <c r="I57" s="21"/>
      <c r="J57" s="21"/>
      <c r="K57" s="19"/>
      <c r="L57" s="19"/>
      <c r="M57" s="19"/>
      <c r="N57" s="19"/>
      <c r="O57" s="19"/>
      <c r="P57" s="19"/>
    </row>
    <row r="58" spans="1:16" x14ac:dyDescent="0.2">
      <c r="A58" s="43" t="s">
        <v>86</v>
      </c>
      <c r="C58" s="134">
        <v>30851</v>
      </c>
      <c r="D58" s="16">
        <v>31719</v>
      </c>
      <c r="E58" s="16">
        <v>31935</v>
      </c>
      <c r="F58" s="16">
        <v>31945</v>
      </c>
      <c r="G58" s="17">
        <v>30239</v>
      </c>
      <c r="H58" s="21">
        <v>-1706</v>
      </c>
      <c r="I58" s="21"/>
      <c r="J58" s="21"/>
      <c r="K58" s="19"/>
      <c r="L58" s="19"/>
      <c r="M58" s="19"/>
      <c r="N58" s="19"/>
      <c r="O58" s="19"/>
      <c r="P58" s="19"/>
    </row>
    <row r="59" spans="1:16" x14ac:dyDescent="0.2">
      <c r="A59" s="43" t="s">
        <v>87</v>
      </c>
      <c r="C59" s="134">
        <v>8063</v>
      </c>
      <c r="D59" s="16">
        <v>10621</v>
      </c>
      <c r="E59" s="16">
        <v>10318</v>
      </c>
      <c r="F59" s="16">
        <v>12323</v>
      </c>
      <c r="G59" s="17">
        <v>10970</v>
      </c>
      <c r="H59" s="21">
        <v>-1353</v>
      </c>
      <c r="I59" s="21"/>
      <c r="J59" s="21"/>
      <c r="K59" s="19"/>
      <c r="L59" s="19"/>
      <c r="M59" s="19"/>
      <c r="N59" s="19"/>
      <c r="O59" s="19"/>
      <c r="P59" s="19"/>
    </row>
    <row r="60" spans="1:16" x14ac:dyDescent="0.2">
      <c r="A60" s="51" t="s">
        <v>85</v>
      </c>
      <c r="B60" s="51"/>
      <c r="C60" s="132">
        <v>22788</v>
      </c>
      <c r="D60" s="31">
        <v>21098</v>
      </c>
      <c r="E60" s="31">
        <v>21617</v>
      </c>
      <c r="F60" s="31">
        <v>19622</v>
      </c>
      <c r="G60" s="22">
        <v>19269</v>
      </c>
      <c r="H60" s="21">
        <v>-353</v>
      </c>
      <c r="I60" s="21"/>
      <c r="J60" s="21"/>
      <c r="K60" s="19"/>
      <c r="L60" s="19"/>
      <c r="M60" s="19"/>
      <c r="N60" s="19"/>
      <c r="O60" s="19"/>
      <c r="P60" s="19"/>
    </row>
    <row r="61" spans="1:16" x14ac:dyDescent="0.2">
      <c r="A61" s="168" t="s">
        <v>263</v>
      </c>
    </row>
    <row r="62" spans="1:16" x14ac:dyDescent="0.2">
      <c r="A62" s="168" t="s">
        <v>266</v>
      </c>
    </row>
  </sheetData>
  <mergeCells count="3">
    <mergeCell ref="D4:H4"/>
    <mergeCell ref="A2:H2"/>
    <mergeCell ref="A3:H3"/>
  </mergeCells>
  <phoneticPr fontId="6" type="noConversion"/>
  <pageMargins left="0.75" right="0.75" top="1" bottom="1" header="0.5" footer="0.5"/>
  <pageSetup paperSize="9" scale="90" orientation="portrait" r:id="rId1"/>
  <headerFooter alignWithMargins="0"/>
  <ignoredErrors>
    <ignoredError sqref="D8:G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O100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style="33" customWidth="1"/>
    <col min="3" max="9" width="9.83203125" customWidth="1"/>
  </cols>
  <sheetData>
    <row r="1" spans="1:15" ht="15" customHeight="1" x14ac:dyDescent="0.2">
      <c r="A1" s="40" t="s">
        <v>290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288</v>
      </c>
      <c r="B2" s="176"/>
      <c r="C2" s="176"/>
      <c r="D2" s="176"/>
      <c r="E2" s="176"/>
      <c r="F2" s="176"/>
      <c r="G2" s="176"/>
      <c r="H2" s="176"/>
      <c r="I2" s="10"/>
    </row>
    <row r="3" spans="1:15" ht="9" customHeight="1" x14ac:dyDescent="0.2">
      <c r="A3" s="177" t="s">
        <v>273</v>
      </c>
      <c r="B3" s="177"/>
      <c r="C3" s="177"/>
      <c r="D3" s="177"/>
      <c r="E3" s="177"/>
      <c r="F3" s="177"/>
      <c r="G3" s="177"/>
      <c r="H3" s="177"/>
      <c r="I3" s="10"/>
    </row>
    <row r="4" spans="1:15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5" x14ac:dyDescent="0.2">
      <c r="A6" s="40"/>
      <c r="B6" s="43"/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34" t="s">
        <v>129</v>
      </c>
      <c r="B9" s="34"/>
      <c r="C9" s="6"/>
      <c r="D9" s="7"/>
      <c r="E9" s="7"/>
      <c r="F9" s="7"/>
      <c r="G9" s="8"/>
      <c r="H9" s="30"/>
      <c r="I9" s="30"/>
    </row>
    <row r="10" spans="1:15" x14ac:dyDescent="0.2">
      <c r="A10" s="51" t="s">
        <v>122</v>
      </c>
      <c r="B10" s="51"/>
      <c r="C10" s="19"/>
      <c r="D10" s="19"/>
      <c r="E10" s="19"/>
      <c r="F10" s="19"/>
      <c r="G10" s="20"/>
      <c r="H10" s="21"/>
      <c r="I10" s="21"/>
    </row>
    <row r="11" spans="1:15" x14ac:dyDescent="0.2">
      <c r="A11" s="43" t="s">
        <v>39</v>
      </c>
      <c r="B11" s="43"/>
      <c r="C11" s="134">
        <v>2</v>
      </c>
      <c r="D11" s="16">
        <v>5</v>
      </c>
      <c r="E11" s="16">
        <v>5</v>
      </c>
      <c r="F11" s="16">
        <v>5</v>
      </c>
      <c r="G11" s="17">
        <v>0</v>
      </c>
      <c r="H11" s="21">
        <v>-5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43" t="s">
        <v>38</v>
      </c>
      <c r="B12" s="43"/>
      <c r="C12" s="134">
        <v>2016</v>
      </c>
      <c r="D12" s="16">
        <v>1426</v>
      </c>
      <c r="E12" s="16">
        <v>1410</v>
      </c>
      <c r="F12" s="16">
        <v>1467</v>
      </c>
      <c r="G12" s="17">
        <v>1565</v>
      </c>
      <c r="H12" s="21">
        <v>98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43" t="s">
        <v>88</v>
      </c>
      <c r="B13" s="43"/>
      <c r="C13" s="134">
        <v>1436</v>
      </c>
      <c r="D13" s="16">
        <v>1456</v>
      </c>
      <c r="E13" s="16">
        <v>1293</v>
      </c>
      <c r="F13" s="16">
        <v>1243</v>
      </c>
      <c r="G13" s="17">
        <v>1286</v>
      </c>
      <c r="H13" s="21">
        <v>44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43" t="s">
        <v>89</v>
      </c>
      <c r="B14" s="43"/>
      <c r="C14" s="134">
        <v>0</v>
      </c>
      <c r="D14" s="16">
        <v>0</v>
      </c>
      <c r="E14" s="16">
        <v>0</v>
      </c>
      <c r="F14" s="16">
        <v>0</v>
      </c>
      <c r="G14" s="17">
        <v>0</v>
      </c>
      <c r="H14" s="21">
        <v>0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43" t="s">
        <v>26</v>
      </c>
      <c r="B15" s="43"/>
      <c r="C15" s="134">
        <v>175</v>
      </c>
      <c r="D15" s="16">
        <v>189</v>
      </c>
      <c r="E15" s="16">
        <v>188</v>
      </c>
      <c r="F15" s="16">
        <v>194</v>
      </c>
      <c r="G15" s="17">
        <v>187</v>
      </c>
      <c r="H15" s="21">
        <v>-7</v>
      </c>
      <c r="I15" s="21"/>
      <c r="J15" s="19"/>
      <c r="K15" s="19"/>
      <c r="L15" s="19"/>
      <c r="M15" s="19"/>
      <c r="N15" s="19"/>
      <c r="O15" s="19"/>
    </row>
    <row r="16" spans="1:15" s="5" customFormat="1" x14ac:dyDescent="0.2">
      <c r="A16" s="51" t="s">
        <v>123</v>
      </c>
      <c r="B16" s="51"/>
      <c r="C16" s="132">
        <v>3629</v>
      </c>
      <c r="D16" s="31">
        <v>3076</v>
      </c>
      <c r="E16" s="31">
        <v>2896</v>
      </c>
      <c r="F16" s="31">
        <v>2909</v>
      </c>
      <c r="G16" s="22">
        <v>3039</v>
      </c>
      <c r="H16" s="21">
        <v>130</v>
      </c>
      <c r="I16" s="21"/>
      <c r="J16" s="19"/>
      <c r="K16" s="19"/>
      <c r="L16" s="19"/>
      <c r="M16" s="19"/>
      <c r="N16" s="19"/>
      <c r="O16" s="19"/>
    </row>
    <row r="17" spans="1:15" x14ac:dyDescent="0.2">
      <c r="A17" s="51" t="s">
        <v>128</v>
      </c>
      <c r="B17" s="51"/>
      <c r="C17" s="134"/>
      <c r="D17" s="16"/>
      <c r="E17" s="16"/>
      <c r="F17" s="16"/>
      <c r="G17" s="17"/>
      <c r="H17" s="21"/>
      <c r="I17" s="21"/>
      <c r="J17" s="19"/>
      <c r="K17" s="19"/>
      <c r="L17" s="19"/>
      <c r="M17" s="19"/>
      <c r="N17" s="19"/>
      <c r="O17" s="19"/>
    </row>
    <row r="18" spans="1:15" x14ac:dyDescent="0.2">
      <c r="A18" s="43" t="s">
        <v>90</v>
      </c>
      <c r="B18" s="43"/>
      <c r="C18" s="134">
        <v>-68</v>
      </c>
      <c r="D18" s="16">
        <v>-75</v>
      </c>
      <c r="E18" s="16">
        <v>-74</v>
      </c>
      <c r="F18" s="16">
        <v>-73</v>
      </c>
      <c r="G18" s="17">
        <v>-69</v>
      </c>
      <c r="H18" s="21">
        <v>4</v>
      </c>
      <c r="I18" s="21"/>
      <c r="J18" s="19"/>
      <c r="K18" s="19"/>
      <c r="L18" s="19"/>
      <c r="M18" s="19"/>
      <c r="N18" s="19"/>
      <c r="O18" s="19"/>
    </row>
    <row r="19" spans="1:15" x14ac:dyDescent="0.2">
      <c r="A19" s="43" t="s">
        <v>141</v>
      </c>
      <c r="B19" s="43"/>
      <c r="C19" s="134">
        <v>-929</v>
      </c>
      <c r="D19" s="16">
        <v>-1007</v>
      </c>
      <c r="E19" s="16">
        <v>-991</v>
      </c>
      <c r="F19" s="16">
        <v>-1024</v>
      </c>
      <c r="G19" s="17">
        <v>-988</v>
      </c>
      <c r="H19" s="21">
        <v>36</v>
      </c>
      <c r="I19" s="21"/>
      <c r="J19" s="19"/>
      <c r="K19" s="19"/>
      <c r="L19" s="19"/>
      <c r="M19" s="19"/>
      <c r="N19" s="19"/>
      <c r="O19" s="19"/>
    </row>
    <row r="20" spans="1:15" x14ac:dyDescent="0.2">
      <c r="A20" s="43" t="s">
        <v>41</v>
      </c>
      <c r="B20" s="43"/>
      <c r="C20" s="134">
        <v>-1450</v>
      </c>
      <c r="D20" s="16">
        <v>-1216</v>
      </c>
      <c r="E20" s="16">
        <v>-1055</v>
      </c>
      <c r="F20" s="16">
        <v>-1027</v>
      </c>
      <c r="G20" s="17">
        <v>-1190</v>
      </c>
      <c r="H20" s="21">
        <v>-163</v>
      </c>
      <c r="I20" s="21"/>
      <c r="J20" s="19"/>
      <c r="K20" s="19"/>
      <c r="L20" s="19"/>
      <c r="M20" s="19"/>
      <c r="N20" s="19"/>
      <c r="O20" s="19"/>
    </row>
    <row r="21" spans="1:15" x14ac:dyDescent="0.2">
      <c r="A21" s="43" t="s">
        <v>40</v>
      </c>
      <c r="B21" s="43"/>
      <c r="C21" s="144">
        <v>0</v>
      </c>
      <c r="D21" s="158">
        <v>0</v>
      </c>
      <c r="E21" s="158">
        <v>0</v>
      </c>
      <c r="F21" s="158">
        <v>0</v>
      </c>
      <c r="G21" s="130">
        <v>0</v>
      </c>
      <c r="H21" s="157">
        <v>0</v>
      </c>
      <c r="I21" s="21"/>
      <c r="J21" s="19"/>
      <c r="K21" s="19"/>
      <c r="L21" s="19"/>
      <c r="M21" s="19"/>
      <c r="N21" s="19"/>
      <c r="O21" s="19"/>
    </row>
    <row r="22" spans="1:15" x14ac:dyDescent="0.2">
      <c r="A22" s="43" t="s">
        <v>137</v>
      </c>
      <c r="B22" s="43"/>
      <c r="C22" s="134">
        <v>-285</v>
      </c>
      <c r="D22" s="16">
        <v>-112</v>
      </c>
      <c r="E22" s="16">
        <v>-196</v>
      </c>
      <c r="F22" s="16">
        <v>-196</v>
      </c>
      <c r="G22" s="17">
        <v>-205</v>
      </c>
      <c r="H22" s="21">
        <v>-9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43" t="s">
        <v>42</v>
      </c>
      <c r="B23" s="43"/>
      <c r="C23" s="134">
        <v>-168</v>
      </c>
      <c r="D23" s="16">
        <v>-179</v>
      </c>
      <c r="E23" s="16">
        <v>-179</v>
      </c>
      <c r="F23" s="16">
        <v>-184</v>
      </c>
      <c r="G23" s="17">
        <v>-181</v>
      </c>
      <c r="H23" s="21">
        <v>4</v>
      </c>
      <c r="I23" s="21"/>
      <c r="J23" s="19"/>
      <c r="K23" s="19"/>
      <c r="L23" s="19"/>
      <c r="M23" s="19"/>
      <c r="N23" s="19"/>
      <c r="O23" s="19"/>
    </row>
    <row r="24" spans="1:15" s="5" customFormat="1" x14ac:dyDescent="0.2">
      <c r="A24" s="51" t="s">
        <v>125</v>
      </c>
      <c r="B24" s="51"/>
      <c r="C24" s="132">
        <v>-2901</v>
      </c>
      <c r="D24" s="31">
        <v>-2589</v>
      </c>
      <c r="E24" s="31">
        <v>-2496</v>
      </c>
      <c r="F24" s="31">
        <v>-2505</v>
      </c>
      <c r="G24" s="22">
        <v>-2632</v>
      </c>
      <c r="H24" s="21">
        <v>-127</v>
      </c>
      <c r="I24" s="21"/>
      <c r="J24" s="19"/>
      <c r="K24" s="19"/>
      <c r="L24" s="19"/>
      <c r="M24" s="19"/>
      <c r="N24" s="19"/>
      <c r="O24" s="19"/>
    </row>
    <row r="25" spans="1:15" s="23" customFormat="1" ht="9" customHeight="1" x14ac:dyDescent="0.2">
      <c r="A25" s="51"/>
      <c r="B25" s="51"/>
      <c r="C25" s="64"/>
      <c r="D25" s="64"/>
      <c r="E25" s="64"/>
      <c r="F25" s="64"/>
      <c r="G25" s="25"/>
      <c r="H25" s="24"/>
      <c r="I25" s="24"/>
      <c r="J25" s="19"/>
      <c r="K25" s="19"/>
      <c r="L25" s="19"/>
      <c r="M25" s="19"/>
      <c r="N25" s="19"/>
      <c r="O25" s="19"/>
    </row>
    <row r="26" spans="1:15" s="23" customFormat="1" x14ac:dyDescent="0.2">
      <c r="A26" s="51" t="s">
        <v>130</v>
      </c>
      <c r="B26" s="51"/>
      <c r="C26" s="64"/>
      <c r="D26" s="64"/>
      <c r="E26" s="64"/>
      <c r="F26" s="64"/>
      <c r="G26" s="25"/>
      <c r="H26" s="24"/>
      <c r="I26" s="24"/>
      <c r="J26" s="19"/>
      <c r="K26" s="19"/>
      <c r="L26" s="19"/>
      <c r="M26" s="19"/>
      <c r="N26" s="19"/>
      <c r="O26" s="19"/>
    </row>
    <row r="27" spans="1:15" x14ac:dyDescent="0.2">
      <c r="A27" s="51" t="s">
        <v>92</v>
      </c>
      <c r="B27" s="51"/>
      <c r="C27" s="1"/>
      <c r="D27" s="1"/>
      <c r="E27" s="1"/>
      <c r="F27" s="1"/>
      <c r="G27" s="2"/>
      <c r="H27" s="5"/>
      <c r="I27" s="5"/>
      <c r="J27" s="19"/>
      <c r="K27" s="19"/>
      <c r="L27" s="19"/>
      <c r="M27" s="19"/>
      <c r="N27" s="19"/>
      <c r="O27" s="19"/>
    </row>
    <row r="28" spans="1:15" x14ac:dyDescent="0.2">
      <c r="A28" s="43" t="s">
        <v>43</v>
      </c>
      <c r="B28" s="43"/>
      <c r="C28" s="134">
        <v>-4</v>
      </c>
      <c r="D28" s="16">
        <v>-8</v>
      </c>
      <c r="E28" s="16">
        <v>-8</v>
      </c>
      <c r="F28" s="16">
        <v>-7</v>
      </c>
      <c r="G28" s="17">
        <v>-9</v>
      </c>
      <c r="H28" s="21">
        <v>-2</v>
      </c>
      <c r="I28" s="21"/>
      <c r="J28" s="19"/>
      <c r="K28" s="19"/>
      <c r="L28" s="19"/>
      <c r="M28" s="19"/>
      <c r="N28" s="19"/>
      <c r="O28" s="19"/>
    </row>
    <row r="29" spans="1:15" x14ac:dyDescent="0.2">
      <c r="A29" s="43" t="s">
        <v>27</v>
      </c>
      <c r="B29" s="43"/>
      <c r="C29" s="145">
        <v>0</v>
      </c>
      <c r="D29" s="114">
        <v>0</v>
      </c>
      <c r="E29" s="114">
        <v>0</v>
      </c>
      <c r="F29" s="114">
        <v>0</v>
      </c>
      <c r="G29" s="146">
        <v>0</v>
      </c>
      <c r="H29" s="157">
        <v>0</v>
      </c>
      <c r="I29" s="21"/>
      <c r="J29" s="19"/>
      <c r="K29" s="19"/>
      <c r="L29" s="19"/>
      <c r="M29" s="19"/>
      <c r="N29" s="19"/>
      <c r="O29" s="19"/>
    </row>
    <row r="30" spans="1:15" s="5" customFormat="1" x14ac:dyDescent="0.2">
      <c r="A30" s="51" t="s">
        <v>93</v>
      </c>
      <c r="B30" s="51"/>
      <c r="C30" s="132">
        <v>-4</v>
      </c>
      <c r="D30" s="31">
        <v>-8</v>
      </c>
      <c r="E30" s="31">
        <v>-8</v>
      </c>
      <c r="F30" s="31">
        <v>-7</v>
      </c>
      <c r="G30" s="22">
        <v>-9</v>
      </c>
      <c r="H30" s="21">
        <v>-1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51" t="s">
        <v>94</v>
      </c>
      <c r="B31" s="51"/>
      <c r="C31" s="16"/>
      <c r="D31" s="16"/>
      <c r="E31" s="16"/>
      <c r="F31" s="16"/>
      <c r="G31" s="17"/>
      <c r="H31" s="21"/>
      <c r="I31" s="21"/>
      <c r="J31" s="19"/>
      <c r="K31" s="19"/>
      <c r="L31" s="19"/>
      <c r="M31" s="19"/>
      <c r="N31" s="19"/>
      <c r="O31" s="19"/>
    </row>
    <row r="32" spans="1:15" x14ac:dyDescent="0.2">
      <c r="A32" s="51" t="s">
        <v>122</v>
      </c>
      <c r="B32" s="51"/>
      <c r="C32" s="16"/>
      <c r="D32" s="16"/>
      <c r="E32" s="16"/>
      <c r="F32" s="16"/>
      <c r="G32" s="17"/>
      <c r="H32" s="21"/>
      <c r="I32" s="21"/>
      <c r="J32" s="19"/>
      <c r="K32" s="19"/>
      <c r="L32" s="19"/>
      <c r="M32" s="19"/>
      <c r="N32" s="19"/>
      <c r="O32" s="19"/>
    </row>
    <row r="33" spans="1:15" x14ac:dyDescent="0.2">
      <c r="A33" s="43" t="s">
        <v>95</v>
      </c>
      <c r="B33" s="43"/>
      <c r="C33" s="134">
        <v>0</v>
      </c>
      <c r="D33" s="16">
        <v>0</v>
      </c>
      <c r="E33" s="16">
        <v>0</v>
      </c>
      <c r="F33" s="16">
        <v>0</v>
      </c>
      <c r="G33" s="17">
        <v>0</v>
      </c>
      <c r="H33" s="21">
        <v>0</v>
      </c>
      <c r="I33" s="21"/>
      <c r="J33" s="19"/>
      <c r="K33" s="19"/>
      <c r="L33" s="19"/>
      <c r="M33" s="19"/>
      <c r="N33" s="19"/>
      <c r="O33" s="19"/>
    </row>
    <row r="34" spans="1:15" x14ac:dyDescent="0.2">
      <c r="A34" s="43" t="s">
        <v>96</v>
      </c>
      <c r="B34" s="43"/>
      <c r="C34" s="134">
        <v>12685</v>
      </c>
      <c r="D34" s="16">
        <v>7840</v>
      </c>
      <c r="E34" s="16">
        <v>7840</v>
      </c>
      <c r="F34" s="16">
        <v>9165</v>
      </c>
      <c r="G34" s="17">
        <v>10746</v>
      </c>
      <c r="H34" s="21">
        <v>1581</v>
      </c>
      <c r="I34" s="21"/>
      <c r="J34" s="19"/>
      <c r="K34" s="19"/>
      <c r="L34" s="19"/>
      <c r="M34" s="19"/>
      <c r="N34" s="19"/>
      <c r="O34" s="19"/>
    </row>
    <row r="35" spans="1:15" x14ac:dyDescent="0.2">
      <c r="A35" s="51" t="s">
        <v>128</v>
      </c>
      <c r="B35" s="51"/>
      <c r="C35" s="134"/>
      <c r="D35" s="16"/>
      <c r="E35" s="16"/>
      <c r="F35" s="16"/>
      <c r="G35" s="17"/>
      <c r="H35" s="21"/>
      <c r="I35" s="21"/>
      <c r="J35" s="19"/>
      <c r="K35" s="19"/>
      <c r="L35" s="19"/>
      <c r="M35" s="19"/>
      <c r="N35" s="19"/>
      <c r="O35" s="19"/>
    </row>
    <row r="36" spans="1:15" x14ac:dyDescent="0.2">
      <c r="A36" s="43" t="s">
        <v>95</v>
      </c>
      <c r="B36" s="43"/>
      <c r="C36" s="134">
        <v>0</v>
      </c>
      <c r="D36" s="16">
        <v>-1</v>
      </c>
      <c r="E36" s="16">
        <v>-1</v>
      </c>
      <c r="F36" s="16">
        <v>-1</v>
      </c>
      <c r="G36" s="17">
        <v>0</v>
      </c>
      <c r="H36" s="21">
        <v>1</v>
      </c>
      <c r="I36" s="21"/>
      <c r="J36" s="19"/>
      <c r="K36" s="19"/>
      <c r="L36" s="19"/>
      <c r="M36" s="19"/>
      <c r="N36" s="19"/>
      <c r="O36" s="19"/>
    </row>
    <row r="37" spans="1:15" x14ac:dyDescent="0.2">
      <c r="A37" s="43" t="s">
        <v>96</v>
      </c>
      <c r="B37" s="43"/>
      <c r="C37" s="134">
        <v>-12422</v>
      </c>
      <c r="D37" s="16">
        <v>-8029</v>
      </c>
      <c r="E37" s="16">
        <v>-7946</v>
      </c>
      <c r="F37" s="16">
        <v>-8473</v>
      </c>
      <c r="G37" s="17">
        <v>-8562</v>
      </c>
      <c r="H37" s="21">
        <v>-90</v>
      </c>
      <c r="I37" s="21"/>
      <c r="J37" s="19"/>
      <c r="K37" s="19"/>
      <c r="L37" s="19"/>
      <c r="M37" s="19"/>
      <c r="N37" s="19"/>
      <c r="O37" s="19"/>
    </row>
    <row r="38" spans="1:15" s="5" customFormat="1" x14ac:dyDescent="0.2">
      <c r="A38" s="51" t="s">
        <v>97</v>
      </c>
      <c r="B38" s="51"/>
      <c r="C38" s="132">
        <v>263</v>
      </c>
      <c r="D38" s="31">
        <v>-190</v>
      </c>
      <c r="E38" s="31">
        <v>-107</v>
      </c>
      <c r="F38" s="31">
        <v>691</v>
      </c>
      <c r="G38" s="22">
        <v>2184</v>
      </c>
      <c r="H38" s="21">
        <v>1493</v>
      </c>
      <c r="I38" s="21"/>
      <c r="J38" s="19"/>
      <c r="K38" s="19"/>
      <c r="L38" s="19"/>
      <c r="M38" s="19"/>
      <c r="N38" s="19"/>
      <c r="O38" s="19"/>
    </row>
    <row r="39" spans="1:15" s="23" customFormat="1" x14ac:dyDescent="0.2">
      <c r="A39" s="51" t="s">
        <v>98</v>
      </c>
      <c r="B39" s="51"/>
      <c r="C39" s="132">
        <v>259</v>
      </c>
      <c r="D39" s="31">
        <v>-198</v>
      </c>
      <c r="E39" s="31">
        <v>-115</v>
      </c>
      <c r="F39" s="31">
        <v>683</v>
      </c>
      <c r="G39" s="22">
        <v>2175</v>
      </c>
      <c r="H39" s="21">
        <v>1492</v>
      </c>
      <c r="I39" s="21"/>
      <c r="J39" s="19"/>
      <c r="K39" s="19"/>
      <c r="L39" s="19"/>
      <c r="M39" s="19"/>
      <c r="N39" s="19"/>
      <c r="O39" s="19"/>
    </row>
    <row r="40" spans="1:15" x14ac:dyDescent="0.2">
      <c r="A40" s="51" t="s">
        <v>127</v>
      </c>
      <c r="B40" s="51"/>
      <c r="C40" s="16"/>
      <c r="D40" s="16"/>
      <c r="E40" s="16"/>
      <c r="F40" s="16"/>
      <c r="G40" s="17"/>
      <c r="H40" s="21"/>
      <c r="I40" s="21"/>
      <c r="J40" s="19"/>
      <c r="K40" s="19"/>
      <c r="L40" s="19"/>
      <c r="M40" s="19"/>
      <c r="N40" s="19"/>
      <c r="O40" s="19"/>
    </row>
    <row r="41" spans="1:15" x14ac:dyDescent="0.2">
      <c r="A41" s="51" t="s">
        <v>122</v>
      </c>
      <c r="B41" s="51"/>
      <c r="C41" s="16"/>
      <c r="D41" s="16"/>
      <c r="E41" s="16"/>
      <c r="F41" s="16"/>
      <c r="G41" s="17"/>
      <c r="H41" s="21"/>
      <c r="I41" s="21"/>
      <c r="J41" s="19"/>
      <c r="K41" s="19"/>
      <c r="L41" s="19"/>
      <c r="M41" s="19"/>
      <c r="N41" s="19"/>
      <c r="O41" s="19"/>
    </row>
    <row r="42" spans="1:15" x14ac:dyDescent="0.2">
      <c r="A42" s="43" t="s">
        <v>34</v>
      </c>
      <c r="B42" s="43"/>
      <c r="C42" s="134">
        <v>0</v>
      </c>
      <c r="D42" s="16">
        <v>0</v>
      </c>
      <c r="E42" s="16">
        <v>0</v>
      </c>
      <c r="F42" s="16">
        <v>0</v>
      </c>
      <c r="G42" s="17">
        <v>0</v>
      </c>
      <c r="H42" s="21">
        <v>0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43" t="s">
        <v>35</v>
      </c>
      <c r="B43" s="43"/>
      <c r="C43" s="134">
        <v>33890</v>
      </c>
      <c r="D43" s="16">
        <v>27731</v>
      </c>
      <c r="E43" s="16">
        <v>26620</v>
      </c>
      <c r="F43" s="16">
        <v>23402</v>
      </c>
      <c r="G43" s="17">
        <v>27214</v>
      </c>
      <c r="H43" s="21">
        <v>3812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3" t="s">
        <v>99</v>
      </c>
      <c r="B44" s="43"/>
      <c r="C44" s="134">
        <v>0</v>
      </c>
      <c r="D44" s="16">
        <v>0</v>
      </c>
      <c r="E44" s="16">
        <v>0</v>
      </c>
      <c r="F44" s="16">
        <v>0</v>
      </c>
      <c r="G44" s="17">
        <v>0</v>
      </c>
      <c r="H44" s="21">
        <v>0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43" t="s">
        <v>100</v>
      </c>
      <c r="B45" s="43"/>
      <c r="C45" s="134">
        <v>36</v>
      </c>
      <c r="D45" s="16">
        <v>18</v>
      </c>
      <c r="E45" s="16">
        <v>18</v>
      </c>
      <c r="F45" s="16">
        <v>0</v>
      </c>
      <c r="G45" s="125">
        <v>0</v>
      </c>
      <c r="H45" s="157">
        <v>0</v>
      </c>
      <c r="I45" s="21"/>
      <c r="J45" s="19"/>
      <c r="K45" s="19"/>
      <c r="L45" s="19"/>
      <c r="M45" s="19"/>
      <c r="N45" s="19"/>
      <c r="O45" s="19"/>
    </row>
    <row r="46" spans="1:15" s="5" customFormat="1" x14ac:dyDescent="0.2">
      <c r="A46" s="51" t="s">
        <v>123</v>
      </c>
      <c r="B46" s="51"/>
      <c r="C46" s="132">
        <v>33926</v>
      </c>
      <c r="D46" s="31">
        <v>27749</v>
      </c>
      <c r="E46" s="31">
        <v>26638</v>
      </c>
      <c r="F46" s="31">
        <v>23402</v>
      </c>
      <c r="G46" s="22">
        <v>27215</v>
      </c>
      <c r="H46" s="21">
        <v>3813</v>
      </c>
      <c r="I46" s="21"/>
      <c r="J46" s="19"/>
      <c r="K46" s="19"/>
      <c r="L46" s="19"/>
      <c r="M46" s="19"/>
      <c r="N46" s="19"/>
      <c r="O46" s="19"/>
    </row>
    <row r="47" spans="1:15" s="5" customFormat="1" x14ac:dyDescent="0.2">
      <c r="A47" s="51" t="s">
        <v>128</v>
      </c>
      <c r="B47" s="51"/>
      <c r="C47" s="31"/>
      <c r="D47" s="31"/>
      <c r="E47" s="31"/>
      <c r="F47" s="31"/>
      <c r="G47" s="22"/>
      <c r="H47" s="21"/>
      <c r="I47" s="21"/>
      <c r="J47" s="19"/>
      <c r="K47" s="19"/>
      <c r="L47" s="19"/>
      <c r="M47" s="19"/>
      <c r="N47" s="19"/>
      <c r="O47" s="19"/>
    </row>
    <row r="48" spans="1:15" s="5" customFormat="1" x14ac:dyDescent="0.2">
      <c r="A48" s="50" t="s">
        <v>101</v>
      </c>
      <c r="B48" s="50"/>
      <c r="C48" s="134">
        <v>0</v>
      </c>
      <c r="D48" s="16">
        <v>0</v>
      </c>
      <c r="E48" s="16">
        <v>0</v>
      </c>
      <c r="F48" s="16">
        <v>0</v>
      </c>
      <c r="G48" s="17">
        <v>0</v>
      </c>
      <c r="H48" s="21">
        <v>0</v>
      </c>
      <c r="I48" s="21"/>
      <c r="J48" s="19"/>
      <c r="K48" s="19"/>
      <c r="L48" s="19"/>
      <c r="M48" s="19"/>
      <c r="N48" s="19"/>
      <c r="O48" s="19"/>
    </row>
    <row r="49" spans="1:15" s="5" customFormat="1" x14ac:dyDescent="0.2">
      <c r="A49" s="50" t="s">
        <v>102</v>
      </c>
      <c r="B49" s="50"/>
      <c r="C49" s="134">
        <v>-34656</v>
      </c>
      <c r="D49" s="16">
        <v>-27320</v>
      </c>
      <c r="E49" s="16">
        <v>-26208</v>
      </c>
      <c r="F49" s="16">
        <v>-23889</v>
      </c>
      <c r="G49" s="17">
        <v>-29744</v>
      </c>
      <c r="H49" s="21">
        <v>-5855</v>
      </c>
      <c r="I49" s="21"/>
      <c r="J49" s="19"/>
      <c r="K49" s="19"/>
      <c r="L49" s="19"/>
      <c r="M49" s="19"/>
      <c r="N49" s="19"/>
      <c r="O49" s="19"/>
    </row>
    <row r="50" spans="1:15" s="5" customFormat="1" x14ac:dyDescent="0.2">
      <c r="A50" s="50" t="s">
        <v>103</v>
      </c>
      <c r="B50" s="50"/>
      <c r="C50" s="134">
        <v>0</v>
      </c>
      <c r="D50" s="16">
        <v>0</v>
      </c>
      <c r="E50" s="16">
        <v>0</v>
      </c>
      <c r="F50" s="16">
        <v>0</v>
      </c>
      <c r="G50" s="17">
        <v>0</v>
      </c>
      <c r="H50" s="21">
        <v>0</v>
      </c>
      <c r="I50" s="21"/>
      <c r="J50" s="19"/>
      <c r="K50" s="19"/>
      <c r="L50" s="19"/>
      <c r="M50" s="19"/>
      <c r="N50" s="19"/>
      <c r="O50" s="19"/>
    </row>
    <row r="51" spans="1:15" s="5" customFormat="1" x14ac:dyDescent="0.2">
      <c r="A51" s="50" t="s">
        <v>104</v>
      </c>
      <c r="B51" s="50"/>
      <c r="C51" s="135">
        <v>-4</v>
      </c>
      <c r="D51" s="16">
        <v>-5</v>
      </c>
      <c r="E51" s="16">
        <v>-5</v>
      </c>
      <c r="F51" s="16">
        <v>-5</v>
      </c>
      <c r="G51" s="17">
        <v>-5</v>
      </c>
      <c r="H51" s="157">
        <v>0</v>
      </c>
      <c r="I51" s="21"/>
      <c r="J51" s="19"/>
      <c r="K51" s="19"/>
      <c r="L51" s="19"/>
      <c r="M51" s="19"/>
      <c r="N51" s="19"/>
      <c r="O51" s="19"/>
    </row>
    <row r="52" spans="1:15" s="5" customFormat="1" x14ac:dyDescent="0.2">
      <c r="A52" s="50" t="s">
        <v>136</v>
      </c>
      <c r="B52" s="50"/>
      <c r="C52" s="134">
        <v>-84</v>
      </c>
      <c r="D52" s="16">
        <v>-727</v>
      </c>
      <c r="E52" s="16">
        <v>-729</v>
      </c>
      <c r="F52" s="16">
        <v>-745</v>
      </c>
      <c r="G52" s="17">
        <v>-745</v>
      </c>
      <c r="H52" s="21">
        <v>0</v>
      </c>
      <c r="I52" s="21"/>
      <c r="J52" s="19"/>
      <c r="K52" s="19"/>
      <c r="L52" s="19"/>
      <c r="M52" s="19"/>
      <c r="N52" s="19"/>
      <c r="O52" s="19"/>
    </row>
    <row r="53" spans="1:15" s="5" customFormat="1" x14ac:dyDescent="0.2">
      <c r="A53" s="51" t="s">
        <v>125</v>
      </c>
      <c r="B53" s="51"/>
      <c r="C53" s="132">
        <v>-34745</v>
      </c>
      <c r="D53" s="31">
        <v>-28053</v>
      </c>
      <c r="E53" s="31">
        <v>-26942</v>
      </c>
      <c r="F53" s="31">
        <v>-24638</v>
      </c>
      <c r="G53" s="22">
        <v>-30493</v>
      </c>
      <c r="H53" s="21">
        <v>-5855</v>
      </c>
      <c r="I53" s="21"/>
      <c r="J53" s="19"/>
      <c r="K53" s="19"/>
      <c r="L53" s="19"/>
      <c r="M53" s="19"/>
      <c r="N53" s="19"/>
      <c r="O53" s="19"/>
    </row>
    <row r="54" spans="1:15" s="5" customFormat="1" ht="10.5" customHeight="1" x14ac:dyDescent="0.2">
      <c r="A54" s="51" t="s">
        <v>106</v>
      </c>
      <c r="B54" s="51"/>
      <c r="C54" s="132">
        <v>-819</v>
      </c>
      <c r="D54" s="31">
        <v>-303</v>
      </c>
      <c r="E54" s="31">
        <v>-304</v>
      </c>
      <c r="F54" s="31">
        <v>-1236</v>
      </c>
      <c r="G54" s="22">
        <v>-3279</v>
      </c>
      <c r="H54" s="21">
        <v>-2043</v>
      </c>
      <c r="I54" s="21"/>
      <c r="J54" s="19"/>
      <c r="K54" s="19"/>
      <c r="L54" s="19"/>
      <c r="M54" s="19"/>
      <c r="N54" s="19"/>
      <c r="O54" s="19"/>
    </row>
    <row r="55" spans="1:15" s="5" customFormat="1" x14ac:dyDescent="0.2">
      <c r="A55" s="42" t="s">
        <v>107</v>
      </c>
      <c r="B55" s="42"/>
      <c r="C55" s="133">
        <v>168</v>
      </c>
      <c r="D55" s="45">
        <v>-14</v>
      </c>
      <c r="E55" s="45">
        <v>-18</v>
      </c>
      <c r="F55" s="45">
        <v>-148</v>
      </c>
      <c r="G55" s="18">
        <v>-697</v>
      </c>
      <c r="H55" s="24">
        <v>-548</v>
      </c>
      <c r="I55" s="24"/>
      <c r="J55" s="19"/>
      <c r="K55" s="19"/>
      <c r="L55" s="19"/>
      <c r="M55" s="19"/>
      <c r="N55" s="19"/>
      <c r="O55" s="19"/>
    </row>
    <row r="56" spans="1:15" s="5" customFormat="1" x14ac:dyDescent="0.2">
      <c r="A56" s="43" t="s">
        <v>168</v>
      </c>
      <c r="B56" s="43"/>
      <c r="C56" s="134">
        <v>2119</v>
      </c>
      <c r="D56" s="16">
        <v>2266</v>
      </c>
      <c r="E56" s="16">
        <v>2287</v>
      </c>
      <c r="F56" s="16">
        <v>2287</v>
      </c>
      <c r="G56" s="17">
        <v>2287</v>
      </c>
      <c r="H56" s="21">
        <v>0</v>
      </c>
      <c r="I56" s="21"/>
      <c r="J56" s="19"/>
      <c r="K56" s="19"/>
      <c r="L56" s="19"/>
      <c r="M56" s="19"/>
      <c r="N56" s="19"/>
      <c r="O56" s="19"/>
    </row>
    <row r="57" spans="1:15" ht="12" thickBot="1" x14ac:dyDescent="0.25">
      <c r="A57" s="43" t="s">
        <v>169</v>
      </c>
      <c r="B57" s="43"/>
      <c r="C57" s="134">
        <v>2287</v>
      </c>
      <c r="D57" s="16">
        <v>2252</v>
      </c>
      <c r="E57" s="16">
        <v>2269</v>
      </c>
      <c r="F57" s="16">
        <v>2139</v>
      </c>
      <c r="G57" s="17">
        <v>1591</v>
      </c>
      <c r="H57" s="21">
        <v>-548</v>
      </c>
      <c r="I57" s="21"/>
      <c r="J57" s="19"/>
      <c r="K57" s="19"/>
      <c r="L57" s="19"/>
      <c r="M57" s="19"/>
      <c r="N57" s="19"/>
      <c r="O57" s="19"/>
    </row>
    <row r="58" spans="1:15" ht="20.100000000000001" customHeight="1" thickBot="1" x14ac:dyDescent="0.25">
      <c r="A58" s="87" t="s">
        <v>55</v>
      </c>
      <c r="B58" s="87"/>
      <c r="C58" s="97"/>
      <c r="D58" s="97"/>
      <c r="E58" s="97"/>
      <c r="F58" s="97"/>
      <c r="G58" s="96"/>
      <c r="H58" s="91"/>
      <c r="I58" s="101"/>
      <c r="J58" s="19"/>
      <c r="K58" s="19"/>
      <c r="L58" s="19"/>
      <c r="M58" s="19"/>
      <c r="N58" s="19"/>
      <c r="O58" s="19"/>
    </row>
    <row r="59" spans="1:15" x14ac:dyDescent="0.2">
      <c r="A59" s="43" t="s">
        <v>44</v>
      </c>
      <c r="B59" s="43"/>
      <c r="C59" s="134">
        <v>728</v>
      </c>
      <c r="D59" s="16">
        <v>487</v>
      </c>
      <c r="E59" s="16">
        <v>401</v>
      </c>
      <c r="F59" s="16">
        <v>404</v>
      </c>
      <c r="G59" s="17">
        <v>407</v>
      </c>
      <c r="H59" s="21">
        <v>3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43" t="s">
        <v>108</v>
      </c>
      <c r="B60" s="43"/>
      <c r="C60" s="134">
        <v>-4</v>
      </c>
      <c r="D60" s="16">
        <v>-8</v>
      </c>
      <c r="E60" s="16">
        <v>-8</v>
      </c>
      <c r="F60" s="16">
        <v>-7</v>
      </c>
      <c r="G60" s="17">
        <v>-9</v>
      </c>
      <c r="H60" s="21">
        <v>-1</v>
      </c>
      <c r="I60" s="21"/>
      <c r="J60" s="19"/>
      <c r="K60" s="19"/>
      <c r="L60" s="19"/>
      <c r="M60" s="19"/>
      <c r="N60" s="19"/>
      <c r="O60" s="19"/>
    </row>
    <row r="61" spans="1:15" x14ac:dyDescent="0.2">
      <c r="A61" s="43" t="s">
        <v>136</v>
      </c>
      <c r="B61" s="43"/>
      <c r="C61" s="134">
        <v>-84</v>
      </c>
      <c r="D61" s="16">
        <v>-727</v>
      </c>
      <c r="E61" s="16">
        <v>-729</v>
      </c>
      <c r="F61" s="16">
        <v>-745</v>
      </c>
      <c r="G61" s="17">
        <v>-745</v>
      </c>
      <c r="H61" s="21">
        <v>0</v>
      </c>
      <c r="I61" s="21"/>
      <c r="J61" s="19"/>
      <c r="K61" s="19"/>
      <c r="L61" s="19"/>
      <c r="M61" s="19"/>
      <c r="N61" s="19"/>
      <c r="O61" s="19"/>
    </row>
    <row r="62" spans="1:15" x14ac:dyDescent="0.2">
      <c r="A62" s="42" t="s">
        <v>109</v>
      </c>
      <c r="B62" s="62"/>
      <c r="C62" s="133">
        <v>641</v>
      </c>
      <c r="D62" s="45">
        <v>-248</v>
      </c>
      <c r="E62" s="45">
        <v>-335</v>
      </c>
      <c r="F62" s="45">
        <v>-348</v>
      </c>
      <c r="G62" s="18">
        <v>-346</v>
      </c>
      <c r="H62" s="21">
        <v>2</v>
      </c>
      <c r="I62" s="24"/>
      <c r="J62" s="19"/>
      <c r="K62" s="19"/>
      <c r="L62" s="19"/>
      <c r="M62" s="19"/>
      <c r="N62" s="19"/>
      <c r="O62" s="19"/>
    </row>
    <row r="63" spans="1:15" x14ac:dyDescent="0.2">
      <c r="A63" s="168" t="s">
        <v>266</v>
      </c>
      <c r="B63" s="43"/>
      <c r="C63" s="43"/>
    </row>
    <row r="64" spans="1:15" x14ac:dyDescent="0.2">
      <c r="A64" s="43"/>
      <c r="B64" s="43"/>
      <c r="C64" s="43"/>
    </row>
    <row r="65" spans="1:3" x14ac:dyDescent="0.2">
      <c r="A65" s="43"/>
      <c r="B65" s="43"/>
      <c r="C65" s="43"/>
    </row>
    <row r="66" spans="1:3" x14ac:dyDescent="0.2">
      <c r="A66" s="43"/>
      <c r="B66" s="43"/>
      <c r="C66" s="43"/>
    </row>
    <row r="67" spans="1:3" x14ac:dyDescent="0.2">
      <c r="A67" s="43"/>
      <c r="B67" s="43"/>
      <c r="C67" s="43"/>
    </row>
    <row r="68" spans="1:3" x14ac:dyDescent="0.2">
      <c r="A68" s="43"/>
      <c r="B68" s="43"/>
      <c r="C68" s="43"/>
    </row>
    <row r="69" spans="1:3" x14ac:dyDescent="0.2">
      <c r="A69" s="43"/>
      <c r="B69" s="43"/>
      <c r="C69" s="43"/>
    </row>
    <row r="70" spans="1:3" x14ac:dyDescent="0.2">
      <c r="A70" s="43"/>
      <c r="B70" s="43"/>
      <c r="C70" s="43"/>
    </row>
    <row r="71" spans="1:3" x14ac:dyDescent="0.2">
      <c r="A71" s="43"/>
      <c r="B71" s="43"/>
      <c r="C71" s="43"/>
    </row>
    <row r="72" spans="1:3" x14ac:dyDescent="0.2">
      <c r="A72" s="43"/>
      <c r="B72" s="43"/>
      <c r="C72" s="43"/>
    </row>
    <row r="73" spans="1:3" x14ac:dyDescent="0.2">
      <c r="A73" s="43"/>
      <c r="B73" s="43"/>
      <c r="C73" s="43"/>
    </row>
    <row r="74" spans="1:3" x14ac:dyDescent="0.2">
      <c r="A74" s="43"/>
      <c r="B74" s="43"/>
      <c r="C74" s="43"/>
    </row>
    <row r="75" spans="1:3" x14ac:dyDescent="0.2">
      <c r="A75" s="43"/>
      <c r="B75" s="43"/>
      <c r="C75" s="43"/>
    </row>
    <row r="76" spans="1:3" x14ac:dyDescent="0.2">
      <c r="A76" s="43"/>
      <c r="B76" s="43"/>
      <c r="C76" s="43"/>
    </row>
    <row r="77" spans="1:3" x14ac:dyDescent="0.2">
      <c r="A77" s="43"/>
      <c r="B77" s="43"/>
      <c r="C77" s="43"/>
    </row>
    <row r="78" spans="1:3" x14ac:dyDescent="0.2">
      <c r="A78" s="43"/>
      <c r="B78" s="43"/>
      <c r="C78" s="43"/>
    </row>
    <row r="79" spans="1:3" x14ac:dyDescent="0.2">
      <c r="A79" s="43"/>
      <c r="B79" s="43"/>
      <c r="C79" s="43"/>
    </row>
    <row r="80" spans="1:3" x14ac:dyDescent="0.2">
      <c r="A80" s="43"/>
      <c r="B80" s="43"/>
      <c r="C80" s="43"/>
    </row>
    <row r="81" spans="1:3" x14ac:dyDescent="0.2">
      <c r="A81" s="43"/>
      <c r="B81" s="43"/>
      <c r="C81" s="43"/>
    </row>
    <row r="82" spans="1:3" x14ac:dyDescent="0.2">
      <c r="A82" s="43"/>
      <c r="B82" s="43"/>
      <c r="C82" s="43"/>
    </row>
    <row r="83" spans="1:3" x14ac:dyDescent="0.2">
      <c r="A83" s="43"/>
      <c r="B83" s="43"/>
      <c r="C83" s="43"/>
    </row>
    <row r="84" spans="1:3" x14ac:dyDescent="0.2">
      <c r="A84" s="43"/>
      <c r="B84" s="43"/>
      <c r="C84" s="43"/>
    </row>
    <row r="85" spans="1:3" x14ac:dyDescent="0.2">
      <c r="A85" s="43"/>
      <c r="B85" s="43"/>
      <c r="C85" s="43"/>
    </row>
    <row r="86" spans="1:3" x14ac:dyDescent="0.2">
      <c r="A86" s="43"/>
      <c r="B86" s="43"/>
      <c r="C86" s="43"/>
    </row>
    <row r="87" spans="1:3" x14ac:dyDescent="0.2">
      <c r="A87" s="43"/>
      <c r="B87" s="43"/>
      <c r="C87" s="43"/>
    </row>
    <row r="88" spans="1:3" x14ac:dyDescent="0.2">
      <c r="A88" s="43"/>
      <c r="B88" s="43"/>
      <c r="C88" s="43"/>
    </row>
    <row r="89" spans="1:3" x14ac:dyDescent="0.2">
      <c r="A89" s="43"/>
      <c r="B89" s="43"/>
      <c r="C89" s="43"/>
    </row>
    <row r="90" spans="1:3" x14ac:dyDescent="0.2">
      <c r="A90" s="43"/>
      <c r="B90" s="43"/>
      <c r="C90" s="43"/>
    </row>
    <row r="91" spans="1:3" x14ac:dyDescent="0.2">
      <c r="A91" s="43"/>
      <c r="B91" s="43"/>
      <c r="C91" s="43"/>
    </row>
    <row r="92" spans="1:3" x14ac:dyDescent="0.2">
      <c r="A92" s="43"/>
      <c r="B92" s="43"/>
      <c r="C92" s="43"/>
    </row>
    <row r="93" spans="1:3" x14ac:dyDescent="0.2">
      <c r="A93" s="43"/>
      <c r="B93" s="43"/>
      <c r="C93" s="43"/>
    </row>
    <row r="94" spans="1:3" x14ac:dyDescent="0.2">
      <c r="A94" s="43"/>
      <c r="B94" s="43"/>
      <c r="C94" s="43"/>
    </row>
    <row r="95" spans="1:3" x14ac:dyDescent="0.2">
      <c r="A95" s="43"/>
      <c r="B95" s="43"/>
      <c r="C95" s="43"/>
    </row>
    <row r="96" spans="1:3" x14ac:dyDescent="0.2">
      <c r="A96" s="43"/>
      <c r="B96" s="43"/>
      <c r="C96" s="43"/>
    </row>
    <row r="97" spans="1:3" x14ac:dyDescent="0.2">
      <c r="A97" s="43"/>
      <c r="B97" s="43"/>
      <c r="C97" s="43"/>
    </row>
    <row r="98" spans="1:3" x14ac:dyDescent="0.2">
      <c r="A98" s="43"/>
      <c r="B98" s="43"/>
      <c r="C98" s="43"/>
    </row>
    <row r="99" spans="1:3" x14ac:dyDescent="0.2">
      <c r="A99" s="43"/>
      <c r="B99" s="43"/>
      <c r="C99" s="43"/>
    </row>
    <row r="100" spans="1:3" x14ac:dyDescent="0.2">
      <c r="A100" s="43"/>
      <c r="B100" s="43"/>
      <c r="C100" s="43"/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93" orientation="portrait" r:id="rId1"/>
  <headerFooter alignWithMargins="0"/>
  <ignoredErrors>
    <ignoredError sqref="D8:E8 F8:G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O64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bestFit="1" customWidth="1"/>
    <col min="3" max="8" width="9.83203125" customWidth="1"/>
  </cols>
  <sheetData>
    <row r="1" spans="1:15" ht="15" customHeight="1" x14ac:dyDescent="0.2">
      <c r="A1" s="40" t="s">
        <v>293</v>
      </c>
      <c r="B1" s="1"/>
      <c r="C1" s="1"/>
      <c r="D1" s="1"/>
      <c r="E1" s="1"/>
      <c r="F1" s="1"/>
      <c r="G1" s="10"/>
    </row>
    <row r="2" spans="1:15" ht="15.75" x14ac:dyDescent="0.2">
      <c r="A2" s="176" t="s">
        <v>294</v>
      </c>
      <c r="B2" s="176"/>
      <c r="C2" s="176"/>
      <c r="D2" s="176"/>
      <c r="E2" s="176"/>
      <c r="F2" s="176"/>
      <c r="G2" s="176"/>
      <c r="H2" s="176"/>
    </row>
    <row r="3" spans="1:15" ht="14.25" customHeight="1" x14ac:dyDescent="0.2">
      <c r="A3" s="177" t="s">
        <v>258</v>
      </c>
      <c r="B3" s="177"/>
      <c r="C3" s="177"/>
      <c r="D3" s="177"/>
      <c r="E3" s="177"/>
      <c r="F3" s="177"/>
      <c r="G3" s="177"/>
      <c r="H3" s="177"/>
    </row>
    <row r="4" spans="1:15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</row>
    <row r="6" spans="1:15" x14ac:dyDescent="0.2">
      <c r="A6" s="40"/>
      <c r="B6" s="33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</row>
    <row r="9" spans="1:15" x14ac:dyDescent="0.2">
      <c r="A9" s="34" t="s">
        <v>115</v>
      </c>
      <c r="B9" s="40"/>
      <c r="C9" s="6"/>
      <c r="D9" s="7"/>
      <c r="E9" s="7"/>
      <c r="F9" s="7"/>
      <c r="G9" s="8"/>
      <c r="H9" s="30"/>
    </row>
    <row r="10" spans="1:15" x14ac:dyDescent="0.2">
      <c r="A10" s="33" t="s">
        <v>9</v>
      </c>
      <c r="B10" s="33"/>
      <c r="C10" s="1"/>
      <c r="D10" s="1"/>
      <c r="E10" s="1"/>
      <c r="F10" s="1"/>
      <c r="G10" s="2"/>
      <c r="H10" s="5"/>
    </row>
    <row r="11" spans="1:15" x14ac:dyDescent="0.2">
      <c r="A11" s="33" t="s">
        <v>249</v>
      </c>
      <c r="B11" s="33"/>
      <c r="C11" s="134">
        <v>9606</v>
      </c>
      <c r="D11" s="16">
        <v>9484</v>
      </c>
      <c r="E11" s="16">
        <v>10405</v>
      </c>
      <c r="F11" s="16">
        <v>10902</v>
      </c>
      <c r="G11" s="17">
        <v>11065</v>
      </c>
      <c r="H11" s="31">
        <v>163</v>
      </c>
      <c r="J11" s="19"/>
      <c r="K11" s="19"/>
      <c r="L11" s="19"/>
      <c r="M11" s="19"/>
      <c r="N11" s="19"/>
      <c r="O11" s="19"/>
    </row>
    <row r="12" spans="1:15" x14ac:dyDescent="0.2">
      <c r="A12" s="33" t="s">
        <v>10</v>
      </c>
      <c r="B12" s="33"/>
      <c r="C12" s="134">
        <v>9421</v>
      </c>
      <c r="D12" s="16">
        <v>10894</v>
      </c>
      <c r="E12" s="16">
        <v>11251</v>
      </c>
      <c r="F12" s="16">
        <v>11835</v>
      </c>
      <c r="G12" s="17">
        <v>11946</v>
      </c>
      <c r="H12" s="31">
        <v>112</v>
      </c>
      <c r="J12" s="19"/>
      <c r="K12" s="19"/>
      <c r="L12" s="19"/>
      <c r="M12" s="19"/>
      <c r="N12" s="19"/>
      <c r="O12" s="19"/>
    </row>
    <row r="13" spans="1:15" x14ac:dyDescent="0.2">
      <c r="A13" s="33" t="s">
        <v>11</v>
      </c>
      <c r="B13" s="33"/>
      <c r="C13" s="134">
        <v>1131</v>
      </c>
      <c r="D13" s="16">
        <v>2125</v>
      </c>
      <c r="E13" s="16">
        <v>1882</v>
      </c>
      <c r="F13" s="16">
        <v>1832</v>
      </c>
      <c r="G13" s="17">
        <v>1515</v>
      </c>
      <c r="H13" s="31">
        <v>-317</v>
      </c>
      <c r="J13" s="19"/>
      <c r="K13" s="19"/>
      <c r="L13" s="19"/>
      <c r="M13" s="19"/>
      <c r="N13" s="19"/>
      <c r="O13" s="19"/>
    </row>
    <row r="14" spans="1:15" x14ac:dyDescent="0.2">
      <c r="A14" s="33" t="s">
        <v>12</v>
      </c>
      <c r="B14" s="33"/>
      <c r="C14" s="134">
        <v>41172</v>
      </c>
      <c r="D14" s="16">
        <v>38385</v>
      </c>
      <c r="E14" s="16">
        <v>40587</v>
      </c>
      <c r="F14" s="16">
        <v>39008</v>
      </c>
      <c r="G14" s="17">
        <v>36437</v>
      </c>
      <c r="H14" s="31">
        <v>-2571</v>
      </c>
      <c r="J14" s="19"/>
      <c r="K14" s="19"/>
      <c r="L14" s="19"/>
      <c r="M14" s="19"/>
      <c r="N14" s="19"/>
      <c r="O14" s="19"/>
    </row>
    <row r="15" spans="1:15" x14ac:dyDescent="0.2">
      <c r="A15" s="33" t="s">
        <v>161</v>
      </c>
      <c r="B15" s="33"/>
      <c r="C15" s="134">
        <v>478</v>
      </c>
      <c r="D15" s="16">
        <v>543</v>
      </c>
      <c r="E15" s="16">
        <v>406</v>
      </c>
      <c r="F15" s="16">
        <v>388</v>
      </c>
      <c r="G15" s="17">
        <v>445</v>
      </c>
      <c r="H15" s="31">
        <v>57</v>
      </c>
      <c r="J15" s="19"/>
      <c r="K15" s="19"/>
      <c r="L15" s="19"/>
      <c r="M15" s="19"/>
      <c r="N15" s="19"/>
      <c r="O15" s="19"/>
    </row>
    <row r="16" spans="1:15" x14ac:dyDescent="0.2">
      <c r="A16" s="33" t="s">
        <v>14</v>
      </c>
      <c r="B16" s="33"/>
      <c r="C16" s="134">
        <v>12181</v>
      </c>
      <c r="D16" s="16">
        <v>10145</v>
      </c>
      <c r="E16" s="16">
        <v>8730</v>
      </c>
      <c r="F16" s="16">
        <v>11490</v>
      </c>
      <c r="G16" s="17">
        <v>11091</v>
      </c>
      <c r="H16" s="31">
        <v>-399</v>
      </c>
      <c r="J16" s="19"/>
      <c r="K16" s="19"/>
      <c r="L16" s="19"/>
      <c r="M16" s="19"/>
      <c r="N16" s="19"/>
      <c r="O16" s="19"/>
    </row>
    <row r="17" spans="1:15" x14ac:dyDescent="0.2">
      <c r="A17" s="33" t="s">
        <v>15</v>
      </c>
      <c r="B17" s="33"/>
      <c r="C17" s="134">
        <v>2556</v>
      </c>
      <c r="D17" s="16">
        <v>1040</v>
      </c>
      <c r="E17" s="16">
        <v>1136</v>
      </c>
      <c r="F17" s="16">
        <v>1193</v>
      </c>
      <c r="G17" s="17">
        <v>1276</v>
      </c>
      <c r="H17" s="31">
        <v>83</v>
      </c>
      <c r="J17" s="19"/>
      <c r="K17" s="19"/>
      <c r="L17" s="19"/>
      <c r="M17" s="19"/>
      <c r="N17" s="19"/>
      <c r="O17" s="19"/>
    </row>
    <row r="18" spans="1:15" x14ac:dyDescent="0.2">
      <c r="A18" s="36" t="s">
        <v>24</v>
      </c>
      <c r="B18" s="62">
        <v>6</v>
      </c>
      <c r="C18" s="132">
        <v>76545</v>
      </c>
      <c r="D18" s="31">
        <v>72617</v>
      </c>
      <c r="E18" s="31">
        <v>74397</v>
      </c>
      <c r="F18" s="31">
        <v>76648</v>
      </c>
      <c r="G18" s="22">
        <v>73776</v>
      </c>
      <c r="H18" s="31">
        <v>-2872</v>
      </c>
      <c r="J18" s="19"/>
      <c r="K18" s="19"/>
      <c r="L18" s="19"/>
      <c r="M18" s="19"/>
      <c r="N18" s="19"/>
      <c r="O18" s="19"/>
    </row>
    <row r="19" spans="1:15" x14ac:dyDescent="0.2">
      <c r="A19" s="33" t="s">
        <v>25</v>
      </c>
      <c r="B19" s="62"/>
      <c r="C19" s="16"/>
      <c r="D19" s="16"/>
      <c r="E19" s="16"/>
      <c r="F19" s="16"/>
      <c r="G19" s="17"/>
      <c r="H19" s="31"/>
      <c r="J19" s="19"/>
      <c r="K19" s="19"/>
      <c r="L19" s="19"/>
      <c r="M19" s="19"/>
      <c r="N19" s="19"/>
      <c r="O19" s="19"/>
    </row>
    <row r="20" spans="1:15" x14ac:dyDescent="0.2">
      <c r="A20" s="37" t="s">
        <v>16</v>
      </c>
      <c r="B20" s="62"/>
      <c r="C20" s="134">
        <v>14676</v>
      </c>
      <c r="D20" s="16">
        <v>15335</v>
      </c>
      <c r="E20" s="16">
        <v>15267</v>
      </c>
      <c r="F20" s="16">
        <v>15512</v>
      </c>
      <c r="G20" s="17">
        <v>15540</v>
      </c>
      <c r="H20" s="31">
        <v>29</v>
      </c>
      <c r="J20" s="19"/>
      <c r="K20" s="19"/>
      <c r="L20" s="19"/>
      <c r="M20" s="19"/>
      <c r="N20" s="19"/>
      <c r="O20" s="19"/>
    </row>
    <row r="21" spans="1:15" x14ac:dyDescent="0.2">
      <c r="A21" s="37" t="s">
        <v>158</v>
      </c>
      <c r="B21" s="62"/>
      <c r="C21" s="16"/>
      <c r="D21" s="16"/>
      <c r="E21" s="16"/>
      <c r="F21" s="16"/>
      <c r="G21" s="17"/>
      <c r="H21" s="31"/>
      <c r="J21" s="19"/>
      <c r="K21" s="19"/>
      <c r="L21" s="19"/>
      <c r="M21" s="19"/>
      <c r="N21" s="19"/>
      <c r="O21" s="19"/>
    </row>
    <row r="22" spans="1:15" x14ac:dyDescent="0.2">
      <c r="A22" s="35" t="s">
        <v>159</v>
      </c>
      <c r="B22" s="62"/>
      <c r="C22" s="134">
        <v>1454</v>
      </c>
      <c r="D22" s="16">
        <v>1595</v>
      </c>
      <c r="E22" s="16">
        <v>1591</v>
      </c>
      <c r="F22" s="16">
        <v>1616</v>
      </c>
      <c r="G22" s="17">
        <v>1598</v>
      </c>
      <c r="H22" s="31">
        <v>-18</v>
      </c>
      <c r="J22" s="19"/>
      <c r="K22" s="19"/>
      <c r="L22" s="19"/>
      <c r="M22" s="19"/>
      <c r="N22" s="19"/>
      <c r="O22" s="19"/>
    </row>
    <row r="23" spans="1:15" x14ac:dyDescent="0.2">
      <c r="A23" s="35" t="s">
        <v>45</v>
      </c>
      <c r="B23" s="62"/>
      <c r="C23" s="134">
        <v>60</v>
      </c>
      <c r="D23" s="16">
        <v>89</v>
      </c>
      <c r="E23" s="16">
        <v>130</v>
      </c>
      <c r="F23" s="16">
        <v>154</v>
      </c>
      <c r="G23" s="17">
        <v>75</v>
      </c>
      <c r="H23" s="31">
        <v>-79</v>
      </c>
      <c r="J23" s="19"/>
      <c r="K23" s="19"/>
      <c r="L23" s="19"/>
      <c r="M23" s="19"/>
      <c r="N23" s="19"/>
      <c r="O23" s="19"/>
    </row>
    <row r="24" spans="1:15" x14ac:dyDescent="0.2">
      <c r="A24" s="37" t="s">
        <v>46</v>
      </c>
      <c r="B24" s="62"/>
      <c r="C24" s="134">
        <v>404</v>
      </c>
      <c r="D24" s="16">
        <v>320</v>
      </c>
      <c r="E24" s="16">
        <v>322</v>
      </c>
      <c r="F24" s="16">
        <v>515</v>
      </c>
      <c r="G24" s="17">
        <v>612</v>
      </c>
      <c r="H24" s="31">
        <v>97</v>
      </c>
      <c r="J24" s="19"/>
      <c r="K24" s="19"/>
      <c r="L24" s="19"/>
      <c r="M24" s="19"/>
      <c r="N24" s="19"/>
      <c r="O24" s="19"/>
    </row>
    <row r="25" spans="1:15" x14ac:dyDescent="0.2">
      <c r="A25" s="37" t="s">
        <v>17</v>
      </c>
      <c r="B25" s="62">
        <v>7</v>
      </c>
      <c r="C25" s="134">
        <v>4235</v>
      </c>
      <c r="D25" s="16">
        <v>4108</v>
      </c>
      <c r="E25" s="16">
        <v>4426</v>
      </c>
      <c r="F25" s="16">
        <v>4430</v>
      </c>
      <c r="G25" s="17">
        <v>4775</v>
      </c>
      <c r="H25" s="31">
        <v>346</v>
      </c>
      <c r="J25" s="19"/>
      <c r="K25" s="19"/>
      <c r="L25" s="19"/>
      <c r="M25" s="19"/>
      <c r="N25" s="19"/>
      <c r="O25" s="19"/>
    </row>
    <row r="26" spans="1:15" x14ac:dyDescent="0.2">
      <c r="A26" s="37" t="s">
        <v>18</v>
      </c>
      <c r="B26" s="62"/>
      <c r="C26" s="134">
        <v>3549</v>
      </c>
      <c r="D26" s="16">
        <v>3968</v>
      </c>
      <c r="E26" s="16">
        <v>4522</v>
      </c>
      <c r="F26" s="16">
        <v>4564</v>
      </c>
      <c r="G26" s="17">
        <v>3925</v>
      </c>
      <c r="H26" s="31">
        <v>-640</v>
      </c>
      <c r="J26" s="19"/>
      <c r="K26" s="19"/>
      <c r="L26" s="19"/>
      <c r="M26" s="19"/>
      <c r="N26" s="19"/>
      <c r="O26" s="19"/>
    </row>
    <row r="27" spans="1:15" x14ac:dyDescent="0.2">
      <c r="A27" s="37" t="s">
        <v>19</v>
      </c>
      <c r="B27" s="62">
        <v>8</v>
      </c>
      <c r="C27" s="134">
        <v>38936</v>
      </c>
      <c r="D27" s="16">
        <v>36720</v>
      </c>
      <c r="E27" s="16">
        <v>38401</v>
      </c>
      <c r="F27" s="16">
        <v>37040</v>
      </c>
      <c r="G27" s="17">
        <v>34049</v>
      </c>
      <c r="H27" s="31">
        <v>-2991</v>
      </c>
      <c r="J27" s="19"/>
      <c r="K27" s="19"/>
      <c r="L27" s="19"/>
      <c r="M27" s="19"/>
      <c r="N27" s="19"/>
      <c r="O27" s="19"/>
    </row>
    <row r="28" spans="1:15" x14ac:dyDescent="0.2">
      <c r="A28" s="40" t="s">
        <v>179</v>
      </c>
      <c r="B28" s="62">
        <v>9</v>
      </c>
      <c r="C28" s="16"/>
      <c r="D28" s="16"/>
      <c r="E28" s="16"/>
      <c r="F28" s="16"/>
      <c r="G28" s="17"/>
      <c r="H28" s="31"/>
      <c r="J28" s="19"/>
      <c r="K28" s="19"/>
      <c r="L28" s="19"/>
      <c r="M28" s="19"/>
      <c r="N28" s="19"/>
      <c r="O28" s="19"/>
    </row>
    <row r="29" spans="1:15" x14ac:dyDescent="0.2">
      <c r="A29" s="35" t="s">
        <v>180</v>
      </c>
      <c r="B29" s="62"/>
      <c r="C29" s="134">
        <v>209</v>
      </c>
      <c r="D29" s="16">
        <v>214</v>
      </c>
      <c r="E29" s="16">
        <v>214</v>
      </c>
      <c r="F29" s="16">
        <v>214</v>
      </c>
      <c r="G29" s="117">
        <v>203</v>
      </c>
      <c r="H29" s="31">
        <v>-10</v>
      </c>
      <c r="J29" s="19"/>
      <c r="K29" s="19"/>
      <c r="L29" s="19"/>
      <c r="M29" s="19"/>
      <c r="N29" s="19"/>
      <c r="O29" s="19"/>
    </row>
    <row r="30" spans="1:15" x14ac:dyDescent="0.2">
      <c r="A30" s="35" t="s">
        <v>20</v>
      </c>
      <c r="B30" s="62"/>
      <c r="C30" s="134">
        <v>1116</v>
      </c>
      <c r="D30" s="16">
        <v>1180</v>
      </c>
      <c r="E30" s="16">
        <v>1047</v>
      </c>
      <c r="F30" s="16">
        <v>1038</v>
      </c>
      <c r="G30" s="117">
        <v>986</v>
      </c>
      <c r="H30" s="31">
        <v>-52</v>
      </c>
      <c r="J30" s="19"/>
      <c r="K30" s="19"/>
      <c r="L30" s="19"/>
      <c r="M30" s="19"/>
      <c r="N30" s="19"/>
      <c r="O30" s="19"/>
    </row>
    <row r="31" spans="1:15" x14ac:dyDescent="0.2">
      <c r="A31" s="33" t="s">
        <v>175</v>
      </c>
      <c r="B31" s="62"/>
      <c r="C31" s="134">
        <v>0</v>
      </c>
      <c r="D31" s="16">
        <v>0</v>
      </c>
      <c r="E31" s="16">
        <v>0</v>
      </c>
      <c r="F31" s="16">
        <v>0</v>
      </c>
      <c r="G31" s="117">
        <v>0</v>
      </c>
      <c r="H31" s="31">
        <v>0</v>
      </c>
      <c r="J31" s="19"/>
      <c r="K31" s="19"/>
      <c r="L31" s="19"/>
      <c r="M31" s="19"/>
      <c r="N31" s="19"/>
      <c r="O31" s="19"/>
    </row>
    <row r="32" spans="1:15" x14ac:dyDescent="0.2">
      <c r="A32" s="33" t="s">
        <v>21</v>
      </c>
      <c r="B32" s="62">
        <v>10</v>
      </c>
      <c r="C32" s="134">
        <v>5629</v>
      </c>
      <c r="D32" s="16">
        <v>4521</v>
      </c>
      <c r="E32" s="16">
        <v>4630</v>
      </c>
      <c r="F32" s="16">
        <v>4682</v>
      </c>
      <c r="G32" s="117">
        <v>4737</v>
      </c>
      <c r="H32" s="31">
        <v>55</v>
      </c>
      <c r="J32" s="19"/>
      <c r="K32" s="19"/>
      <c r="L32" s="19"/>
      <c r="M32" s="19"/>
      <c r="N32" s="19"/>
      <c r="O32" s="19"/>
    </row>
    <row r="33" spans="1:15" x14ac:dyDescent="0.2">
      <c r="A33" s="33" t="s">
        <v>22</v>
      </c>
      <c r="B33" s="62">
        <v>10</v>
      </c>
      <c r="C33" s="134">
        <v>741</v>
      </c>
      <c r="D33" s="16">
        <v>1204</v>
      </c>
      <c r="E33" s="16">
        <v>1158</v>
      </c>
      <c r="F33" s="16">
        <v>931</v>
      </c>
      <c r="G33" s="117">
        <v>856</v>
      </c>
      <c r="H33" s="31">
        <v>-75</v>
      </c>
      <c r="J33" s="19"/>
      <c r="K33" s="19"/>
      <c r="L33" s="19"/>
      <c r="M33" s="19"/>
      <c r="N33" s="19"/>
      <c r="O33" s="19"/>
    </row>
    <row r="34" spans="1:15" x14ac:dyDescent="0.2">
      <c r="A34" s="36" t="s">
        <v>24</v>
      </c>
      <c r="B34" s="62"/>
      <c r="C34" s="132">
        <v>71008</v>
      </c>
      <c r="D34" s="31">
        <v>69255</v>
      </c>
      <c r="E34" s="31">
        <v>71707</v>
      </c>
      <c r="F34" s="31">
        <v>70696</v>
      </c>
      <c r="G34" s="118">
        <v>67357</v>
      </c>
      <c r="H34" s="31">
        <v>-3339</v>
      </c>
      <c r="J34" s="19"/>
      <c r="K34" s="19"/>
      <c r="L34" s="19"/>
      <c r="M34" s="19"/>
      <c r="N34" s="19"/>
      <c r="O34" s="19"/>
    </row>
    <row r="35" spans="1:15" ht="14.45" customHeight="1" x14ac:dyDescent="0.2">
      <c r="A35" s="32" t="s">
        <v>291</v>
      </c>
      <c r="B35" s="62"/>
      <c r="C35" s="133">
        <v>5537</v>
      </c>
      <c r="D35" s="45">
        <v>3361</v>
      </c>
      <c r="E35" s="45">
        <v>2689</v>
      </c>
      <c r="F35" s="45">
        <v>5952</v>
      </c>
      <c r="G35" s="119">
        <v>6419</v>
      </c>
      <c r="H35" s="64">
        <v>467</v>
      </c>
      <c r="J35" s="19"/>
      <c r="K35" s="19"/>
      <c r="L35" s="19"/>
      <c r="M35" s="19"/>
      <c r="N35" s="19"/>
      <c r="O35" s="19"/>
    </row>
    <row r="36" spans="1:15" x14ac:dyDescent="0.2">
      <c r="A36" s="51" t="s">
        <v>174</v>
      </c>
      <c r="B36" s="51"/>
      <c r="C36" s="1"/>
      <c r="D36" s="1"/>
      <c r="E36" s="1"/>
      <c r="F36" s="1"/>
      <c r="G36" s="120"/>
      <c r="H36" s="10"/>
      <c r="J36" s="19"/>
      <c r="K36" s="19"/>
      <c r="L36" s="19"/>
      <c r="M36" s="19"/>
      <c r="N36" s="19"/>
      <c r="O36" s="19"/>
    </row>
    <row r="37" spans="1:15" x14ac:dyDescent="0.2">
      <c r="A37" s="48" t="s">
        <v>142</v>
      </c>
      <c r="B37" s="48"/>
      <c r="C37" s="134">
        <v>471</v>
      </c>
      <c r="D37" s="16">
        <v>92</v>
      </c>
      <c r="E37" s="16">
        <v>71</v>
      </c>
      <c r="F37" s="16">
        <v>-84</v>
      </c>
      <c r="G37" s="117">
        <v>-1013</v>
      </c>
      <c r="H37" s="31">
        <v>-929</v>
      </c>
      <c r="J37" s="19"/>
      <c r="K37" s="19"/>
      <c r="L37" s="19"/>
      <c r="M37" s="19"/>
      <c r="N37" s="19"/>
      <c r="O37" s="19"/>
    </row>
    <row r="38" spans="1:15" x14ac:dyDescent="0.2">
      <c r="A38" s="50" t="s">
        <v>47</v>
      </c>
      <c r="B38" s="50"/>
      <c r="C38" s="134">
        <v>-64</v>
      </c>
      <c r="D38" s="16">
        <v>-53</v>
      </c>
      <c r="E38" s="16">
        <v>-52</v>
      </c>
      <c r="F38" s="16">
        <v>-62</v>
      </c>
      <c r="G38" s="117">
        <v>-15</v>
      </c>
      <c r="H38" s="31">
        <v>47</v>
      </c>
      <c r="J38" s="19"/>
      <c r="K38" s="19"/>
      <c r="L38" s="19"/>
      <c r="M38" s="19"/>
      <c r="N38" s="19"/>
      <c r="O38" s="19"/>
    </row>
    <row r="39" spans="1:15" x14ac:dyDescent="0.2">
      <c r="A39" s="107" t="s">
        <v>178</v>
      </c>
      <c r="B39" s="50"/>
      <c r="C39" s="134">
        <v>-98</v>
      </c>
      <c r="D39" s="157">
        <v>0</v>
      </c>
      <c r="E39" s="157">
        <v>0</v>
      </c>
      <c r="F39" s="16">
        <v>524</v>
      </c>
      <c r="G39" s="117">
        <v>167</v>
      </c>
      <c r="H39" s="31">
        <v>-357</v>
      </c>
      <c r="J39" s="19"/>
      <c r="K39" s="19"/>
      <c r="L39" s="19"/>
      <c r="M39" s="19"/>
      <c r="N39" s="19"/>
      <c r="O39" s="19"/>
    </row>
    <row r="40" spans="1:15" x14ac:dyDescent="0.2">
      <c r="A40" s="52" t="s">
        <v>48</v>
      </c>
      <c r="B40" s="52"/>
      <c r="C40" s="132">
        <v>309</v>
      </c>
      <c r="D40" s="31">
        <v>39</v>
      </c>
      <c r="E40" s="31">
        <v>19</v>
      </c>
      <c r="F40" s="31">
        <v>378</v>
      </c>
      <c r="G40" s="118">
        <v>-861</v>
      </c>
      <c r="H40" s="31">
        <v>-1240</v>
      </c>
      <c r="J40" s="19"/>
      <c r="K40" s="19"/>
      <c r="L40" s="19"/>
      <c r="M40" s="19"/>
      <c r="N40" s="19"/>
      <c r="O40" s="19"/>
    </row>
    <row r="41" spans="1:15" s="46" customFormat="1" x14ac:dyDescent="0.2">
      <c r="A41" s="53" t="s">
        <v>49</v>
      </c>
      <c r="B41" s="53"/>
      <c r="C41" s="132">
        <v>5846</v>
      </c>
      <c r="D41" s="100">
        <v>3400</v>
      </c>
      <c r="E41" s="100">
        <v>2708</v>
      </c>
      <c r="F41" s="100">
        <v>6330</v>
      </c>
      <c r="G41" s="121">
        <v>5558</v>
      </c>
      <c r="H41" s="31">
        <v>-772</v>
      </c>
      <c r="J41" s="19"/>
      <c r="K41" s="19"/>
      <c r="L41" s="19"/>
      <c r="M41" s="19"/>
      <c r="N41" s="19"/>
      <c r="O41" s="19"/>
    </row>
    <row r="42" spans="1:15" x14ac:dyDescent="0.2">
      <c r="A42" s="51" t="s">
        <v>50</v>
      </c>
      <c r="B42" s="51"/>
      <c r="C42" s="45"/>
      <c r="D42" s="45"/>
      <c r="E42" s="45"/>
      <c r="F42" s="45"/>
      <c r="G42" s="119"/>
      <c r="H42" s="24"/>
      <c r="J42" s="19"/>
      <c r="K42" s="19"/>
      <c r="L42" s="19"/>
      <c r="M42" s="19"/>
      <c r="N42" s="19"/>
      <c r="O42" s="19"/>
    </row>
    <row r="43" spans="1:15" x14ac:dyDescent="0.2">
      <c r="A43" s="51" t="s">
        <v>173</v>
      </c>
      <c r="B43" s="51"/>
      <c r="C43" s="45"/>
      <c r="D43" s="45"/>
      <c r="E43" s="45"/>
      <c r="F43" s="45"/>
      <c r="G43" s="119"/>
      <c r="H43" s="24"/>
      <c r="J43" s="19"/>
      <c r="K43" s="19"/>
      <c r="L43" s="19"/>
      <c r="M43" s="19"/>
      <c r="N43" s="19"/>
      <c r="O43" s="19"/>
    </row>
    <row r="44" spans="1:15" x14ac:dyDescent="0.2">
      <c r="A44" s="55" t="s">
        <v>51</v>
      </c>
      <c r="B44" s="50"/>
      <c r="C44" s="134">
        <v>3251</v>
      </c>
      <c r="D44" s="16">
        <v>1848</v>
      </c>
      <c r="E44" s="16">
        <v>2149</v>
      </c>
      <c r="F44" s="16">
        <v>4672</v>
      </c>
      <c r="G44" s="117">
        <v>13099</v>
      </c>
      <c r="H44" s="31">
        <v>8427</v>
      </c>
      <c r="J44" s="19"/>
      <c r="K44" s="19"/>
      <c r="L44" s="19"/>
      <c r="M44" s="19"/>
      <c r="N44" s="19"/>
      <c r="O44" s="19"/>
    </row>
    <row r="45" spans="1:15" x14ac:dyDescent="0.2">
      <c r="A45" s="48" t="s">
        <v>177</v>
      </c>
      <c r="B45" s="49"/>
      <c r="C45" s="134">
        <v>1071</v>
      </c>
      <c r="D45" s="16">
        <v>-246</v>
      </c>
      <c r="E45" s="16">
        <v>129</v>
      </c>
      <c r="F45" s="16">
        <v>804</v>
      </c>
      <c r="G45" s="117">
        <v>747</v>
      </c>
      <c r="H45" s="157">
        <v>-57</v>
      </c>
      <c r="J45" s="19"/>
      <c r="K45" s="19"/>
      <c r="L45" s="19"/>
      <c r="M45" s="19"/>
      <c r="N45" s="19"/>
      <c r="O45" s="19"/>
    </row>
    <row r="46" spans="1:15" x14ac:dyDescent="0.2">
      <c r="A46" s="49" t="s">
        <v>52</v>
      </c>
      <c r="B46" s="49"/>
      <c r="C46" s="156">
        <v>-24</v>
      </c>
      <c r="D46" s="16">
        <v>-48</v>
      </c>
      <c r="E46" s="16">
        <v>-36</v>
      </c>
      <c r="F46" s="16">
        <v>-34</v>
      </c>
      <c r="G46" s="117">
        <v>-2</v>
      </c>
      <c r="H46" s="31">
        <v>31</v>
      </c>
      <c r="J46" s="19"/>
      <c r="K46" s="19"/>
      <c r="L46" s="19"/>
      <c r="M46" s="19"/>
      <c r="N46" s="19"/>
      <c r="O46" s="19"/>
    </row>
    <row r="47" spans="1:15" x14ac:dyDescent="0.2">
      <c r="A47" s="50" t="s">
        <v>54</v>
      </c>
      <c r="B47" s="50"/>
      <c r="C47" s="156">
        <v>0</v>
      </c>
      <c r="D47" s="157">
        <v>0</v>
      </c>
      <c r="E47" s="157">
        <v>0</v>
      </c>
      <c r="F47" s="157">
        <v>0</v>
      </c>
      <c r="G47" s="125">
        <v>0</v>
      </c>
      <c r="H47" s="157">
        <v>0</v>
      </c>
      <c r="J47" s="19"/>
      <c r="K47" s="19"/>
      <c r="L47" s="19"/>
      <c r="M47" s="19"/>
      <c r="N47" s="19"/>
      <c r="O47" s="19"/>
    </row>
    <row r="48" spans="1:15" x14ac:dyDescent="0.2">
      <c r="A48" s="51" t="s">
        <v>184</v>
      </c>
      <c r="B48" s="51"/>
      <c r="C48" s="132">
        <v>4298</v>
      </c>
      <c r="D48" s="31">
        <v>1555</v>
      </c>
      <c r="E48" s="31">
        <v>2242</v>
      </c>
      <c r="F48" s="31">
        <v>5443</v>
      </c>
      <c r="G48" s="118">
        <v>13844</v>
      </c>
      <c r="H48" s="31">
        <v>8401</v>
      </c>
      <c r="J48" s="19"/>
      <c r="K48" s="19"/>
      <c r="L48" s="19"/>
      <c r="M48" s="19"/>
      <c r="N48" s="19"/>
      <c r="O48" s="19"/>
    </row>
    <row r="49" spans="1:15" ht="12" thickBot="1" x14ac:dyDescent="0.25">
      <c r="A49" s="34" t="s">
        <v>292</v>
      </c>
      <c r="B49" s="106"/>
      <c r="C49" s="132">
        <v>10144</v>
      </c>
      <c r="D49" s="31">
        <v>4956</v>
      </c>
      <c r="E49" s="31">
        <v>4950</v>
      </c>
      <c r="F49" s="31">
        <v>11773</v>
      </c>
      <c r="G49" s="118">
        <v>19402</v>
      </c>
      <c r="H49" s="31">
        <v>7629</v>
      </c>
      <c r="J49" s="19"/>
      <c r="K49" s="19"/>
      <c r="L49" s="19"/>
      <c r="M49" s="19"/>
      <c r="N49" s="19"/>
      <c r="O49" s="19"/>
    </row>
    <row r="50" spans="1:15" ht="20.100000000000001" customHeight="1" thickBot="1" x14ac:dyDescent="0.25">
      <c r="A50" s="84" t="s">
        <v>55</v>
      </c>
      <c r="B50" s="92"/>
      <c r="C50" s="94"/>
      <c r="D50" s="94"/>
      <c r="E50" s="94"/>
      <c r="F50" s="94"/>
      <c r="G50" s="122"/>
      <c r="H50" s="89"/>
      <c r="J50" s="19"/>
      <c r="K50" s="19"/>
      <c r="L50" s="19"/>
      <c r="M50" s="19"/>
      <c r="N50" s="19"/>
      <c r="O50" s="19"/>
    </row>
    <row r="51" spans="1:15" ht="11.45" customHeight="1" x14ac:dyDescent="0.2">
      <c r="A51" s="32" t="s">
        <v>23</v>
      </c>
      <c r="B51" s="32"/>
      <c r="C51" s="133">
        <v>5537</v>
      </c>
      <c r="D51" s="45">
        <v>3361</v>
      </c>
      <c r="E51" s="45">
        <v>2689</v>
      </c>
      <c r="F51" s="45">
        <v>5952</v>
      </c>
      <c r="G51" s="119">
        <v>6419</v>
      </c>
      <c r="H51" s="64">
        <v>467</v>
      </c>
      <c r="J51" s="19"/>
      <c r="K51" s="19"/>
      <c r="L51" s="19"/>
      <c r="M51" s="19"/>
      <c r="N51" s="19"/>
      <c r="O51" s="19"/>
    </row>
    <row r="52" spans="1:15" x14ac:dyDescent="0.2">
      <c r="A52" s="33" t="s">
        <v>61</v>
      </c>
      <c r="B52" s="33"/>
      <c r="C52" s="16"/>
      <c r="D52" s="16"/>
      <c r="E52" s="16"/>
      <c r="F52" s="16"/>
      <c r="G52" s="117"/>
      <c r="H52" s="21"/>
      <c r="J52" s="19"/>
      <c r="K52" s="19"/>
      <c r="L52" s="19"/>
      <c r="M52" s="19"/>
      <c r="N52" s="19"/>
      <c r="O52" s="19"/>
    </row>
    <row r="53" spans="1:15" x14ac:dyDescent="0.2">
      <c r="A53" s="47" t="s">
        <v>43</v>
      </c>
      <c r="B53" s="47"/>
      <c r="C53" s="134">
        <v>5816</v>
      </c>
      <c r="D53" s="16">
        <v>8021</v>
      </c>
      <c r="E53" s="16">
        <v>8080</v>
      </c>
      <c r="F53" s="16">
        <v>6980</v>
      </c>
      <c r="G53" s="117">
        <v>7181</v>
      </c>
      <c r="H53" s="31">
        <v>201</v>
      </c>
      <c r="J53" s="19"/>
      <c r="K53" s="19"/>
      <c r="L53" s="19"/>
      <c r="M53" s="19"/>
      <c r="N53" s="19"/>
      <c r="O53" s="19"/>
    </row>
    <row r="54" spans="1:15" x14ac:dyDescent="0.2">
      <c r="A54" s="33" t="s">
        <v>56</v>
      </c>
      <c r="B54" s="33"/>
      <c r="C54" s="134">
        <v>-330</v>
      </c>
      <c r="D54" s="16">
        <v>-220</v>
      </c>
      <c r="E54" s="16">
        <v>-223</v>
      </c>
      <c r="F54" s="16">
        <v>497</v>
      </c>
      <c r="G54" s="117">
        <v>1302</v>
      </c>
      <c r="H54" s="31">
        <v>805</v>
      </c>
      <c r="J54" s="19"/>
      <c r="K54" s="19"/>
      <c r="L54" s="19"/>
      <c r="M54" s="19"/>
      <c r="N54" s="19"/>
      <c r="O54" s="19"/>
    </row>
    <row r="55" spans="1:15" x14ac:dyDescent="0.2">
      <c r="A55" s="41" t="s">
        <v>131</v>
      </c>
      <c r="B55" s="41"/>
      <c r="C55" s="134">
        <v>1403</v>
      </c>
      <c r="D55" s="16">
        <v>142</v>
      </c>
      <c r="E55" s="16">
        <v>175</v>
      </c>
      <c r="F55" s="16">
        <v>179</v>
      </c>
      <c r="G55" s="117">
        <v>187</v>
      </c>
      <c r="H55" s="31">
        <v>8</v>
      </c>
      <c r="J55" s="19"/>
      <c r="K55" s="19"/>
      <c r="L55" s="19"/>
      <c r="M55" s="19"/>
      <c r="N55" s="19"/>
      <c r="O55" s="19"/>
    </row>
    <row r="56" spans="1:15" x14ac:dyDescent="0.2">
      <c r="A56" s="34" t="s">
        <v>57</v>
      </c>
      <c r="B56" s="34"/>
      <c r="C56" s="16"/>
      <c r="D56" s="16"/>
      <c r="E56" s="16"/>
      <c r="F56" s="16"/>
      <c r="G56" s="117"/>
      <c r="H56" s="31"/>
      <c r="J56" s="19"/>
      <c r="K56" s="19"/>
      <c r="L56" s="19"/>
      <c r="M56" s="19"/>
      <c r="N56" s="19"/>
      <c r="O56" s="19"/>
    </row>
    <row r="57" spans="1:15" x14ac:dyDescent="0.2">
      <c r="A57" s="33" t="s">
        <v>27</v>
      </c>
      <c r="B57" s="33"/>
      <c r="C57" s="134">
        <v>499</v>
      </c>
      <c r="D57" s="16">
        <v>447</v>
      </c>
      <c r="E57" s="16">
        <v>471</v>
      </c>
      <c r="F57" s="16">
        <v>501</v>
      </c>
      <c r="G57" s="117">
        <v>529</v>
      </c>
      <c r="H57" s="31">
        <v>28</v>
      </c>
      <c r="J57" s="19"/>
      <c r="K57" s="19"/>
      <c r="L57" s="19"/>
      <c r="M57" s="19"/>
      <c r="N57" s="19"/>
      <c r="O57" s="19"/>
    </row>
    <row r="58" spans="1:15" x14ac:dyDescent="0.2">
      <c r="A58" s="33" t="s">
        <v>58</v>
      </c>
      <c r="B58" s="33"/>
      <c r="C58" s="134">
        <v>4235</v>
      </c>
      <c r="D58" s="16">
        <v>4108</v>
      </c>
      <c r="E58" s="16">
        <v>4426</v>
      </c>
      <c r="F58" s="16">
        <v>4430</v>
      </c>
      <c r="G58" s="117">
        <v>4775</v>
      </c>
      <c r="H58" s="31">
        <v>346</v>
      </c>
      <c r="J58" s="19"/>
      <c r="K58" s="19"/>
      <c r="L58" s="19"/>
      <c r="M58" s="19"/>
      <c r="N58" s="19"/>
      <c r="O58" s="19"/>
    </row>
    <row r="59" spans="1:15" x14ac:dyDescent="0.2">
      <c r="A59" s="34" t="s">
        <v>59</v>
      </c>
      <c r="B59" s="34"/>
      <c r="C59" s="134">
        <v>2155</v>
      </c>
      <c r="D59" s="16">
        <v>3388</v>
      </c>
      <c r="E59" s="16">
        <v>3134</v>
      </c>
      <c r="F59" s="16">
        <v>2725</v>
      </c>
      <c r="G59" s="117">
        <v>3367</v>
      </c>
      <c r="H59" s="31">
        <v>642</v>
      </c>
      <c r="J59" s="19"/>
      <c r="K59" s="19"/>
      <c r="L59" s="19"/>
      <c r="M59" s="19"/>
      <c r="N59" s="19"/>
      <c r="O59" s="19"/>
    </row>
    <row r="60" spans="1:15" x14ac:dyDescent="0.2">
      <c r="A60" s="34" t="s">
        <v>60</v>
      </c>
      <c r="B60" s="62"/>
      <c r="C60" s="132">
        <v>3382</v>
      </c>
      <c r="D60" s="16">
        <v>-26</v>
      </c>
      <c r="E60" s="16">
        <v>-445</v>
      </c>
      <c r="F60" s="16">
        <v>3227</v>
      </c>
      <c r="G60" s="117">
        <v>3052</v>
      </c>
      <c r="H60" s="31">
        <v>-175</v>
      </c>
      <c r="J60" s="19"/>
      <c r="K60" s="19"/>
      <c r="L60" s="19"/>
      <c r="M60" s="19"/>
      <c r="N60" s="19"/>
      <c r="O60" s="19"/>
    </row>
    <row r="61" spans="1:15" x14ac:dyDescent="0.2">
      <c r="A61" s="168" t="s">
        <v>263</v>
      </c>
      <c r="B61" s="33"/>
    </row>
    <row r="62" spans="1:15" x14ac:dyDescent="0.2">
      <c r="A62" s="33" t="s">
        <v>264</v>
      </c>
    </row>
    <row r="63" spans="1:15" x14ac:dyDescent="0.2">
      <c r="A63" s="33" t="s">
        <v>265</v>
      </c>
    </row>
    <row r="64" spans="1:15" x14ac:dyDescent="0.2">
      <c r="A64" s="33" t="s">
        <v>266</v>
      </c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80" orientation="portrait" r:id="rId1"/>
  <headerFooter alignWithMargins="0"/>
  <ignoredErrors>
    <ignoredError sqref="C8:G8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O60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7.83203125" customWidth="1"/>
    <col min="3" max="9" width="9.83203125" customWidth="1"/>
  </cols>
  <sheetData>
    <row r="1" spans="1:15" ht="15" customHeight="1" x14ac:dyDescent="0.2">
      <c r="A1" s="40" t="s">
        <v>295</v>
      </c>
      <c r="B1" s="1"/>
      <c r="C1" s="1"/>
      <c r="D1" s="1"/>
      <c r="E1" s="1"/>
      <c r="F1" s="1"/>
      <c r="G1" s="10"/>
    </row>
    <row r="2" spans="1:15" ht="15.75" x14ac:dyDescent="0.2">
      <c r="A2" s="176" t="s">
        <v>294</v>
      </c>
      <c r="B2" s="176"/>
      <c r="C2" s="176"/>
      <c r="D2" s="176"/>
      <c r="E2" s="176"/>
      <c r="F2" s="176"/>
      <c r="G2" s="176"/>
      <c r="H2" s="176"/>
    </row>
    <row r="3" spans="1:15" ht="15" customHeight="1" x14ac:dyDescent="0.2">
      <c r="A3" s="177" t="s">
        <v>262</v>
      </c>
      <c r="B3" s="177"/>
      <c r="C3" s="177"/>
      <c r="D3" s="177"/>
      <c r="E3" s="177"/>
      <c r="F3" s="177"/>
      <c r="G3" s="177"/>
      <c r="H3" s="177"/>
    </row>
    <row r="4" spans="1:15" s="15" customFormat="1" ht="6.75" x14ac:dyDescent="0.15">
      <c r="A4" s="39"/>
      <c r="B4" s="39"/>
      <c r="C4" s="14"/>
      <c r="D4" s="14"/>
      <c r="E4" s="14"/>
      <c r="F4" s="14"/>
      <c r="G4" s="14"/>
      <c r="H4" s="26"/>
      <c r="I4" s="98"/>
    </row>
    <row r="5" spans="1:15" x14ac:dyDescent="0.2">
      <c r="A5" s="40"/>
      <c r="B5" s="40"/>
      <c r="C5" s="11">
        <v>2021</v>
      </c>
      <c r="D5" s="175">
        <v>2022</v>
      </c>
      <c r="E5" s="175"/>
      <c r="F5" s="175"/>
      <c r="G5" s="175"/>
      <c r="H5" s="175"/>
      <c r="I5" s="99"/>
    </row>
    <row r="6" spans="1:15" x14ac:dyDescent="0.2">
      <c r="A6" s="40"/>
      <c r="B6" s="40"/>
      <c r="C6" s="6"/>
      <c r="D6" s="6" t="s">
        <v>7</v>
      </c>
      <c r="E6" s="11" t="s">
        <v>2</v>
      </c>
      <c r="F6" s="11" t="s">
        <v>193</v>
      </c>
      <c r="G6" s="123"/>
      <c r="H6" s="27" t="s">
        <v>6</v>
      </c>
      <c r="I6" s="27"/>
    </row>
    <row r="7" spans="1:15" x14ac:dyDescent="0.2">
      <c r="A7" s="40"/>
      <c r="B7" s="33" t="s">
        <v>110</v>
      </c>
      <c r="C7" s="11" t="s">
        <v>1</v>
      </c>
      <c r="D7" s="6" t="s">
        <v>255</v>
      </c>
      <c r="E7" s="6" t="s">
        <v>8</v>
      </c>
      <c r="F7" s="6" t="s">
        <v>253</v>
      </c>
      <c r="G7" s="136" t="s">
        <v>1</v>
      </c>
      <c r="H7" s="28" t="s">
        <v>254</v>
      </c>
      <c r="I7" s="28"/>
    </row>
    <row r="8" spans="1:15" x14ac:dyDescent="0.2">
      <c r="A8" s="40"/>
      <c r="B8" s="40"/>
      <c r="C8" s="6" t="s">
        <v>0</v>
      </c>
      <c r="D8" s="6" t="s">
        <v>0</v>
      </c>
      <c r="E8" s="6" t="s">
        <v>0</v>
      </c>
      <c r="F8" s="6" t="s">
        <v>0</v>
      </c>
      <c r="G8" s="12" t="s">
        <v>0</v>
      </c>
      <c r="H8" s="29" t="s">
        <v>0</v>
      </c>
      <c r="I8" s="29"/>
    </row>
    <row r="9" spans="1:15" x14ac:dyDescent="0.2">
      <c r="A9" s="40"/>
      <c r="B9" s="40"/>
      <c r="C9" s="6"/>
      <c r="D9" s="7" t="s">
        <v>3</v>
      </c>
      <c r="E9" s="7" t="s">
        <v>4</v>
      </c>
      <c r="F9" s="7" t="s">
        <v>5</v>
      </c>
      <c r="G9" s="8" t="s">
        <v>194</v>
      </c>
      <c r="H9" s="30" t="s">
        <v>248</v>
      </c>
      <c r="I9" s="30"/>
    </row>
    <row r="10" spans="1:15" x14ac:dyDescent="0.2">
      <c r="A10" s="43" t="s">
        <v>28</v>
      </c>
      <c r="B10" s="43"/>
      <c r="G10" s="126"/>
      <c r="H10" s="5"/>
      <c r="I10" s="5"/>
    </row>
    <row r="11" spans="1:15" s="5" customFormat="1" x14ac:dyDescent="0.2">
      <c r="A11" s="51" t="s">
        <v>29</v>
      </c>
      <c r="B11" s="51"/>
      <c r="G11" s="118"/>
    </row>
    <row r="12" spans="1:15" x14ac:dyDescent="0.2">
      <c r="A12" s="43" t="s">
        <v>112</v>
      </c>
      <c r="C12" s="134">
        <v>7113</v>
      </c>
      <c r="D12" s="16">
        <v>8538</v>
      </c>
      <c r="E12" s="16">
        <v>7736</v>
      </c>
      <c r="F12" s="16">
        <v>7187</v>
      </c>
      <c r="G12" s="117">
        <v>8384</v>
      </c>
      <c r="H12" s="21">
        <v>1197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43" t="s">
        <v>101</v>
      </c>
      <c r="C13" s="134">
        <v>5621</v>
      </c>
      <c r="D13" s="16">
        <v>6130</v>
      </c>
      <c r="E13" s="16">
        <v>6044</v>
      </c>
      <c r="F13" s="16">
        <v>5275</v>
      </c>
      <c r="G13" s="117">
        <v>4423</v>
      </c>
      <c r="H13" s="21">
        <v>-852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43" t="s">
        <v>113</v>
      </c>
      <c r="B14" s="60"/>
      <c r="C14" s="134">
        <v>19670</v>
      </c>
      <c r="D14" s="16">
        <v>21790</v>
      </c>
      <c r="E14" s="16">
        <v>17388</v>
      </c>
      <c r="F14" s="16">
        <v>19424</v>
      </c>
      <c r="G14" s="117">
        <v>13752</v>
      </c>
      <c r="H14" s="21">
        <v>-5672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43" t="s">
        <v>62</v>
      </c>
      <c r="B15" s="60">
        <v>11</v>
      </c>
      <c r="C15" s="134">
        <v>7480</v>
      </c>
      <c r="D15" s="16">
        <v>4720</v>
      </c>
      <c r="E15" s="16">
        <v>5187</v>
      </c>
      <c r="F15" s="16">
        <v>6569</v>
      </c>
      <c r="G15" s="117">
        <v>7264</v>
      </c>
      <c r="H15" s="21">
        <v>695</v>
      </c>
      <c r="I15" s="21"/>
      <c r="J15" s="19"/>
      <c r="K15" s="19"/>
      <c r="L15" s="19"/>
      <c r="M15" s="19"/>
      <c r="N15" s="19"/>
      <c r="O15" s="19"/>
    </row>
    <row r="16" spans="1:15" x14ac:dyDescent="0.2">
      <c r="A16" s="43" t="s">
        <v>120</v>
      </c>
      <c r="B16" s="60"/>
      <c r="C16" s="134">
        <v>2776</v>
      </c>
      <c r="D16" s="16">
        <v>2349</v>
      </c>
      <c r="E16" s="16">
        <v>2682</v>
      </c>
      <c r="F16" s="16">
        <v>2703</v>
      </c>
      <c r="G16" s="117">
        <v>2302</v>
      </c>
      <c r="H16" s="21">
        <v>-402</v>
      </c>
      <c r="I16" s="21"/>
      <c r="J16" s="19"/>
      <c r="K16" s="19"/>
      <c r="L16" s="19"/>
      <c r="M16" s="19"/>
      <c r="N16" s="19"/>
      <c r="O16" s="19"/>
    </row>
    <row r="17" spans="1:15" x14ac:dyDescent="0.2">
      <c r="A17" s="43" t="s">
        <v>66</v>
      </c>
      <c r="B17" s="60"/>
      <c r="C17" s="134">
        <v>9</v>
      </c>
      <c r="D17" s="16">
        <v>15</v>
      </c>
      <c r="E17" s="16">
        <v>9</v>
      </c>
      <c r="F17" s="16">
        <v>9</v>
      </c>
      <c r="G17" s="117">
        <v>16</v>
      </c>
      <c r="H17" s="21">
        <v>7</v>
      </c>
      <c r="I17" s="21"/>
      <c r="J17" s="19"/>
      <c r="K17" s="19"/>
      <c r="L17" s="19"/>
      <c r="M17" s="19"/>
      <c r="N17" s="19"/>
      <c r="O17" s="19"/>
    </row>
    <row r="18" spans="1:15" s="5" customFormat="1" x14ac:dyDescent="0.2">
      <c r="A18" s="51" t="s">
        <v>67</v>
      </c>
      <c r="B18" s="60"/>
      <c r="C18" s="132">
        <v>42669</v>
      </c>
      <c r="D18" s="31">
        <v>43543</v>
      </c>
      <c r="E18" s="31">
        <v>39046</v>
      </c>
      <c r="F18" s="31">
        <v>41167</v>
      </c>
      <c r="G18" s="118">
        <v>36139</v>
      </c>
      <c r="H18" s="21">
        <v>-5028</v>
      </c>
      <c r="I18" s="21"/>
      <c r="J18" s="19"/>
      <c r="K18" s="19"/>
      <c r="L18" s="19"/>
      <c r="M18" s="19"/>
      <c r="N18" s="19"/>
      <c r="O18" s="19"/>
    </row>
    <row r="19" spans="1:15" s="5" customFormat="1" ht="12.75" customHeight="1" x14ac:dyDescent="0.2">
      <c r="A19" s="51" t="s">
        <v>30</v>
      </c>
      <c r="B19" s="60"/>
      <c r="C19" s="31"/>
      <c r="D19" s="31"/>
      <c r="E19" s="31"/>
      <c r="F19" s="31"/>
      <c r="G19" s="118"/>
      <c r="H19" s="21"/>
      <c r="I19" s="21"/>
      <c r="J19" s="19"/>
      <c r="K19" s="19"/>
      <c r="L19" s="19"/>
      <c r="M19" s="19"/>
      <c r="N19" s="19"/>
      <c r="O19" s="19"/>
    </row>
    <row r="20" spans="1:15" x14ac:dyDescent="0.2">
      <c r="A20" s="43" t="s">
        <v>185</v>
      </c>
      <c r="B20" s="60">
        <v>12</v>
      </c>
      <c r="C20" s="134">
        <v>46015</v>
      </c>
      <c r="D20" s="16">
        <v>45228</v>
      </c>
      <c r="E20" s="16">
        <v>47133</v>
      </c>
      <c r="F20" s="16">
        <v>45694</v>
      </c>
      <c r="G20" s="117">
        <v>48613</v>
      </c>
      <c r="H20" s="21">
        <v>2918</v>
      </c>
      <c r="I20" s="21"/>
      <c r="J20" s="19"/>
      <c r="K20" s="19"/>
      <c r="L20" s="19"/>
      <c r="M20" s="19"/>
      <c r="N20" s="19"/>
      <c r="O20" s="19"/>
    </row>
    <row r="21" spans="1:15" x14ac:dyDescent="0.2">
      <c r="A21" s="50" t="s">
        <v>68</v>
      </c>
      <c r="B21" s="105" t="s">
        <v>189</v>
      </c>
      <c r="C21" s="134">
        <v>105501</v>
      </c>
      <c r="D21" s="16">
        <v>110979</v>
      </c>
      <c r="E21" s="16">
        <v>110266</v>
      </c>
      <c r="F21" s="16">
        <v>112056</v>
      </c>
      <c r="G21" s="117">
        <v>116593</v>
      </c>
      <c r="H21" s="21">
        <v>4537</v>
      </c>
      <c r="I21" s="21"/>
      <c r="J21" s="19"/>
      <c r="K21" s="19"/>
      <c r="L21" s="19"/>
      <c r="M21" s="19"/>
      <c r="N21" s="19"/>
      <c r="O21" s="19"/>
    </row>
    <row r="22" spans="1:15" x14ac:dyDescent="0.2">
      <c r="A22" s="55" t="s">
        <v>188</v>
      </c>
      <c r="B22" s="105" t="s">
        <v>190</v>
      </c>
      <c r="C22" s="134">
        <v>2856</v>
      </c>
      <c r="D22" s="16">
        <v>2883</v>
      </c>
      <c r="E22" s="16">
        <v>2998</v>
      </c>
      <c r="F22" s="16">
        <v>3008</v>
      </c>
      <c r="G22" s="117">
        <v>2915</v>
      </c>
      <c r="H22" s="21">
        <v>-93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55" t="s">
        <v>198</v>
      </c>
      <c r="B23" s="11">
        <v>18</v>
      </c>
      <c r="C23" s="134">
        <v>1005</v>
      </c>
      <c r="D23" s="167">
        <v>0</v>
      </c>
      <c r="E23" s="16">
        <v>982</v>
      </c>
      <c r="F23" s="16">
        <v>2771</v>
      </c>
      <c r="G23" s="117">
        <v>3125</v>
      </c>
      <c r="H23" s="21">
        <v>355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43" t="s">
        <v>111</v>
      </c>
      <c r="B24" s="60">
        <v>19</v>
      </c>
      <c r="C24" s="134">
        <v>264</v>
      </c>
      <c r="D24" s="16">
        <v>326</v>
      </c>
      <c r="E24" s="16">
        <v>269</v>
      </c>
      <c r="F24" s="16">
        <v>262</v>
      </c>
      <c r="G24" s="117">
        <v>212</v>
      </c>
      <c r="H24" s="21">
        <v>-50</v>
      </c>
      <c r="I24" s="21"/>
      <c r="J24" s="19"/>
      <c r="K24" s="19"/>
      <c r="L24" s="19"/>
      <c r="M24" s="19"/>
      <c r="N24" s="19"/>
      <c r="O24" s="19"/>
    </row>
    <row r="25" spans="1:15" x14ac:dyDescent="0.2">
      <c r="A25" s="50" t="s">
        <v>69</v>
      </c>
      <c r="B25" s="60">
        <v>20</v>
      </c>
      <c r="C25" s="16"/>
      <c r="D25" s="16"/>
      <c r="E25" s="16"/>
      <c r="F25" s="16"/>
      <c r="G25" s="117"/>
      <c r="H25" s="21"/>
      <c r="I25" s="21"/>
      <c r="J25" s="19"/>
      <c r="K25" s="19"/>
      <c r="L25" s="19"/>
      <c r="M25" s="19"/>
      <c r="N25" s="19"/>
      <c r="O25" s="19"/>
    </row>
    <row r="26" spans="1:15" x14ac:dyDescent="0.2">
      <c r="A26" s="61" t="s">
        <v>70</v>
      </c>
      <c r="B26" s="60"/>
      <c r="C26" s="134">
        <v>1566</v>
      </c>
      <c r="D26" s="16">
        <v>1880</v>
      </c>
      <c r="E26" s="16">
        <v>1565</v>
      </c>
      <c r="F26" s="16">
        <v>1530</v>
      </c>
      <c r="G26" s="117">
        <v>1590</v>
      </c>
      <c r="H26" s="21">
        <v>61</v>
      </c>
      <c r="I26" s="21"/>
      <c r="J26" s="19"/>
      <c r="K26" s="19"/>
      <c r="L26" s="19"/>
      <c r="M26" s="19"/>
      <c r="N26" s="19"/>
      <c r="O26" s="19"/>
    </row>
    <row r="27" spans="1:15" x14ac:dyDescent="0.2">
      <c r="A27" s="61" t="s">
        <v>71</v>
      </c>
      <c r="B27" s="60"/>
      <c r="C27" s="134">
        <v>6104</v>
      </c>
      <c r="D27" s="16">
        <v>6291</v>
      </c>
      <c r="E27" s="16">
        <v>5880</v>
      </c>
      <c r="F27" s="16">
        <v>6601</v>
      </c>
      <c r="G27" s="117">
        <v>7406</v>
      </c>
      <c r="H27" s="21">
        <v>805</v>
      </c>
      <c r="I27" s="21"/>
      <c r="J27" s="19"/>
      <c r="K27" s="19"/>
      <c r="L27" s="19"/>
      <c r="M27" s="19"/>
      <c r="N27" s="19"/>
      <c r="O27" s="19"/>
    </row>
    <row r="28" spans="1:15" x14ac:dyDescent="0.2">
      <c r="A28" s="43" t="s">
        <v>72</v>
      </c>
      <c r="B28" s="60">
        <v>21</v>
      </c>
      <c r="C28" s="134">
        <v>1097</v>
      </c>
      <c r="D28" s="16">
        <v>1064</v>
      </c>
      <c r="E28" s="16">
        <v>1161</v>
      </c>
      <c r="F28" s="16">
        <v>1080</v>
      </c>
      <c r="G28" s="117">
        <v>1007</v>
      </c>
      <c r="H28" s="21">
        <v>-72</v>
      </c>
      <c r="I28" s="21"/>
      <c r="J28" s="19"/>
      <c r="K28" s="19"/>
      <c r="L28" s="19"/>
      <c r="M28" s="19"/>
      <c r="N28" s="19"/>
      <c r="O28" s="19"/>
    </row>
    <row r="29" spans="1:15" x14ac:dyDescent="0.2">
      <c r="A29" s="43" t="s">
        <v>171</v>
      </c>
      <c r="B29" s="60">
        <v>22</v>
      </c>
      <c r="C29" s="134">
        <v>112</v>
      </c>
      <c r="D29" s="16">
        <v>25</v>
      </c>
      <c r="E29" s="16">
        <v>91</v>
      </c>
      <c r="F29" s="16">
        <v>77</v>
      </c>
      <c r="G29" s="117">
        <v>66</v>
      </c>
      <c r="H29" s="21">
        <v>-11</v>
      </c>
      <c r="I29" s="21"/>
      <c r="J29" s="19"/>
      <c r="K29" s="19"/>
      <c r="L29" s="19"/>
      <c r="M29" s="19"/>
      <c r="N29" s="19"/>
      <c r="O29" s="19"/>
    </row>
    <row r="30" spans="1:15" x14ac:dyDescent="0.2">
      <c r="A30" s="43" t="s">
        <v>63</v>
      </c>
      <c r="B30" s="60">
        <v>23</v>
      </c>
      <c r="C30" s="134">
        <v>28</v>
      </c>
      <c r="D30" s="16">
        <v>45</v>
      </c>
      <c r="E30" s="16">
        <v>22</v>
      </c>
      <c r="F30" s="16">
        <v>22</v>
      </c>
      <c r="G30" s="117">
        <v>14</v>
      </c>
      <c r="H30" s="21">
        <v>-9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43" t="s">
        <v>73</v>
      </c>
      <c r="B31" s="60"/>
      <c r="C31" s="134">
        <v>523</v>
      </c>
      <c r="D31" s="16">
        <v>408</v>
      </c>
      <c r="E31" s="16">
        <v>498</v>
      </c>
      <c r="F31" s="16">
        <v>508</v>
      </c>
      <c r="G31" s="117">
        <v>599</v>
      </c>
      <c r="H31" s="21">
        <v>91</v>
      </c>
      <c r="I31" s="21"/>
      <c r="J31" s="19"/>
      <c r="K31" s="19"/>
      <c r="L31" s="19"/>
      <c r="M31" s="19"/>
      <c r="N31" s="19"/>
      <c r="O31" s="19"/>
    </row>
    <row r="32" spans="1:15" s="5" customFormat="1" x14ac:dyDescent="0.2">
      <c r="A32" s="51" t="s">
        <v>186</v>
      </c>
      <c r="B32" s="60"/>
      <c r="C32" s="132">
        <v>165069</v>
      </c>
      <c r="D32" s="31">
        <v>169129</v>
      </c>
      <c r="E32" s="31">
        <v>170864</v>
      </c>
      <c r="F32" s="31">
        <v>173609</v>
      </c>
      <c r="G32" s="118">
        <v>182140</v>
      </c>
      <c r="H32" s="21">
        <v>8532</v>
      </c>
      <c r="I32" s="21"/>
      <c r="J32" s="19"/>
      <c r="K32" s="19"/>
      <c r="L32" s="19"/>
      <c r="M32" s="19"/>
      <c r="N32" s="19"/>
      <c r="O32" s="19"/>
    </row>
    <row r="33" spans="1:15" s="5" customFormat="1" x14ac:dyDescent="0.2">
      <c r="A33" s="51" t="s">
        <v>187</v>
      </c>
      <c r="B33" s="60"/>
      <c r="C33" s="132">
        <v>207738</v>
      </c>
      <c r="D33" s="31">
        <v>212672</v>
      </c>
      <c r="E33" s="31">
        <v>209910</v>
      </c>
      <c r="F33" s="31">
        <v>214776</v>
      </c>
      <c r="G33" s="118">
        <v>218280</v>
      </c>
      <c r="H33" s="21">
        <v>3504</v>
      </c>
      <c r="I33" s="21"/>
      <c r="J33" s="19"/>
      <c r="K33" s="19"/>
      <c r="L33" s="19"/>
      <c r="M33" s="19"/>
      <c r="N33" s="19"/>
      <c r="O33" s="19"/>
    </row>
    <row r="34" spans="1:15" x14ac:dyDescent="0.2">
      <c r="A34" s="43" t="s">
        <v>32</v>
      </c>
      <c r="B34" s="60"/>
      <c r="C34" s="16"/>
      <c r="D34" s="16"/>
      <c r="E34" s="16"/>
      <c r="F34" s="16"/>
      <c r="G34" s="117"/>
      <c r="H34" s="21"/>
      <c r="I34" s="21"/>
      <c r="J34" s="19"/>
      <c r="K34" s="19"/>
      <c r="L34" s="19"/>
      <c r="M34" s="19"/>
      <c r="N34" s="19"/>
      <c r="O34" s="19"/>
    </row>
    <row r="35" spans="1:15" x14ac:dyDescent="0.2">
      <c r="A35" s="43" t="s">
        <v>33</v>
      </c>
      <c r="B35" s="60"/>
      <c r="C35" s="134">
        <v>13</v>
      </c>
      <c r="D35" s="16">
        <v>11</v>
      </c>
      <c r="E35" s="16">
        <v>12</v>
      </c>
      <c r="F35" s="16">
        <v>12</v>
      </c>
      <c r="G35" s="117">
        <v>19</v>
      </c>
      <c r="H35" s="21">
        <v>7</v>
      </c>
      <c r="I35" s="21"/>
      <c r="J35" s="19"/>
      <c r="K35" s="19"/>
      <c r="L35" s="19"/>
      <c r="M35" s="19"/>
      <c r="N35" s="19"/>
      <c r="O35" s="19"/>
    </row>
    <row r="36" spans="1:15" x14ac:dyDescent="0.2">
      <c r="A36" s="43" t="s">
        <v>34</v>
      </c>
      <c r="B36" s="60"/>
      <c r="C36" s="134">
        <v>309</v>
      </c>
      <c r="D36" s="16">
        <v>291</v>
      </c>
      <c r="E36" s="16">
        <v>291</v>
      </c>
      <c r="F36" s="16">
        <v>291</v>
      </c>
      <c r="G36" s="117">
        <v>291</v>
      </c>
      <c r="H36" s="157">
        <v>0</v>
      </c>
      <c r="I36" s="21"/>
      <c r="J36" s="19"/>
      <c r="K36" s="19"/>
      <c r="L36" s="19"/>
      <c r="M36" s="19"/>
      <c r="N36" s="19"/>
      <c r="O36" s="19"/>
    </row>
    <row r="37" spans="1:15" x14ac:dyDescent="0.2">
      <c r="A37" s="43" t="s">
        <v>35</v>
      </c>
      <c r="B37" s="60">
        <v>24</v>
      </c>
      <c r="C37" s="16"/>
      <c r="D37" s="16"/>
      <c r="E37" s="16"/>
      <c r="F37" s="16"/>
      <c r="G37" s="117"/>
      <c r="H37" s="21"/>
      <c r="I37" s="21"/>
      <c r="J37" s="19"/>
      <c r="K37" s="19"/>
      <c r="L37" s="19"/>
      <c r="M37" s="19"/>
      <c r="N37" s="19"/>
      <c r="O37" s="19"/>
    </row>
    <row r="38" spans="1:15" x14ac:dyDescent="0.2">
      <c r="A38" s="61" t="s">
        <v>181</v>
      </c>
      <c r="B38" s="60"/>
      <c r="C38" s="134">
        <v>3474</v>
      </c>
      <c r="D38" s="16">
        <v>3485</v>
      </c>
      <c r="E38" s="16">
        <v>3637</v>
      </c>
      <c r="F38" s="16">
        <v>3641</v>
      </c>
      <c r="G38" s="117">
        <v>3574</v>
      </c>
      <c r="H38" s="21">
        <v>-67</v>
      </c>
      <c r="I38" s="21"/>
      <c r="J38" s="19"/>
      <c r="K38" s="19"/>
      <c r="L38" s="19"/>
      <c r="M38" s="19"/>
      <c r="N38" s="19"/>
      <c r="O38" s="19"/>
    </row>
    <row r="39" spans="1:15" x14ac:dyDescent="0.2">
      <c r="A39" s="61" t="s">
        <v>199</v>
      </c>
      <c r="B39" s="165"/>
      <c r="C39" s="134">
        <v>348</v>
      </c>
      <c r="D39" s="16">
        <v>0</v>
      </c>
      <c r="E39" s="16">
        <v>340</v>
      </c>
      <c r="F39" s="16">
        <v>340</v>
      </c>
      <c r="G39" s="117">
        <v>325</v>
      </c>
      <c r="H39" s="21">
        <v>-14</v>
      </c>
      <c r="I39" s="21"/>
      <c r="J39" s="19"/>
      <c r="K39" s="19"/>
      <c r="L39" s="19"/>
      <c r="M39" s="19"/>
      <c r="N39" s="19"/>
      <c r="O39" s="19"/>
    </row>
    <row r="40" spans="1:15" x14ac:dyDescent="0.2">
      <c r="A40" s="61" t="s">
        <v>182</v>
      </c>
      <c r="C40" s="134">
        <v>61741</v>
      </c>
      <c r="D40" s="16">
        <v>64733</v>
      </c>
      <c r="E40" s="16">
        <v>59509</v>
      </c>
      <c r="F40" s="16">
        <v>57551</v>
      </c>
      <c r="G40" s="117">
        <v>51555</v>
      </c>
      <c r="H40" s="21">
        <v>-5996</v>
      </c>
      <c r="I40" s="21"/>
      <c r="J40" s="19"/>
      <c r="K40" s="19"/>
      <c r="L40" s="19"/>
      <c r="M40" s="19"/>
      <c r="N40" s="19"/>
      <c r="O40" s="19"/>
    </row>
    <row r="41" spans="1:15" x14ac:dyDescent="0.2">
      <c r="A41" s="43" t="s">
        <v>170</v>
      </c>
      <c r="B41" s="60">
        <v>25</v>
      </c>
      <c r="C41" s="134">
        <v>5606</v>
      </c>
      <c r="D41" s="16">
        <v>5610</v>
      </c>
      <c r="E41" s="16">
        <v>5283</v>
      </c>
      <c r="F41" s="16">
        <v>4639</v>
      </c>
      <c r="G41" s="117">
        <v>4603</v>
      </c>
      <c r="H41" s="21">
        <v>-37</v>
      </c>
      <c r="I41" s="21"/>
      <c r="J41" s="19"/>
      <c r="K41" s="19"/>
      <c r="L41" s="19"/>
      <c r="M41" s="19"/>
      <c r="N41" s="19"/>
      <c r="O41" s="19"/>
    </row>
    <row r="42" spans="1:15" x14ac:dyDescent="0.2">
      <c r="A42" s="43" t="s">
        <v>74</v>
      </c>
      <c r="B42" s="60">
        <v>26</v>
      </c>
      <c r="C42" s="134">
        <v>4343</v>
      </c>
      <c r="D42" s="16">
        <v>4064</v>
      </c>
      <c r="E42" s="16">
        <v>4349</v>
      </c>
      <c r="F42" s="16">
        <v>4418</v>
      </c>
      <c r="G42" s="117">
        <v>4585</v>
      </c>
      <c r="H42" s="21">
        <v>167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43" t="s">
        <v>75</v>
      </c>
      <c r="B43" s="60"/>
      <c r="C43" s="134">
        <v>10021</v>
      </c>
      <c r="D43" s="16">
        <v>10018</v>
      </c>
      <c r="E43" s="16">
        <v>9465</v>
      </c>
      <c r="F43" s="16">
        <v>9924</v>
      </c>
      <c r="G43" s="117">
        <v>11119</v>
      </c>
      <c r="H43" s="21">
        <v>1195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3" t="s">
        <v>76</v>
      </c>
      <c r="B44" s="60">
        <v>27</v>
      </c>
      <c r="C44" s="134">
        <v>9300</v>
      </c>
      <c r="D44" s="16">
        <v>8966</v>
      </c>
      <c r="E44" s="16">
        <v>9491</v>
      </c>
      <c r="F44" s="16">
        <v>9604</v>
      </c>
      <c r="G44" s="117">
        <v>10225</v>
      </c>
      <c r="H44" s="21">
        <v>621</v>
      </c>
      <c r="I44" s="21"/>
      <c r="J44" s="19"/>
      <c r="K44" s="19"/>
      <c r="L44" s="19"/>
      <c r="M44" s="19"/>
      <c r="N44" s="19"/>
      <c r="O44" s="19"/>
    </row>
    <row r="45" spans="1:15" s="5" customFormat="1" x14ac:dyDescent="0.2">
      <c r="A45" s="51" t="s">
        <v>36</v>
      </c>
      <c r="B45" s="60"/>
      <c r="C45" s="132">
        <v>95156</v>
      </c>
      <c r="D45" s="31">
        <v>97179</v>
      </c>
      <c r="E45" s="31">
        <v>92377</v>
      </c>
      <c r="F45" s="31">
        <v>90421</v>
      </c>
      <c r="G45" s="118">
        <v>86296</v>
      </c>
      <c r="H45" s="21">
        <v>-4125</v>
      </c>
      <c r="I45" s="21"/>
      <c r="J45" s="19"/>
      <c r="K45" s="19"/>
      <c r="L45" s="19"/>
      <c r="M45" s="19"/>
      <c r="N45" s="19"/>
      <c r="O45" s="19"/>
    </row>
    <row r="46" spans="1:15" s="4" customFormat="1" x14ac:dyDescent="0.2">
      <c r="A46" s="42" t="s">
        <v>77</v>
      </c>
      <c r="B46" s="59"/>
      <c r="C46" s="133">
        <v>112582</v>
      </c>
      <c r="D46" s="45">
        <v>115493</v>
      </c>
      <c r="E46" s="45">
        <v>117532</v>
      </c>
      <c r="F46" s="45">
        <v>124355</v>
      </c>
      <c r="G46" s="119">
        <v>131984</v>
      </c>
      <c r="H46" s="24">
        <v>7629</v>
      </c>
      <c r="I46" s="24"/>
      <c r="J46" s="19"/>
      <c r="K46" s="19"/>
      <c r="L46" s="19"/>
      <c r="M46" s="19"/>
      <c r="N46" s="19"/>
      <c r="O46" s="19"/>
    </row>
    <row r="47" spans="1:15" s="4" customFormat="1" x14ac:dyDescent="0.2">
      <c r="A47" s="51" t="s">
        <v>78</v>
      </c>
      <c r="B47" s="60"/>
      <c r="C47" s="45"/>
      <c r="D47" s="45"/>
      <c r="E47" s="45"/>
      <c r="F47" s="45"/>
      <c r="G47" s="119"/>
      <c r="H47" s="21"/>
      <c r="I47" s="21"/>
      <c r="J47" s="19"/>
      <c r="K47" s="19"/>
      <c r="L47" s="19"/>
      <c r="M47" s="19"/>
      <c r="N47" s="19"/>
      <c r="O47" s="19"/>
    </row>
    <row r="48" spans="1:15" s="4" customFormat="1" x14ac:dyDescent="0.2">
      <c r="A48" s="50" t="s">
        <v>79</v>
      </c>
      <c r="B48" s="60"/>
      <c r="C48" s="134">
        <v>0</v>
      </c>
      <c r="D48" s="16">
        <v>0</v>
      </c>
      <c r="E48" s="16">
        <v>0</v>
      </c>
      <c r="F48" s="16">
        <v>0</v>
      </c>
      <c r="G48" s="117">
        <v>0</v>
      </c>
      <c r="H48" s="21">
        <v>0</v>
      </c>
      <c r="I48" s="21"/>
      <c r="J48" s="19"/>
      <c r="K48" s="19"/>
      <c r="L48" s="19"/>
      <c r="M48" s="19"/>
      <c r="N48" s="19"/>
      <c r="O48" s="19"/>
    </row>
    <row r="49" spans="1:15" s="4" customFormat="1" x14ac:dyDescent="0.2">
      <c r="A49" s="50" t="s">
        <v>80</v>
      </c>
      <c r="B49" s="60"/>
      <c r="C49" s="134">
        <v>34118</v>
      </c>
      <c r="D49" s="16">
        <v>39981</v>
      </c>
      <c r="E49" s="16">
        <v>40211</v>
      </c>
      <c r="F49" s="16">
        <v>44308</v>
      </c>
      <c r="G49" s="117">
        <v>40329</v>
      </c>
      <c r="H49" s="21">
        <v>-3979</v>
      </c>
      <c r="I49" s="21"/>
      <c r="J49" s="19"/>
      <c r="K49" s="19"/>
      <c r="L49" s="19"/>
      <c r="M49" s="19"/>
      <c r="N49" s="19"/>
      <c r="O49" s="19"/>
    </row>
    <row r="50" spans="1:15" s="4" customFormat="1" x14ac:dyDescent="0.2">
      <c r="A50" s="55" t="s">
        <v>81</v>
      </c>
      <c r="B50" s="60"/>
      <c r="C50" s="134">
        <v>78464</v>
      </c>
      <c r="D50" s="16">
        <v>75512</v>
      </c>
      <c r="E50" s="16">
        <v>77321</v>
      </c>
      <c r="F50" s="16">
        <v>80047</v>
      </c>
      <c r="G50" s="117">
        <v>91654</v>
      </c>
      <c r="H50" s="21">
        <v>11608</v>
      </c>
      <c r="I50" s="21"/>
      <c r="J50" s="19"/>
      <c r="K50" s="19"/>
      <c r="L50" s="19"/>
      <c r="M50" s="19"/>
      <c r="N50" s="19"/>
      <c r="O50" s="19"/>
    </row>
    <row r="51" spans="1:15" s="4" customFormat="1" ht="12" thickBot="1" x14ac:dyDescent="0.25">
      <c r="A51" s="42" t="s">
        <v>37</v>
      </c>
      <c r="B51" s="60"/>
      <c r="C51" s="133">
        <v>112582</v>
      </c>
      <c r="D51" s="45">
        <v>115493</v>
      </c>
      <c r="E51" s="45">
        <v>117532</v>
      </c>
      <c r="F51" s="45">
        <v>124355</v>
      </c>
      <c r="G51" s="119">
        <v>131984</v>
      </c>
      <c r="H51" s="24">
        <v>7629</v>
      </c>
      <c r="I51" s="24"/>
      <c r="J51" s="19"/>
      <c r="K51" s="19"/>
      <c r="L51" s="19"/>
      <c r="M51" s="19"/>
      <c r="N51" s="19"/>
      <c r="O51" s="19"/>
    </row>
    <row r="52" spans="1:15" ht="20.100000000000001" customHeight="1" thickBot="1" x14ac:dyDescent="0.25">
      <c r="A52" s="87" t="s">
        <v>82</v>
      </c>
      <c r="B52" s="88"/>
      <c r="C52" s="94"/>
      <c r="D52" s="94"/>
      <c r="E52" s="94"/>
      <c r="F52" s="94"/>
      <c r="G52" s="122"/>
      <c r="H52" s="89"/>
      <c r="I52" s="56"/>
      <c r="J52" s="19"/>
      <c r="K52" s="19"/>
      <c r="L52" s="19"/>
      <c r="M52" s="19"/>
      <c r="N52" s="19"/>
      <c r="O52" s="19"/>
    </row>
    <row r="53" spans="1:15" x14ac:dyDescent="0.2">
      <c r="A53" s="51" t="s">
        <v>83</v>
      </c>
      <c r="B53" s="51"/>
      <c r="C53" s="132">
        <v>-52487</v>
      </c>
      <c r="D53" s="31">
        <v>-53636</v>
      </c>
      <c r="E53" s="31">
        <v>-53331</v>
      </c>
      <c r="F53" s="31">
        <v>-49254</v>
      </c>
      <c r="G53" s="118">
        <v>-50157</v>
      </c>
      <c r="H53" s="21">
        <v>-903</v>
      </c>
      <c r="I53" s="21"/>
      <c r="J53" s="19"/>
      <c r="K53" s="19"/>
      <c r="L53" s="19"/>
      <c r="M53" s="19"/>
      <c r="N53" s="19"/>
      <c r="O53" s="19"/>
    </row>
    <row r="54" spans="1:15" x14ac:dyDescent="0.2">
      <c r="A54" s="51" t="s">
        <v>84</v>
      </c>
      <c r="B54" s="51"/>
      <c r="C54" s="132">
        <v>52487</v>
      </c>
      <c r="D54" s="31">
        <v>53636</v>
      </c>
      <c r="E54" s="31">
        <v>53331</v>
      </c>
      <c r="F54" s="31">
        <v>49254</v>
      </c>
      <c r="G54" s="118">
        <v>50157</v>
      </c>
      <c r="H54" s="21">
        <v>903</v>
      </c>
      <c r="I54" s="21"/>
      <c r="J54" s="19"/>
      <c r="K54" s="19"/>
      <c r="L54" s="19"/>
      <c r="M54" s="19"/>
      <c r="N54" s="19"/>
      <c r="O54" s="19"/>
    </row>
    <row r="55" spans="1:15" x14ac:dyDescent="0.2">
      <c r="A55" s="51" t="s">
        <v>85</v>
      </c>
      <c r="B55" s="43"/>
      <c r="C55" s="16"/>
      <c r="D55" s="16"/>
      <c r="E55" s="16"/>
      <c r="F55" s="16"/>
      <c r="G55" s="117"/>
      <c r="H55" s="21"/>
      <c r="I55" s="21"/>
      <c r="J55" s="19"/>
      <c r="K55" s="19"/>
      <c r="L55" s="19"/>
      <c r="M55" s="19"/>
      <c r="N55" s="19"/>
      <c r="O55" s="19"/>
    </row>
    <row r="56" spans="1:15" x14ac:dyDescent="0.2">
      <c r="A56" s="43" t="s">
        <v>86</v>
      </c>
      <c r="B56" s="43"/>
      <c r="C56" s="134">
        <v>65885</v>
      </c>
      <c r="D56" s="16">
        <v>68520</v>
      </c>
      <c r="E56" s="16">
        <v>63789</v>
      </c>
      <c r="F56" s="16">
        <v>61835</v>
      </c>
      <c r="G56" s="117">
        <v>55765</v>
      </c>
      <c r="H56" s="21">
        <v>-6070</v>
      </c>
      <c r="I56" s="21"/>
      <c r="J56" s="19"/>
      <c r="K56" s="19"/>
      <c r="L56" s="19"/>
      <c r="M56" s="19"/>
      <c r="N56" s="19"/>
      <c r="O56" s="19"/>
    </row>
    <row r="57" spans="1:15" x14ac:dyDescent="0.2">
      <c r="A57" s="51" t="s">
        <v>160</v>
      </c>
      <c r="B57" s="43"/>
      <c r="C57" s="134">
        <v>32404</v>
      </c>
      <c r="D57" s="16">
        <v>36458</v>
      </c>
      <c r="E57" s="16">
        <v>31168</v>
      </c>
      <c r="F57" s="16">
        <v>31886</v>
      </c>
      <c r="G57" s="117">
        <v>26558</v>
      </c>
      <c r="H57" s="21">
        <v>-5328</v>
      </c>
      <c r="I57" s="21"/>
      <c r="J57" s="19"/>
      <c r="K57" s="19"/>
      <c r="L57" s="19"/>
      <c r="M57" s="19"/>
      <c r="N57" s="19"/>
      <c r="O57" s="19"/>
    </row>
    <row r="58" spans="1:15" x14ac:dyDescent="0.2">
      <c r="A58" s="51" t="s">
        <v>85</v>
      </c>
      <c r="B58" s="51"/>
      <c r="C58" s="132">
        <v>33482</v>
      </c>
      <c r="D58" s="31">
        <v>32062</v>
      </c>
      <c r="E58" s="31">
        <v>32621</v>
      </c>
      <c r="F58" s="31">
        <v>29949</v>
      </c>
      <c r="G58" s="118">
        <v>29206</v>
      </c>
      <c r="H58" s="21">
        <v>-743</v>
      </c>
      <c r="I58" s="21"/>
      <c r="J58" s="19"/>
      <c r="K58" s="19"/>
      <c r="L58" s="19"/>
      <c r="M58" s="19"/>
      <c r="N58" s="19"/>
      <c r="O58" s="19"/>
    </row>
    <row r="59" spans="1:15" x14ac:dyDescent="0.2">
      <c r="A59" s="168" t="s">
        <v>263</v>
      </c>
    </row>
    <row r="60" spans="1:15" x14ac:dyDescent="0.2">
      <c r="A60" s="33" t="s">
        <v>266</v>
      </c>
    </row>
  </sheetData>
  <mergeCells count="3">
    <mergeCell ref="D5:H5"/>
    <mergeCell ref="A2:H2"/>
    <mergeCell ref="A3:H3"/>
  </mergeCells>
  <phoneticPr fontId="0" type="noConversion"/>
  <pageMargins left="0.75" right="0.75" top="1" bottom="1" header="0.5" footer="0.5"/>
  <pageSetup paperSize="9" scale="92" orientation="portrait" r:id="rId1"/>
  <headerFooter alignWithMargins="0"/>
  <ignoredErrors>
    <ignoredError sqref="D9:G9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indexed="24"/>
    <pageSetUpPr fitToPage="1"/>
  </sheetPr>
  <dimension ref="A1:E17"/>
  <sheetViews>
    <sheetView showGridLines="0" workbookViewId="0">
      <selection activeCell="C6" sqref="C6"/>
    </sheetView>
  </sheetViews>
  <sheetFormatPr defaultRowHeight="11.25" x14ac:dyDescent="0.2"/>
  <cols>
    <col min="1" max="1" width="44.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54" t="s">
        <v>156</v>
      </c>
      <c r="B1" s="9"/>
      <c r="D1" s="9"/>
      <c r="E1" s="9"/>
    </row>
    <row r="2" spans="1:5" x14ac:dyDescent="0.2">
      <c r="A2" s="4"/>
      <c r="B2" s="9"/>
      <c r="C2" s="4"/>
      <c r="D2" s="9"/>
      <c r="E2" s="9"/>
    </row>
    <row r="3" spans="1:5" ht="33.75" x14ac:dyDescent="0.2">
      <c r="A3" s="72"/>
      <c r="B3" s="73" t="s">
        <v>149</v>
      </c>
      <c r="C3" s="74" t="s">
        <v>148</v>
      </c>
      <c r="D3" s="74" t="s">
        <v>150</v>
      </c>
      <c r="E3" s="76" t="s">
        <v>143</v>
      </c>
    </row>
    <row r="4" spans="1:5" x14ac:dyDescent="0.2">
      <c r="A4" s="9"/>
      <c r="B4" s="77" t="s">
        <v>0</v>
      </c>
      <c r="C4" s="77" t="s">
        <v>0</v>
      </c>
      <c r="D4" s="77" t="s">
        <v>0</v>
      </c>
      <c r="E4" s="77" t="s">
        <v>0</v>
      </c>
    </row>
    <row r="5" spans="1:5" x14ac:dyDescent="0.2">
      <c r="A5" s="9"/>
      <c r="B5" s="9"/>
      <c r="C5" s="9"/>
      <c r="D5" s="9"/>
      <c r="E5" s="9"/>
    </row>
    <row r="6" spans="1:5" x14ac:dyDescent="0.2">
      <c r="A6" s="66" t="s">
        <v>163</v>
      </c>
      <c r="B6" s="70">
        <f>'App 1 Table 1.18'!C48</f>
        <v>0</v>
      </c>
      <c r="C6" s="70">
        <f>'App 1 Table 1.18'!C50</f>
        <v>78464</v>
      </c>
      <c r="D6" s="70">
        <f>'App 1 Table 1.18'!C49</f>
        <v>34118</v>
      </c>
      <c r="E6" s="70">
        <f>SUM(B6:D6)</f>
        <v>112582</v>
      </c>
    </row>
    <row r="7" spans="1:5" x14ac:dyDescent="0.2">
      <c r="A7" s="9"/>
      <c r="B7" s="70"/>
      <c r="C7" s="70"/>
      <c r="D7" s="70"/>
      <c r="E7" s="70"/>
    </row>
    <row r="8" spans="1:5" x14ac:dyDescent="0.2">
      <c r="A8" s="9" t="s">
        <v>144</v>
      </c>
      <c r="B8" s="70">
        <v>0</v>
      </c>
      <c r="C8" s="70">
        <v>0</v>
      </c>
      <c r="D8" s="70">
        <v>0</v>
      </c>
      <c r="E8" s="70">
        <v>0</v>
      </c>
    </row>
    <row r="9" spans="1:5" x14ac:dyDescent="0.2">
      <c r="A9" s="9"/>
      <c r="B9" s="70"/>
      <c r="C9" s="70"/>
      <c r="D9" s="70"/>
      <c r="E9" s="70"/>
    </row>
    <row r="10" spans="1:5" x14ac:dyDescent="0.2">
      <c r="A10" s="5" t="s">
        <v>145</v>
      </c>
      <c r="B10" s="70"/>
      <c r="C10" s="70"/>
      <c r="D10" s="70"/>
      <c r="E10" s="70"/>
    </row>
    <row r="11" spans="1:5" x14ac:dyDescent="0.2">
      <c r="A11" s="66" t="s">
        <v>146</v>
      </c>
      <c r="B11" s="70">
        <v>0</v>
      </c>
      <c r="C11" s="70">
        <v>0</v>
      </c>
      <c r="D11" s="70">
        <v>0</v>
      </c>
      <c r="E11" s="70">
        <f>SUM(B11:D11)</f>
        <v>0</v>
      </c>
    </row>
    <row r="12" spans="1:5" x14ac:dyDescent="0.2">
      <c r="A12" s="9" t="s">
        <v>133</v>
      </c>
      <c r="B12" s="70">
        <v>0</v>
      </c>
      <c r="C12" s="70">
        <v>0</v>
      </c>
      <c r="D12" s="70">
        <v>0</v>
      </c>
      <c r="E12" s="70">
        <f>SUM(B12:D12)</f>
        <v>0</v>
      </c>
    </row>
    <row r="13" spans="1:5" x14ac:dyDescent="0.2">
      <c r="A13" s="9" t="s">
        <v>26</v>
      </c>
      <c r="B13" s="70">
        <v>0</v>
      </c>
      <c r="C13" s="70">
        <v>0</v>
      </c>
      <c r="D13" s="70">
        <v>0</v>
      </c>
      <c r="E13" s="70">
        <f>SUM(B13:D13)</f>
        <v>0</v>
      </c>
    </row>
    <row r="14" spans="1:5" x14ac:dyDescent="0.2">
      <c r="A14" s="9"/>
      <c r="B14" s="70"/>
      <c r="C14" s="70"/>
      <c r="D14" s="70"/>
      <c r="E14" s="70"/>
    </row>
    <row r="15" spans="1:5" x14ac:dyDescent="0.2">
      <c r="A15" s="4" t="s">
        <v>164</v>
      </c>
      <c r="B15" s="71">
        <f>SUM(B6:B13)</f>
        <v>0</v>
      </c>
      <c r="C15" s="71">
        <v>0</v>
      </c>
      <c r="D15" s="71">
        <v>0</v>
      </c>
      <c r="E15" s="71">
        <v>0</v>
      </c>
    </row>
    <row r="17" spans="2:5" x14ac:dyDescent="0.2">
      <c r="B17" s="69">
        <f>B15-'App 1 Table 1.18'!G48</f>
        <v>0</v>
      </c>
      <c r="C17" s="69">
        <f>C15-'App 1 Table 1.18'!G50</f>
        <v>-91654</v>
      </c>
      <c r="D17" s="69">
        <f>D15-'App 1 Table 1.18'!G49</f>
        <v>-40329</v>
      </c>
      <c r="E17" s="69">
        <f>E15-'App 1 Table 1.18'!G51</f>
        <v>-131984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I16"/>
  <sheetViews>
    <sheetView showGridLines="0" zoomScaleNormal="100" workbookViewId="0"/>
  </sheetViews>
  <sheetFormatPr defaultRowHeight="11.25" x14ac:dyDescent="0.2"/>
  <cols>
    <col min="1" max="1" width="50.83203125" customWidth="1"/>
    <col min="2" max="2" width="14.33203125" customWidth="1"/>
    <col min="3" max="3" width="12.6640625" bestFit="1" customWidth="1"/>
    <col min="4" max="4" width="17.83203125" customWidth="1"/>
    <col min="7" max="7" width="10.6640625" bestFit="1" customWidth="1"/>
    <col min="8" max="8" width="9.6640625" bestFit="1" customWidth="1"/>
    <col min="9" max="9" width="18.5" bestFit="1" customWidth="1"/>
  </cols>
  <sheetData>
    <row r="1" spans="1:9" ht="15" customHeight="1" x14ac:dyDescent="0.2">
      <c r="A1" s="55" t="s">
        <v>298</v>
      </c>
      <c r="C1" s="9"/>
      <c r="D1" s="9"/>
    </row>
    <row r="2" spans="1:9" ht="18" customHeight="1" x14ac:dyDescent="0.2">
      <c r="A2" s="178" t="s">
        <v>299</v>
      </c>
      <c r="B2" s="178"/>
      <c r="C2" s="178"/>
      <c r="D2" s="178"/>
    </row>
    <row r="3" spans="1:9" ht="16.5" customHeight="1" x14ac:dyDescent="0.2">
      <c r="A3" s="179" t="s">
        <v>270</v>
      </c>
      <c r="B3" s="179"/>
      <c r="C3" s="179"/>
      <c r="D3" s="179"/>
    </row>
    <row r="4" spans="1:9" ht="33.75" x14ac:dyDescent="0.2">
      <c r="A4" s="72"/>
      <c r="B4" s="79" t="s">
        <v>148</v>
      </c>
      <c r="C4" s="80" t="s">
        <v>150</v>
      </c>
      <c r="D4" s="81" t="s">
        <v>143</v>
      </c>
    </row>
    <row r="5" spans="1:9" x14ac:dyDescent="0.2">
      <c r="A5" s="67"/>
      <c r="B5" s="82" t="s">
        <v>0</v>
      </c>
      <c r="C5" s="82" t="s">
        <v>0</v>
      </c>
      <c r="D5" s="82" t="s">
        <v>0</v>
      </c>
    </row>
    <row r="6" spans="1:9" x14ac:dyDescent="0.2">
      <c r="A6" s="5" t="s">
        <v>196</v>
      </c>
      <c r="B6" s="21">
        <v>75355</v>
      </c>
      <c r="C6" s="21">
        <v>27083</v>
      </c>
      <c r="D6" s="21">
        <v>102438</v>
      </c>
      <c r="F6" s="19"/>
      <c r="G6" s="19"/>
      <c r="H6" s="19"/>
    </row>
    <row r="7" spans="1:9" x14ac:dyDescent="0.2">
      <c r="A7" t="s">
        <v>172</v>
      </c>
      <c r="B7" s="83">
        <v>0</v>
      </c>
      <c r="C7" s="83">
        <v>5846</v>
      </c>
      <c r="D7" s="83">
        <v>5846</v>
      </c>
      <c r="F7" s="19"/>
      <c r="G7" s="19"/>
      <c r="H7" s="19"/>
    </row>
    <row r="8" spans="1:9" x14ac:dyDescent="0.2">
      <c r="A8" t="s">
        <v>191</v>
      </c>
      <c r="B8" s="83">
        <v>3109</v>
      </c>
      <c r="C8" s="83">
        <v>1188</v>
      </c>
      <c r="D8" s="83">
        <v>4298</v>
      </c>
      <c r="F8" s="19"/>
      <c r="G8" s="19"/>
      <c r="H8" s="19"/>
    </row>
    <row r="9" spans="1:9" s="101" customFormat="1" x14ac:dyDescent="0.2">
      <c r="A9" s="101" t="s">
        <v>176</v>
      </c>
      <c r="B9" s="56">
        <v>3109</v>
      </c>
      <c r="C9" s="56">
        <v>7034</v>
      </c>
      <c r="D9" s="56">
        <v>10144</v>
      </c>
      <c r="F9" s="19"/>
      <c r="G9" s="19"/>
      <c r="H9" s="19"/>
    </row>
    <row r="10" spans="1:9" x14ac:dyDescent="0.2">
      <c r="A10" s="4" t="s">
        <v>197</v>
      </c>
      <c r="B10" s="110">
        <v>78464</v>
      </c>
      <c r="C10" s="110">
        <v>34118</v>
      </c>
      <c r="D10" s="110">
        <v>112582</v>
      </c>
      <c r="F10" s="19"/>
      <c r="G10" s="19"/>
      <c r="H10" s="19"/>
      <c r="I10" s="147"/>
    </row>
    <row r="11" spans="1:9" x14ac:dyDescent="0.2">
      <c r="A11" s="5" t="s">
        <v>250</v>
      </c>
      <c r="B11" s="21">
        <v>78464</v>
      </c>
      <c r="C11" s="21">
        <v>34118</v>
      </c>
      <c r="D11" s="21">
        <v>112582</v>
      </c>
      <c r="F11" s="19"/>
      <c r="G11" s="19"/>
      <c r="H11" s="19"/>
    </row>
    <row r="12" spans="1:9" x14ac:dyDescent="0.2">
      <c r="A12" s="65" t="s">
        <v>172</v>
      </c>
      <c r="B12" s="16">
        <v>0</v>
      </c>
      <c r="C12" s="16">
        <v>5558</v>
      </c>
      <c r="D12" s="16">
        <v>5558</v>
      </c>
      <c r="E12" s="65"/>
      <c r="F12" s="19"/>
      <c r="G12" s="19"/>
      <c r="H12" s="19"/>
    </row>
    <row r="13" spans="1:9" x14ac:dyDescent="0.2">
      <c r="A13" s="65" t="s">
        <v>50</v>
      </c>
      <c r="B13" s="16">
        <v>13190</v>
      </c>
      <c r="C13" s="16">
        <v>654</v>
      </c>
      <c r="D13" s="16">
        <v>13844</v>
      </c>
      <c r="E13" s="65"/>
      <c r="F13" s="19"/>
      <c r="G13" s="19"/>
      <c r="H13" s="19"/>
    </row>
    <row r="14" spans="1:9" x14ac:dyDescent="0.2">
      <c r="A14" s="10" t="s">
        <v>176</v>
      </c>
      <c r="B14" s="100">
        <v>13190</v>
      </c>
      <c r="C14" s="100">
        <v>6212</v>
      </c>
      <c r="D14" s="100">
        <v>19402</v>
      </c>
      <c r="E14" s="65"/>
      <c r="F14" s="19"/>
      <c r="G14" s="19"/>
      <c r="H14" s="19"/>
    </row>
    <row r="15" spans="1:9" x14ac:dyDescent="0.2">
      <c r="A15" s="137" t="s">
        <v>251</v>
      </c>
      <c r="B15" s="110">
        <v>91654</v>
      </c>
      <c r="C15" s="110">
        <v>40329</v>
      </c>
      <c r="D15" s="110">
        <v>131984</v>
      </c>
      <c r="E15" s="65"/>
      <c r="F15" s="19"/>
      <c r="G15" s="19"/>
      <c r="H15" s="19"/>
    </row>
    <row r="16" spans="1:9" ht="12" customHeight="1" x14ac:dyDescent="0.2">
      <c r="A16" t="s">
        <v>266</v>
      </c>
    </row>
  </sheetData>
  <mergeCells count="2">
    <mergeCell ref="A2:D2"/>
    <mergeCell ref="A3:D3"/>
  </mergeCells>
  <phoneticPr fontId="0" type="noConversion"/>
  <pageMargins left="0.75" right="0.75" top="1" bottom="1" header="0.5" footer="0.5"/>
  <pageSetup paperSize="9" scale="8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O98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bestFit="1" customWidth="1"/>
    <col min="3" max="3" width="11.6640625" bestFit="1" customWidth="1"/>
    <col min="4" max="9" width="9.83203125" customWidth="1"/>
  </cols>
  <sheetData>
    <row r="1" spans="1:15" ht="15" customHeight="1" x14ac:dyDescent="0.2">
      <c r="A1" s="40" t="s">
        <v>296</v>
      </c>
      <c r="B1" s="1"/>
      <c r="C1" s="1"/>
      <c r="D1" s="1"/>
      <c r="E1" s="1"/>
      <c r="F1" s="1"/>
      <c r="G1" s="10"/>
    </row>
    <row r="2" spans="1:15" ht="15.75" x14ac:dyDescent="0.2">
      <c r="A2" s="176" t="s">
        <v>294</v>
      </c>
      <c r="B2" s="176"/>
      <c r="C2" s="176"/>
      <c r="D2" s="176"/>
      <c r="E2" s="176"/>
      <c r="F2" s="176"/>
      <c r="G2" s="176"/>
      <c r="H2" s="176"/>
    </row>
    <row r="3" spans="1:15" ht="11.25" customHeight="1" x14ac:dyDescent="0.2">
      <c r="A3" s="177" t="s">
        <v>273</v>
      </c>
      <c r="B3" s="177"/>
      <c r="C3" s="177"/>
      <c r="D3" s="177"/>
      <c r="E3" s="177"/>
      <c r="F3" s="177"/>
      <c r="G3" s="177"/>
      <c r="H3" s="177"/>
    </row>
    <row r="4" spans="1:15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5" x14ac:dyDescent="0.2">
      <c r="A6" s="40"/>
      <c r="B6" s="33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3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34" t="s">
        <v>129</v>
      </c>
      <c r="B9" s="40"/>
      <c r="C9" s="6"/>
      <c r="D9" s="7"/>
      <c r="E9" s="7"/>
      <c r="F9" s="7"/>
      <c r="G9" s="8"/>
      <c r="H9" s="30"/>
      <c r="I9" s="30"/>
    </row>
    <row r="10" spans="1:15" x14ac:dyDescent="0.2">
      <c r="A10" s="51" t="s">
        <v>122</v>
      </c>
      <c r="B10" s="51"/>
      <c r="C10" s="19"/>
      <c r="D10" s="19"/>
      <c r="E10" s="19"/>
      <c r="F10" s="19"/>
      <c r="G10" s="20"/>
      <c r="H10" s="21"/>
      <c r="I10" s="21"/>
    </row>
    <row r="11" spans="1:15" x14ac:dyDescent="0.2">
      <c r="A11" s="43" t="s">
        <v>252</v>
      </c>
      <c r="B11" s="43"/>
      <c r="C11" s="134">
        <v>9294</v>
      </c>
      <c r="D11" s="16">
        <v>9486</v>
      </c>
      <c r="E11" s="16">
        <v>10407</v>
      </c>
      <c r="F11" s="16">
        <v>10913</v>
      </c>
      <c r="G11" s="17">
        <v>10760</v>
      </c>
      <c r="H11" s="21">
        <v>-152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43" t="s">
        <v>39</v>
      </c>
      <c r="B12" s="43"/>
      <c r="C12" s="134">
        <v>12167</v>
      </c>
      <c r="D12" s="16">
        <v>14864</v>
      </c>
      <c r="E12" s="16">
        <v>14956</v>
      </c>
      <c r="F12" s="16">
        <v>15799</v>
      </c>
      <c r="G12" s="17">
        <v>15637</v>
      </c>
      <c r="H12" s="21">
        <v>-162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43" t="s">
        <v>38</v>
      </c>
      <c r="B13" s="43"/>
      <c r="C13" s="134">
        <v>29970</v>
      </c>
      <c r="D13" s="16">
        <v>28555</v>
      </c>
      <c r="E13" s="16">
        <v>30434</v>
      </c>
      <c r="F13" s="16">
        <v>28381</v>
      </c>
      <c r="G13" s="17">
        <v>28674</v>
      </c>
      <c r="H13" s="21">
        <v>293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43" t="s">
        <v>88</v>
      </c>
      <c r="B14" s="43"/>
      <c r="C14" s="134">
        <v>466</v>
      </c>
      <c r="D14" s="16">
        <v>541</v>
      </c>
      <c r="E14" s="16">
        <v>393</v>
      </c>
      <c r="F14" s="16">
        <v>377</v>
      </c>
      <c r="G14" s="17">
        <v>440</v>
      </c>
      <c r="H14" s="21">
        <v>63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43" t="s">
        <v>89</v>
      </c>
      <c r="B15" s="43"/>
      <c r="C15" s="134">
        <v>0</v>
      </c>
      <c r="D15" s="16">
        <v>0</v>
      </c>
      <c r="E15" s="16">
        <v>0</v>
      </c>
      <c r="F15" s="16">
        <v>0</v>
      </c>
      <c r="G15" s="17">
        <v>0</v>
      </c>
      <c r="H15" s="21">
        <v>0</v>
      </c>
      <c r="I15" s="21"/>
      <c r="J15" s="19"/>
      <c r="K15" s="19"/>
      <c r="L15" s="19"/>
      <c r="M15" s="19"/>
      <c r="N15" s="19"/>
      <c r="O15" s="19"/>
    </row>
    <row r="16" spans="1:15" x14ac:dyDescent="0.2">
      <c r="A16" s="43" t="s">
        <v>26</v>
      </c>
      <c r="B16" s="43"/>
      <c r="C16" s="134">
        <v>13901</v>
      </c>
      <c r="D16" s="16">
        <v>15718</v>
      </c>
      <c r="E16" s="16">
        <v>14255</v>
      </c>
      <c r="F16" s="16">
        <v>15696</v>
      </c>
      <c r="G16" s="17">
        <v>15696</v>
      </c>
      <c r="H16" s="157">
        <v>0</v>
      </c>
      <c r="I16" s="21"/>
      <c r="J16" s="19"/>
      <c r="K16" s="19"/>
      <c r="L16" s="19"/>
      <c r="M16" s="19"/>
      <c r="N16" s="19"/>
      <c r="O16" s="19"/>
    </row>
    <row r="17" spans="1:15" s="5" customFormat="1" x14ac:dyDescent="0.2">
      <c r="A17" s="51" t="s">
        <v>123</v>
      </c>
      <c r="B17" s="51"/>
      <c r="C17" s="132">
        <v>65797</v>
      </c>
      <c r="D17" s="31">
        <v>69164</v>
      </c>
      <c r="E17" s="31">
        <v>70445</v>
      </c>
      <c r="F17" s="31">
        <v>71166</v>
      </c>
      <c r="G17" s="22">
        <v>71208</v>
      </c>
      <c r="H17" s="21">
        <v>42</v>
      </c>
      <c r="I17" s="21"/>
      <c r="J17" s="19"/>
      <c r="K17" s="19"/>
      <c r="L17" s="19"/>
      <c r="M17" s="19"/>
      <c r="N17" s="19"/>
      <c r="O17" s="19"/>
    </row>
    <row r="18" spans="1:15" x14ac:dyDescent="0.2">
      <c r="A18" s="51" t="s">
        <v>128</v>
      </c>
      <c r="B18" s="51"/>
      <c r="C18" s="16"/>
      <c r="D18" s="16"/>
      <c r="E18" s="16"/>
      <c r="F18" s="16"/>
      <c r="G18" s="17"/>
      <c r="H18" s="21"/>
      <c r="I18" s="21"/>
      <c r="J18" s="19"/>
      <c r="K18" s="19"/>
      <c r="L18" s="19"/>
      <c r="M18" s="19"/>
      <c r="N18" s="19"/>
      <c r="O18" s="19"/>
    </row>
    <row r="19" spans="1:15" x14ac:dyDescent="0.2">
      <c r="A19" s="43" t="s">
        <v>90</v>
      </c>
      <c r="B19" s="43"/>
      <c r="C19" s="134">
        <v>-16177</v>
      </c>
      <c r="D19" s="16">
        <v>-17246</v>
      </c>
      <c r="E19" s="16">
        <v>-17169</v>
      </c>
      <c r="F19" s="16">
        <v>-17420</v>
      </c>
      <c r="G19" s="17">
        <v>-17251</v>
      </c>
      <c r="H19" s="21">
        <v>169</v>
      </c>
      <c r="I19" s="21"/>
      <c r="J19" s="19"/>
      <c r="K19" s="19"/>
      <c r="L19" s="19"/>
      <c r="M19" s="19"/>
      <c r="N19" s="19"/>
      <c r="O19" s="19"/>
    </row>
    <row r="20" spans="1:15" x14ac:dyDescent="0.2">
      <c r="A20" s="43" t="s">
        <v>141</v>
      </c>
      <c r="B20" s="43"/>
      <c r="C20" s="134">
        <v>-28895</v>
      </c>
      <c r="D20" s="16">
        <v>-29140</v>
      </c>
      <c r="E20" s="16">
        <v>-30823</v>
      </c>
      <c r="F20" s="16">
        <v>-29732</v>
      </c>
      <c r="G20" s="17">
        <v>-29104</v>
      </c>
      <c r="H20" s="21">
        <v>628</v>
      </c>
      <c r="I20" s="21"/>
      <c r="J20" s="19"/>
      <c r="K20" s="19"/>
      <c r="L20" s="19"/>
      <c r="M20" s="19"/>
      <c r="N20" s="19"/>
      <c r="O20" s="19"/>
    </row>
    <row r="21" spans="1:15" x14ac:dyDescent="0.2">
      <c r="A21" s="43" t="s">
        <v>41</v>
      </c>
      <c r="B21" s="43"/>
      <c r="C21" s="134">
        <v>-1688</v>
      </c>
      <c r="D21" s="16">
        <v>-1395</v>
      </c>
      <c r="E21" s="16">
        <v>-1233</v>
      </c>
      <c r="F21" s="16">
        <v>-1200</v>
      </c>
      <c r="G21" s="17">
        <v>-1413</v>
      </c>
      <c r="H21" s="21">
        <v>-213</v>
      </c>
      <c r="I21" s="21"/>
      <c r="J21" s="19"/>
      <c r="K21" s="19"/>
      <c r="L21" s="19"/>
      <c r="M21" s="19"/>
      <c r="N21" s="19"/>
      <c r="O21" s="19"/>
    </row>
    <row r="22" spans="1:15" x14ac:dyDescent="0.2">
      <c r="A22" s="43" t="s">
        <v>40</v>
      </c>
      <c r="B22" s="43"/>
      <c r="C22" s="134">
        <v>-5632</v>
      </c>
      <c r="D22" s="16">
        <v>-7157</v>
      </c>
      <c r="E22" s="16">
        <v>-7149</v>
      </c>
      <c r="F22" s="16">
        <v>-7250</v>
      </c>
      <c r="G22" s="17">
        <v>-6636</v>
      </c>
      <c r="H22" s="21">
        <v>614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43" t="s">
        <v>89</v>
      </c>
      <c r="B23" s="43"/>
      <c r="C23" s="134">
        <v>0</v>
      </c>
      <c r="D23" s="16">
        <v>0</v>
      </c>
      <c r="E23" s="16">
        <v>0</v>
      </c>
      <c r="F23" s="16">
        <v>0</v>
      </c>
      <c r="G23" s="17">
        <v>0</v>
      </c>
      <c r="H23" s="21">
        <v>0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43" t="s">
        <v>42</v>
      </c>
      <c r="B24" s="43"/>
      <c r="C24" s="134">
        <v>-5635</v>
      </c>
      <c r="D24" s="16">
        <v>-4897</v>
      </c>
      <c r="E24" s="16">
        <v>-5254</v>
      </c>
      <c r="F24" s="16">
        <v>-5275</v>
      </c>
      <c r="G24" s="17">
        <v>-5497</v>
      </c>
      <c r="H24" s="21">
        <v>-223</v>
      </c>
      <c r="I24" s="21"/>
      <c r="J24" s="19"/>
      <c r="K24" s="19"/>
      <c r="L24" s="19"/>
      <c r="M24" s="19"/>
      <c r="N24" s="19"/>
      <c r="O24" s="19"/>
    </row>
    <row r="25" spans="1:15" s="5" customFormat="1" x14ac:dyDescent="0.2">
      <c r="A25" s="51" t="s">
        <v>125</v>
      </c>
      <c r="B25" s="51"/>
      <c r="C25" s="132">
        <v>-58026</v>
      </c>
      <c r="D25" s="31">
        <v>-59835</v>
      </c>
      <c r="E25" s="31">
        <v>-61628</v>
      </c>
      <c r="F25" s="31">
        <v>-60876</v>
      </c>
      <c r="G25" s="22">
        <v>-59901</v>
      </c>
      <c r="H25" s="21">
        <v>976</v>
      </c>
      <c r="I25" s="21"/>
      <c r="J25" s="19"/>
      <c r="K25" s="19"/>
      <c r="L25" s="19"/>
      <c r="M25" s="19"/>
      <c r="N25" s="19"/>
      <c r="O25" s="19"/>
    </row>
    <row r="26" spans="1:15" s="23" customFormat="1" x14ac:dyDescent="0.2">
      <c r="A26" s="51" t="s">
        <v>91</v>
      </c>
      <c r="B26" s="60">
        <v>28</v>
      </c>
      <c r="C26" s="132">
        <v>7771</v>
      </c>
      <c r="D26" s="31">
        <v>9329</v>
      </c>
      <c r="E26" s="31">
        <v>8817</v>
      </c>
      <c r="F26" s="31">
        <v>10290</v>
      </c>
      <c r="G26" s="22">
        <v>11307</v>
      </c>
      <c r="H26" s="21">
        <v>1018</v>
      </c>
      <c r="I26" s="21"/>
      <c r="J26" s="19"/>
      <c r="K26" s="19"/>
      <c r="L26" s="19"/>
      <c r="M26" s="19"/>
      <c r="N26" s="19"/>
      <c r="O26" s="19"/>
    </row>
    <row r="27" spans="1:15" s="23" customFormat="1" x14ac:dyDescent="0.2">
      <c r="A27" s="51" t="s">
        <v>130</v>
      </c>
      <c r="B27" s="51"/>
      <c r="C27" s="134"/>
      <c r="D27" s="64"/>
      <c r="E27" s="64"/>
      <c r="F27" s="64"/>
      <c r="G27" s="25"/>
      <c r="H27" s="24"/>
      <c r="I27" s="24"/>
      <c r="J27" s="19"/>
      <c r="K27" s="19"/>
      <c r="L27" s="19"/>
      <c r="M27" s="19"/>
      <c r="N27" s="19"/>
      <c r="O27" s="19"/>
    </row>
    <row r="28" spans="1:15" x14ac:dyDescent="0.2">
      <c r="A28" s="51" t="s">
        <v>92</v>
      </c>
      <c r="B28" s="43"/>
      <c r="C28" s="134"/>
      <c r="D28" s="1"/>
      <c r="E28" s="1"/>
      <c r="F28" s="1"/>
      <c r="G28" s="2"/>
      <c r="H28" s="5"/>
      <c r="I28" s="5"/>
      <c r="J28" s="19"/>
      <c r="K28" s="19"/>
      <c r="L28" s="19"/>
      <c r="M28" s="19"/>
      <c r="N28" s="19"/>
      <c r="O28" s="19"/>
    </row>
    <row r="29" spans="1:15" x14ac:dyDescent="0.2">
      <c r="A29" s="43" t="s">
        <v>43</v>
      </c>
      <c r="B29" s="43"/>
      <c r="C29" s="134">
        <v>-5816</v>
      </c>
      <c r="D29" s="16">
        <v>-8021</v>
      </c>
      <c r="E29" s="16">
        <v>-8080</v>
      </c>
      <c r="F29" s="16">
        <v>-6980</v>
      </c>
      <c r="G29" s="17">
        <v>-7181</v>
      </c>
      <c r="H29" s="21">
        <v>-201</v>
      </c>
      <c r="I29" s="21"/>
      <c r="J29" s="19"/>
      <c r="K29" s="19"/>
      <c r="L29" s="19"/>
      <c r="M29" s="19"/>
      <c r="N29" s="19"/>
      <c r="O29" s="19"/>
    </row>
    <row r="30" spans="1:15" x14ac:dyDescent="0.2">
      <c r="A30" s="43" t="s">
        <v>27</v>
      </c>
      <c r="B30" s="43"/>
      <c r="C30" s="134">
        <v>499</v>
      </c>
      <c r="D30" s="16">
        <v>447</v>
      </c>
      <c r="E30" s="16">
        <v>471</v>
      </c>
      <c r="F30" s="16">
        <v>501</v>
      </c>
      <c r="G30" s="17">
        <v>529</v>
      </c>
      <c r="H30" s="21">
        <v>28</v>
      </c>
      <c r="I30" s="21"/>
      <c r="J30" s="19"/>
      <c r="K30" s="19"/>
      <c r="L30" s="19"/>
      <c r="M30" s="19"/>
      <c r="N30" s="19"/>
      <c r="O30" s="19"/>
    </row>
    <row r="31" spans="1:15" s="5" customFormat="1" x14ac:dyDescent="0.2">
      <c r="A31" s="51" t="s">
        <v>93</v>
      </c>
      <c r="B31" s="51"/>
      <c r="C31" s="132">
        <v>-5317</v>
      </c>
      <c r="D31" s="31">
        <v>-7574</v>
      </c>
      <c r="E31" s="31">
        <v>-7609</v>
      </c>
      <c r="F31" s="31">
        <v>-6479</v>
      </c>
      <c r="G31" s="22">
        <v>-6653</v>
      </c>
      <c r="H31" s="21">
        <v>-174</v>
      </c>
      <c r="I31" s="21"/>
      <c r="J31" s="19"/>
      <c r="K31" s="19"/>
      <c r="L31" s="19"/>
      <c r="M31" s="19"/>
      <c r="N31" s="19"/>
      <c r="O31" s="19"/>
    </row>
    <row r="32" spans="1:15" x14ac:dyDescent="0.2">
      <c r="A32" s="51" t="s">
        <v>94</v>
      </c>
      <c r="B32" s="43"/>
      <c r="C32" s="134"/>
      <c r="D32" s="16"/>
      <c r="E32" s="16"/>
      <c r="F32" s="16"/>
      <c r="G32" s="17"/>
      <c r="H32" s="21"/>
      <c r="I32" s="21"/>
      <c r="J32" s="19"/>
      <c r="K32" s="19"/>
      <c r="L32" s="19"/>
      <c r="M32" s="19"/>
      <c r="N32" s="19"/>
      <c r="O32" s="19"/>
    </row>
    <row r="33" spans="1:15" x14ac:dyDescent="0.2">
      <c r="A33" s="51" t="s">
        <v>122</v>
      </c>
      <c r="B33" s="43"/>
      <c r="C33" s="134"/>
      <c r="D33" s="16"/>
      <c r="E33" s="16"/>
      <c r="F33" s="16"/>
      <c r="G33" s="17"/>
      <c r="H33" s="21"/>
      <c r="I33" s="21"/>
      <c r="J33" s="19"/>
      <c r="K33" s="19"/>
      <c r="L33" s="19"/>
      <c r="M33" s="19"/>
      <c r="N33" s="19"/>
      <c r="O33" s="19"/>
    </row>
    <row r="34" spans="1:15" x14ac:dyDescent="0.2">
      <c r="A34" s="43" t="s">
        <v>95</v>
      </c>
      <c r="B34" s="43"/>
      <c r="C34" s="134">
        <v>14</v>
      </c>
      <c r="D34" s="16">
        <v>10</v>
      </c>
      <c r="E34" s="16">
        <v>10</v>
      </c>
      <c r="F34" s="16">
        <v>10</v>
      </c>
      <c r="G34" s="17">
        <v>18</v>
      </c>
      <c r="H34" s="21">
        <v>8</v>
      </c>
      <c r="I34" s="21"/>
      <c r="J34" s="19"/>
      <c r="K34" s="19"/>
      <c r="L34" s="19"/>
      <c r="M34" s="19"/>
      <c r="N34" s="19"/>
      <c r="O34" s="19"/>
    </row>
    <row r="35" spans="1:15" x14ac:dyDescent="0.2">
      <c r="A35" s="43" t="s">
        <v>96</v>
      </c>
      <c r="B35" s="43"/>
      <c r="C35" s="134">
        <v>12774</v>
      </c>
      <c r="D35" s="16">
        <v>7951</v>
      </c>
      <c r="E35" s="16">
        <v>7955</v>
      </c>
      <c r="F35" s="16">
        <v>9277</v>
      </c>
      <c r="G35" s="17">
        <v>10863</v>
      </c>
      <c r="H35" s="21">
        <v>1586</v>
      </c>
      <c r="I35" s="21"/>
      <c r="J35" s="19"/>
      <c r="K35" s="19"/>
      <c r="L35" s="19"/>
      <c r="M35" s="19"/>
      <c r="N35" s="19"/>
      <c r="O35" s="19"/>
    </row>
    <row r="36" spans="1:15" x14ac:dyDescent="0.2">
      <c r="A36" s="51" t="s">
        <v>128</v>
      </c>
      <c r="B36" s="43"/>
      <c r="C36" s="134"/>
      <c r="D36" s="16"/>
      <c r="E36" s="16"/>
      <c r="F36" s="16"/>
      <c r="G36" s="17"/>
      <c r="H36" s="21"/>
      <c r="I36" s="21"/>
      <c r="J36" s="19"/>
      <c r="K36" s="19"/>
      <c r="L36" s="19"/>
      <c r="M36" s="19"/>
      <c r="N36" s="19"/>
      <c r="O36" s="19"/>
    </row>
    <row r="37" spans="1:15" x14ac:dyDescent="0.2">
      <c r="A37" s="43" t="s">
        <v>95</v>
      </c>
      <c r="B37" s="43"/>
      <c r="C37" s="134">
        <v>-17</v>
      </c>
      <c r="D37" s="16">
        <v>-10</v>
      </c>
      <c r="E37" s="16">
        <v>-10</v>
      </c>
      <c r="F37" s="16">
        <v>-10</v>
      </c>
      <c r="G37" s="17">
        <v>-21</v>
      </c>
      <c r="H37" s="21">
        <v>-11</v>
      </c>
      <c r="I37" s="21"/>
      <c r="J37" s="19"/>
      <c r="K37" s="19"/>
      <c r="L37" s="19"/>
      <c r="M37" s="19"/>
      <c r="N37" s="19"/>
      <c r="O37" s="19"/>
    </row>
    <row r="38" spans="1:15" x14ac:dyDescent="0.2">
      <c r="A38" s="43" t="s">
        <v>96</v>
      </c>
      <c r="B38" s="43"/>
      <c r="C38" s="134">
        <v>-12616</v>
      </c>
      <c r="D38" s="16">
        <v>-8076</v>
      </c>
      <c r="E38" s="16">
        <v>-8000</v>
      </c>
      <c r="F38" s="16">
        <v>-8557</v>
      </c>
      <c r="G38" s="17">
        <v>-8709</v>
      </c>
      <c r="H38" s="21">
        <v>-152</v>
      </c>
      <c r="I38" s="21"/>
      <c r="J38" s="19"/>
      <c r="K38" s="19"/>
      <c r="L38" s="19"/>
      <c r="M38" s="19"/>
      <c r="N38" s="19"/>
      <c r="O38" s="19"/>
    </row>
    <row r="39" spans="1:15" s="5" customFormat="1" x14ac:dyDescent="0.2">
      <c r="A39" s="51" t="s">
        <v>97</v>
      </c>
      <c r="B39" s="51"/>
      <c r="C39" s="132">
        <v>154</v>
      </c>
      <c r="D39" s="31">
        <v>-125</v>
      </c>
      <c r="E39" s="31">
        <v>-45</v>
      </c>
      <c r="F39" s="31">
        <v>720</v>
      </c>
      <c r="G39" s="22">
        <v>2151</v>
      </c>
      <c r="H39" s="21">
        <v>1431</v>
      </c>
      <c r="I39" s="21"/>
      <c r="J39" s="19"/>
      <c r="K39" s="19"/>
      <c r="L39" s="19"/>
      <c r="M39" s="19"/>
      <c r="N39" s="19"/>
      <c r="O39" s="19"/>
    </row>
    <row r="40" spans="1:15" s="23" customFormat="1" x14ac:dyDescent="0.2">
      <c r="A40" s="51" t="s">
        <v>98</v>
      </c>
      <c r="B40" s="51"/>
      <c r="C40" s="132">
        <v>-5162</v>
      </c>
      <c r="D40" s="31">
        <v>-7698</v>
      </c>
      <c r="E40" s="31">
        <v>-7654</v>
      </c>
      <c r="F40" s="31">
        <v>-5759</v>
      </c>
      <c r="G40" s="22">
        <v>-4502</v>
      </c>
      <c r="H40" s="21">
        <v>1257</v>
      </c>
      <c r="I40" s="21"/>
      <c r="J40" s="19"/>
      <c r="K40" s="19"/>
      <c r="L40" s="19"/>
      <c r="M40" s="19"/>
      <c r="N40" s="19"/>
      <c r="O40" s="19"/>
    </row>
    <row r="41" spans="1:15" x14ac:dyDescent="0.2">
      <c r="A41" s="51" t="s">
        <v>127</v>
      </c>
      <c r="B41" s="51"/>
      <c r="C41" s="134"/>
      <c r="D41" s="16"/>
      <c r="E41" s="16"/>
      <c r="F41" s="16"/>
      <c r="G41" s="17"/>
      <c r="H41" s="21"/>
      <c r="I41" s="21"/>
      <c r="J41" s="19"/>
      <c r="K41" s="19"/>
      <c r="L41" s="19"/>
      <c r="M41" s="19"/>
      <c r="N41" s="19"/>
      <c r="O41" s="19"/>
    </row>
    <row r="42" spans="1:15" x14ac:dyDescent="0.2">
      <c r="A42" s="51" t="s">
        <v>122</v>
      </c>
      <c r="B42" s="51"/>
      <c r="C42" s="134"/>
      <c r="D42" s="16"/>
      <c r="E42" s="16"/>
      <c r="F42" s="16"/>
      <c r="G42" s="17"/>
      <c r="H42" s="21"/>
      <c r="I42" s="21"/>
      <c r="J42" s="19"/>
      <c r="K42" s="19"/>
      <c r="L42" s="19"/>
      <c r="M42" s="19"/>
      <c r="N42" s="19"/>
      <c r="O42" s="19"/>
    </row>
    <row r="43" spans="1:15" x14ac:dyDescent="0.2">
      <c r="A43" s="43" t="s">
        <v>34</v>
      </c>
      <c r="B43" s="43"/>
      <c r="C43" s="156">
        <v>0</v>
      </c>
      <c r="D43" s="16">
        <v>0</v>
      </c>
      <c r="E43" s="16">
        <v>0</v>
      </c>
      <c r="F43" s="16">
        <v>0</v>
      </c>
      <c r="G43" s="125">
        <v>0</v>
      </c>
      <c r="H43" s="157">
        <v>0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3" t="s">
        <v>35</v>
      </c>
      <c r="B44" s="43"/>
      <c r="C44" s="134">
        <v>29482</v>
      </c>
      <c r="D44" s="16">
        <v>22616</v>
      </c>
      <c r="E44" s="16">
        <v>21430</v>
      </c>
      <c r="F44" s="16">
        <v>19808</v>
      </c>
      <c r="G44" s="17">
        <v>22466</v>
      </c>
      <c r="H44" s="21">
        <v>2659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43" t="s">
        <v>99</v>
      </c>
      <c r="B45" s="43"/>
      <c r="C45" s="134">
        <v>0</v>
      </c>
      <c r="D45" s="16">
        <v>0</v>
      </c>
      <c r="E45" s="16">
        <v>0</v>
      </c>
      <c r="F45" s="16">
        <v>0</v>
      </c>
      <c r="G45" s="17">
        <v>0</v>
      </c>
      <c r="H45" s="21">
        <v>0</v>
      </c>
      <c r="I45" s="21"/>
      <c r="J45" s="19"/>
      <c r="K45" s="19"/>
      <c r="L45" s="19"/>
      <c r="M45" s="19"/>
      <c r="N45" s="19"/>
      <c r="O45" s="19"/>
    </row>
    <row r="46" spans="1:15" x14ac:dyDescent="0.2">
      <c r="A46" s="43" t="s">
        <v>100</v>
      </c>
      <c r="B46" s="43"/>
      <c r="C46" s="134">
        <v>232</v>
      </c>
      <c r="D46" s="16">
        <v>10</v>
      </c>
      <c r="E46" s="16">
        <v>10</v>
      </c>
      <c r="F46" s="16">
        <v>13</v>
      </c>
      <c r="G46" s="17">
        <v>191</v>
      </c>
      <c r="H46" s="21">
        <v>179</v>
      </c>
      <c r="I46" s="21"/>
      <c r="J46" s="19"/>
      <c r="K46" s="19"/>
      <c r="L46" s="19"/>
      <c r="M46" s="19"/>
      <c r="N46" s="19"/>
      <c r="O46" s="19"/>
    </row>
    <row r="47" spans="1:15" s="5" customFormat="1" x14ac:dyDescent="0.2">
      <c r="A47" s="51" t="s">
        <v>123</v>
      </c>
      <c r="B47" s="51"/>
      <c r="C47" s="132">
        <v>29714</v>
      </c>
      <c r="D47" s="31">
        <v>22626</v>
      </c>
      <c r="E47" s="31">
        <v>21441</v>
      </c>
      <c r="F47" s="31">
        <v>19820</v>
      </c>
      <c r="G47" s="22">
        <v>22658</v>
      </c>
      <c r="H47" s="21">
        <v>2837</v>
      </c>
      <c r="I47" s="21"/>
      <c r="J47" s="19"/>
      <c r="K47" s="19"/>
      <c r="L47" s="19"/>
      <c r="M47" s="19"/>
      <c r="N47" s="19"/>
      <c r="O47" s="19"/>
    </row>
    <row r="48" spans="1:15" s="5" customFormat="1" x14ac:dyDescent="0.2">
      <c r="A48" s="51" t="s">
        <v>128</v>
      </c>
      <c r="B48" s="51"/>
      <c r="C48" s="134"/>
      <c r="D48" s="31"/>
      <c r="E48" s="31"/>
      <c r="F48" s="31"/>
      <c r="G48" s="22"/>
      <c r="H48" s="21"/>
      <c r="I48" s="21"/>
      <c r="J48" s="19"/>
      <c r="K48" s="19"/>
      <c r="L48" s="19"/>
      <c r="M48" s="19"/>
      <c r="N48" s="19"/>
      <c r="O48" s="19"/>
    </row>
    <row r="49" spans="1:15" s="5" customFormat="1" x14ac:dyDescent="0.2">
      <c r="A49" s="50" t="s">
        <v>101</v>
      </c>
      <c r="B49" s="50"/>
      <c r="C49" s="134">
        <v>-17</v>
      </c>
      <c r="D49" s="16">
        <v>-18</v>
      </c>
      <c r="E49" s="16">
        <v>-18</v>
      </c>
      <c r="F49" s="16">
        <v>-18</v>
      </c>
      <c r="G49" s="17">
        <v>-18</v>
      </c>
      <c r="H49" s="21">
        <v>0</v>
      </c>
      <c r="I49" s="21"/>
      <c r="J49" s="19"/>
      <c r="K49" s="19"/>
      <c r="L49" s="19"/>
      <c r="M49" s="19"/>
      <c r="N49" s="19"/>
      <c r="O49" s="19"/>
    </row>
    <row r="50" spans="1:15" s="5" customFormat="1" x14ac:dyDescent="0.2">
      <c r="A50" s="50" t="s">
        <v>102</v>
      </c>
      <c r="B50" s="50"/>
      <c r="C50" s="134">
        <v>-30138</v>
      </c>
      <c r="D50" s="16">
        <v>-21301</v>
      </c>
      <c r="E50" s="16">
        <v>-21138</v>
      </c>
      <c r="F50" s="16">
        <v>-21473</v>
      </c>
      <c r="G50" s="17">
        <v>-26077</v>
      </c>
      <c r="H50" s="21">
        <v>-4604</v>
      </c>
      <c r="I50" s="21"/>
      <c r="J50" s="19"/>
      <c r="K50" s="19"/>
      <c r="L50" s="19"/>
      <c r="M50" s="19"/>
      <c r="N50" s="19"/>
      <c r="O50" s="19"/>
    </row>
    <row r="51" spans="1:15" s="5" customFormat="1" x14ac:dyDescent="0.2">
      <c r="A51" s="50" t="s">
        <v>103</v>
      </c>
      <c r="B51" s="50"/>
      <c r="C51" s="134">
        <v>0</v>
      </c>
      <c r="D51" s="16">
        <v>0</v>
      </c>
      <c r="E51" s="16">
        <v>0</v>
      </c>
      <c r="F51" s="16">
        <v>0</v>
      </c>
      <c r="G51" s="17">
        <v>0</v>
      </c>
      <c r="H51" s="21">
        <v>0</v>
      </c>
      <c r="I51" s="21"/>
      <c r="J51" s="19"/>
      <c r="K51" s="19"/>
      <c r="L51" s="19"/>
      <c r="M51" s="19"/>
      <c r="N51" s="19"/>
      <c r="O51" s="19"/>
    </row>
    <row r="52" spans="1:15" s="5" customFormat="1" x14ac:dyDescent="0.2">
      <c r="A52" s="50" t="s">
        <v>104</v>
      </c>
      <c r="B52" s="50"/>
      <c r="C52" s="134">
        <v>-560</v>
      </c>
      <c r="D52" s="16">
        <v>-386</v>
      </c>
      <c r="E52" s="16">
        <v>-385</v>
      </c>
      <c r="F52" s="16">
        <v>-409</v>
      </c>
      <c r="G52" s="17">
        <v>-618</v>
      </c>
      <c r="H52" s="21">
        <v>-209</v>
      </c>
      <c r="I52" s="21"/>
      <c r="J52" s="19"/>
      <c r="K52" s="19"/>
      <c r="L52" s="19"/>
      <c r="M52" s="19"/>
      <c r="N52" s="19"/>
      <c r="O52" s="19"/>
    </row>
    <row r="53" spans="1:15" s="5" customFormat="1" x14ac:dyDescent="0.2">
      <c r="A53" s="51" t="s">
        <v>125</v>
      </c>
      <c r="B53" s="51"/>
      <c r="C53" s="132">
        <v>-30716</v>
      </c>
      <c r="D53" s="31">
        <v>-21704</v>
      </c>
      <c r="E53" s="31">
        <v>-21540</v>
      </c>
      <c r="F53" s="31">
        <v>-21900</v>
      </c>
      <c r="G53" s="22">
        <v>-26713</v>
      </c>
      <c r="H53" s="21">
        <v>-4813</v>
      </c>
      <c r="I53" s="21"/>
      <c r="J53" s="19"/>
      <c r="K53" s="19"/>
      <c r="L53" s="19"/>
      <c r="M53" s="19"/>
      <c r="N53" s="19"/>
      <c r="O53" s="19"/>
    </row>
    <row r="54" spans="1:15" s="5" customFormat="1" x14ac:dyDescent="0.2">
      <c r="A54" s="51" t="s">
        <v>106</v>
      </c>
      <c r="B54" s="51"/>
      <c r="C54" s="132">
        <v>-1002</v>
      </c>
      <c r="D54" s="31">
        <v>922</v>
      </c>
      <c r="E54" s="31">
        <v>-99</v>
      </c>
      <c r="F54" s="31">
        <v>-2080</v>
      </c>
      <c r="G54" s="22">
        <v>-4055</v>
      </c>
      <c r="H54" s="21">
        <v>-1975</v>
      </c>
      <c r="I54" s="21"/>
      <c r="J54" s="19"/>
      <c r="K54" s="19"/>
      <c r="L54" s="19"/>
      <c r="M54" s="19"/>
      <c r="N54" s="19"/>
      <c r="O54" s="19"/>
    </row>
    <row r="55" spans="1:15" s="5" customFormat="1" x14ac:dyDescent="0.2">
      <c r="A55" s="42" t="s">
        <v>107</v>
      </c>
      <c r="B55" s="42"/>
      <c r="C55" s="133">
        <v>1607</v>
      </c>
      <c r="D55" s="45">
        <v>2553</v>
      </c>
      <c r="E55" s="45">
        <v>1065</v>
      </c>
      <c r="F55" s="45">
        <v>2451</v>
      </c>
      <c r="G55" s="18">
        <v>2750</v>
      </c>
      <c r="H55" s="24">
        <v>299</v>
      </c>
      <c r="I55" s="24"/>
      <c r="J55" s="19"/>
      <c r="K55" s="19"/>
      <c r="L55" s="19"/>
      <c r="M55" s="19"/>
      <c r="N55" s="19"/>
      <c r="O55" s="19"/>
    </row>
    <row r="56" spans="1:15" s="5" customFormat="1" x14ac:dyDescent="0.2">
      <c r="A56" s="50" t="s">
        <v>154</v>
      </c>
      <c r="B56" s="50"/>
      <c r="C56" s="134">
        <v>10994</v>
      </c>
      <c r="D56" s="16">
        <v>11929</v>
      </c>
      <c r="E56" s="16">
        <v>12600</v>
      </c>
      <c r="F56" s="16">
        <v>12600</v>
      </c>
      <c r="G56" s="17">
        <v>12600</v>
      </c>
      <c r="H56" s="21">
        <v>0</v>
      </c>
      <c r="I56" s="21"/>
      <c r="J56" s="19"/>
      <c r="K56" s="19"/>
      <c r="L56" s="19"/>
      <c r="M56" s="19"/>
      <c r="N56" s="19"/>
      <c r="O56" s="19"/>
    </row>
    <row r="57" spans="1:15" ht="12" thickBot="1" x14ac:dyDescent="0.25">
      <c r="A57" s="50" t="s">
        <v>155</v>
      </c>
      <c r="B57" s="60">
        <v>29</v>
      </c>
      <c r="C57" s="134">
        <v>12600</v>
      </c>
      <c r="D57" s="16">
        <v>14481</v>
      </c>
      <c r="E57" s="16">
        <v>13665</v>
      </c>
      <c r="F57" s="16">
        <v>15051</v>
      </c>
      <c r="G57" s="17">
        <v>15351</v>
      </c>
      <c r="H57" s="21">
        <v>299</v>
      </c>
      <c r="I57" s="21"/>
      <c r="J57" s="19"/>
      <c r="K57" s="19"/>
      <c r="L57" s="19"/>
      <c r="M57" s="19"/>
      <c r="N57" s="19"/>
      <c r="O57" s="19"/>
    </row>
    <row r="58" spans="1:15" ht="20.100000000000001" customHeight="1" thickBot="1" x14ac:dyDescent="0.25">
      <c r="A58" s="93" t="s">
        <v>55</v>
      </c>
      <c r="B58" s="90"/>
      <c r="C58" s="97"/>
      <c r="D58" s="97"/>
      <c r="E58" s="97"/>
      <c r="F58" s="97"/>
      <c r="G58" s="96"/>
      <c r="H58" s="91"/>
      <c r="I58" s="101"/>
      <c r="J58" s="19"/>
      <c r="K58" s="19"/>
      <c r="L58" s="19"/>
      <c r="M58" s="19"/>
      <c r="N58" s="19"/>
      <c r="O58" s="19"/>
    </row>
    <row r="59" spans="1:15" x14ac:dyDescent="0.2">
      <c r="A59" s="43" t="s">
        <v>44</v>
      </c>
      <c r="B59" s="43"/>
      <c r="C59" s="134">
        <v>7771</v>
      </c>
      <c r="D59" s="16">
        <v>9329</v>
      </c>
      <c r="E59" s="16">
        <v>8817</v>
      </c>
      <c r="F59" s="16">
        <v>10290</v>
      </c>
      <c r="G59" s="17">
        <v>11307</v>
      </c>
      <c r="H59" s="21">
        <v>1018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43" t="s">
        <v>108</v>
      </c>
      <c r="B60" s="43"/>
      <c r="C60" s="134">
        <v>-5317</v>
      </c>
      <c r="D60" s="16">
        <v>-7574</v>
      </c>
      <c r="E60" s="16">
        <v>-7609</v>
      </c>
      <c r="F60" s="16">
        <v>-6479</v>
      </c>
      <c r="G60" s="17">
        <v>-6653</v>
      </c>
      <c r="H60" s="21">
        <v>-174</v>
      </c>
      <c r="I60" s="21"/>
      <c r="J60" s="19"/>
      <c r="K60" s="19"/>
      <c r="L60" s="19"/>
      <c r="M60" s="19"/>
      <c r="N60" s="19"/>
      <c r="O60" s="19"/>
    </row>
    <row r="61" spans="1:15" x14ac:dyDescent="0.2">
      <c r="A61" s="42" t="s">
        <v>109</v>
      </c>
      <c r="B61" s="60"/>
      <c r="C61" s="133">
        <v>2454</v>
      </c>
      <c r="D61" s="45">
        <v>1756</v>
      </c>
      <c r="E61" s="45">
        <v>1209</v>
      </c>
      <c r="F61" s="45">
        <v>3811</v>
      </c>
      <c r="G61" s="18">
        <v>4655</v>
      </c>
      <c r="H61" s="24">
        <v>844</v>
      </c>
      <c r="I61" s="24"/>
      <c r="J61" s="19"/>
      <c r="K61" s="19"/>
      <c r="L61" s="19"/>
      <c r="M61" s="19"/>
      <c r="N61" s="19"/>
      <c r="O61" s="19"/>
    </row>
    <row r="62" spans="1:15" x14ac:dyDescent="0.2">
      <c r="A62" s="168" t="s">
        <v>263</v>
      </c>
      <c r="B62" s="43"/>
      <c r="H62" s="5"/>
      <c r="I62" s="5"/>
    </row>
    <row r="63" spans="1:15" x14ac:dyDescent="0.2">
      <c r="A63" s="168" t="s">
        <v>266</v>
      </c>
      <c r="B63" s="43"/>
      <c r="H63" s="5"/>
      <c r="I63" s="5"/>
    </row>
    <row r="64" spans="1:15" x14ac:dyDescent="0.2">
      <c r="A64" s="43"/>
      <c r="B64" s="43"/>
      <c r="H64" s="5"/>
      <c r="I64" s="5"/>
    </row>
    <row r="65" spans="1:9" x14ac:dyDescent="0.2">
      <c r="A65" s="43"/>
      <c r="B65" s="43"/>
      <c r="H65" s="5"/>
      <c r="I65" s="5"/>
    </row>
    <row r="66" spans="1:9" x14ac:dyDescent="0.2">
      <c r="A66" s="43"/>
      <c r="B66" s="43"/>
      <c r="H66" s="5"/>
      <c r="I66" s="5"/>
    </row>
    <row r="67" spans="1:9" x14ac:dyDescent="0.2">
      <c r="A67" s="43"/>
      <c r="B67" s="43"/>
      <c r="H67" s="5"/>
      <c r="I67" s="5"/>
    </row>
    <row r="68" spans="1:9" x14ac:dyDescent="0.2">
      <c r="A68" s="43"/>
      <c r="B68" s="43"/>
      <c r="H68" s="5"/>
      <c r="I68" s="5"/>
    </row>
    <row r="69" spans="1:9" x14ac:dyDescent="0.2">
      <c r="A69" s="43"/>
      <c r="B69" s="43"/>
      <c r="H69" s="5"/>
      <c r="I69" s="5"/>
    </row>
    <row r="70" spans="1:9" x14ac:dyDescent="0.2">
      <c r="A70" s="43"/>
      <c r="B70" s="43"/>
      <c r="H70" s="5"/>
      <c r="I70" s="5"/>
    </row>
    <row r="71" spans="1:9" x14ac:dyDescent="0.2">
      <c r="A71" s="43"/>
      <c r="B71" s="43"/>
      <c r="H71" s="5"/>
      <c r="I71" s="5"/>
    </row>
    <row r="72" spans="1:9" x14ac:dyDescent="0.2">
      <c r="A72" s="43"/>
      <c r="B72" s="43"/>
      <c r="H72" s="5"/>
      <c r="I72" s="5"/>
    </row>
    <row r="73" spans="1:9" x14ac:dyDescent="0.2">
      <c r="A73" s="43"/>
      <c r="B73" s="43"/>
      <c r="H73" s="5"/>
      <c r="I73" s="5"/>
    </row>
    <row r="74" spans="1:9" x14ac:dyDescent="0.2">
      <c r="A74" s="43"/>
      <c r="B74" s="43"/>
      <c r="H74" s="5"/>
      <c r="I74" s="5"/>
    </row>
    <row r="75" spans="1:9" x14ac:dyDescent="0.2">
      <c r="A75" s="43"/>
      <c r="B75" s="43"/>
      <c r="H75" s="5"/>
      <c r="I75" s="5"/>
    </row>
    <row r="76" spans="1:9" x14ac:dyDescent="0.2">
      <c r="A76" s="43"/>
      <c r="B76" s="43"/>
      <c r="H76" s="5"/>
      <c r="I76" s="5"/>
    </row>
    <row r="77" spans="1:9" x14ac:dyDescent="0.2">
      <c r="A77" s="43"/>
      <c r="B77" s="43"/>
      <c r="H77" s="5"/>
      <c r="I77" s="5"/>
    </row>
    <row r="78" spans="1:9" x14ac:dyDescent="0.2">
      <c r="A78" s="43"/>
      <c r="B78" s="43"/>
      <c r="H78" s="5"/>
      <c r="I78" s="5"/>
    </row>
    <row r="79" spans="1:9" x14ac:dyDescent="0.2">
      <c r="A79" s="43"/>
      <c r="B79" s="43"/>
      <c r="H79" s="5"/>
      <c r="I79" s="5"/>
    </row>
    <row r="80" spans="1:9" x14ac:dyDescent="0.2">
      <c r="A80" s="43"/>
      <c r="B80" s="43"/>
      <c r="H80" s="5"/>
      <c r="I80" s="5"/>
    </row>
    <row r="81" spans="1:9" x14ac:dyDescent="0.2">
      <c r="A81" s="43"/>
      <c r="B81" s="43"/>
      <c r="H81" s="5"/>
      <c r="I81" s="5"/>
    </row>
    <row r="82" spans="1:9" x14ac:dyDescent="0.2">
      <c r="A82" s="43"/>
      <c r="B82" s="43"/>
      <c r="H82" s="5"/>
      <c r="I82" s="5"/>
    </row>
    <row r="83" spans="1:9" x14ac:dyDescent="0.2">
      <c r="A83" s="43"/>
      <c r="B83" s="43"/>
      <c r="H83" s="5"/>
      <c r="I83" s="5"/>
    </row>
    <row r="84" spans="1:9" x14ac:dyDescent="0.2">
      <c r="A84" s="43"/>
      <c r="B84" s="43"/>
      <c r="H84" s="5"/>
      <c r="I84" s="5"/>
    </row>
    <row r="85" spans="1:9" x14ac:dyDescent="0.2">
      <c r="A85" s="43"/>
      <c r="B85" s="43"/>
      <c r="H85" s="5"/>
      <c r="I85" s="5"/>
    </row>
    <row r="86" spans="1:9" x14ac:dyDescent="0.2">
      <c r="A86" s="43"/>
      <c r="B86" s="43"/>
      <c r="H86" s="5"/>
      <c r="I86" s="5"/>
    </row>
    <row r="87" spans="1:9" x14ac:dyDescent="0.2">
      <c r="A87" s="43"/>
      <c r="B87" s="43"/>
      <c r="H87" s="5"/>
      <c r="I87" s="5"/>
    </row>
    <row r="88" spans="1:9" x14ac:dyDescent="0.2">
      <c r="A88" s="43"/>
      <c r="B88" s="43"/>
      <c r="H88" s="5"/>
      <c r="I88" s="5"/>
    </row>
    <row r="89" spans="1:9" x14ac:dyDescent="0.2">
      <c r="A89" s="43"/>
      <c r="B89" s="43"/>
      <c r="H89" s="5"/>
      <c r="I89" s="5"/>
    </row>
    <row r="90" spans="1:9" x14ac:dyDescent="0.2">
      <c r="A90" s="43"/>
      <c r="B90" s="43"/>
      <c r="H90" s="5"/>
      <c r="I90" s="5"/>
    </row>
    <row r="91" spans="1:9" x14ac:dyDescent="0.2">
      <c r="A91" s="43"/>
      <c r="B91" s="43"/>
      <c r="H91" s="5"/>
      <c r="I91" s="5"/>
    </row>
    <row r="92" spans="1:9" x14ac:dyDescent="0.2">
      <c r="A92" s="43"/>
      <c r="B92" s="43"/>
      <c r="H92" s="5"/>
      <c r="I92" s="5"/>
    </row>
    <row r="93" spans="1:9" x14ac:dyDescent="0.2">
      <c r="A93" s="43"/>
      <c r="B93" s="43"/>
      <c r="H93" s="5"/>
      <c r="I93" s="5"/>
    </row>
    <row r="94" spans="1:9" x14ac:dyDescent="0.2">
      <c r="A94" s="43"/>
      <c r="B94" s="43"/>
      <c r="H94" s="5"/>
      <c r="I94" s="5"/>
    </row>
    <row r="95" spans="1:9" x14ac:dyDescent="0.2">
      <c r="A95" s="43"/>
      <c r="B95" s="43"/>
      <c r="H95" s="5"/>
      <c r="I95" s="5"/>
    </row>
    <row r="96" spans="1:9" x14ac:dyDescent="0.2">
      <c r="A96" s="43"/>
      <c r="B96" s="43"/>
      <c r="H96" s="5"/>
      <c r="I96" s="5"/>
    </row>
    <row r="97" spans="1:9" x14ac:dyDescent="0.2">
      <c r="A97" s="43"/>
      <c r="B97" s="43"/>
      <c r="H97" s="5"/>
      <c r="I97" s="5"/>
    </row>
    <row r="98" spans="1:9" x14ac:dyDescent="0.2">
      <c r="A98" s="43"/>
      <c r="B98" s="43"/>
      <c r="H98" s="5"/>
      <c r="I98" s="5"/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92" orientation="portrait" r:id="rId1"/>
  <headerFooter alignWithMargins="0"/>
  <ignoredErrors>
    <ignoredError sqref="D8:G8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8"/>
  <sheetViews>
    <sheetView zoomScaleNormal="100" workbookViewId="0">
      <selection sqref="A1:N139"/>
    </sheetView>
  </sheetViews>
  <sheetFormatPr defaultRowHeight="11.25" x14ac:dyDescent="0.2"/>
  <cols>
    <col min="1" max="1" width="32.5" bestFit="1" customWidth="1"/>
    <col min="2" max="2" width="14.83203125" bestFit="1" customWidth="1"/>
    <col min="3" max="3" width="12.1640625" bestFit="1" customWidth="1"/>
    <col min="4" max="4" width="46.83203125" bestFit="1" customWidth="1"/>
    <col min="5" max="5" width="16.1640625" bestFit="1" customWidth="1"/>
    <col min="7" max="7" width="13" bestFit="1" customWidth="1"/>
    <col min="8" max="8" width="53" bestFit="1" customWidth="1"/>
    <col min="11" max="11" width="12.1640625" bestFit="1" customWidth="1"/>
    <col min="12" max="12" width="63.5" bestFit="1" customWidth="1"/>
    <col min="14" max="14" width="12.5" bestFit="1" customWidth="1"/>
  </cols>
  <sheetData>
    <row r="1" spans="1:15" x14ac:dyDescent="0.2">
      <c r="A1" s="162"/>
    </row>
    <row r="2" spans="1:15" x14ac:dyDescent="0.2">
      <c r="A2" s="4"/>
    </row>
    <row r="5" spans="1:15" x14ac:dyDescent="0.2">
      <c r="O5" s="112" t="s">
        <v>241</v>
      </c>
    </row>
    <row r="6" spans="1:15" x14ac:dyDescent="0.2">
      <c r="O6" s="112" t="s">
        <v>241</v>
      </c>
    </row>
    <row r="9" spans="1:15" x14ac:dyDescent="0.2">
      <c r="E9" s="159"/>
      <c r="J9" s="112"/>
      <c r="K9" s="112"/>
      <c r="L9" s="112"/>
      <c r="M9" s="112"/>
      <c r="N9" s="112"/>
      <c r="O9" s="112" t="s">
        <v>241</v>
      </c>
    </row>
    <row r="12" spans="1:15" x14ac:dyDescent="0.2">
      <c r="J12" s="112"/>
      <c r="K12" s="112"/>
      <c r="L12" s="112"/>
      <c r="M12" s="112"/>
      <c r="N12" s="112"/>
      <c r="O12" s="112" t="s">
        <v>241</v>
      </c>
    </row>
    <row r="13" spans="1:15" x14ac:dyDescent="0.2">
      <c r="E13" s="159"/>
      <c r="N13" s="164"/>
    </row>
    <row r="15" spans="1:15" x14ac:dyDescent="0.2">
      <c r="A15" s="4"/>
    </row>
    <row r="17" spans="1:14" x14ac:dyDescent="0.2">
      <c r="H17" s="4"/>
    </row>
    <row r="22" spans="1:14" x14ac:dyDescent="0.2">
      <c r="E22" s="159"/>
      <c r="N22" s="4"/>
    </row>
    <row r="26" spans="1:14" x14ac:dyDescent="0.2">
      <c r="E26" s="159"/>
    </row>
    <row r="28" spans="1:14" x14ac:dyDescent="0.2">
      <c r="A28" s="4"/>
      <c r="L28" s="4"/>
      <c r="N28" s="4"/>
    </row>
    <row r="33" spans="1:14" x14ac:dyDescent="0.2">
      <c r="L33" s="4"/>
      <c r="N33" s="159"/>
    </row>
    <row r="35" spans="1:14" x14ac:dyDescent="0.2">
      <c r="E35" s="159"/>
    </row>
    <row r="36" spans="1:14" x14ac:dyDescent="0.2">
      <c r="H36" s="4"/>
    </row>
    <row r="39" spans="1:14" x14ac:dyDescent="0.2">
      <c r="E39" s="159"/>
    </row>
    <row r="40" spans="1:14" x14ac:dyDescent="0.2">
      <c r="A40" s="162"/>
    </row>
    <row r="41" spans="1:14" x14ac:dyDescent="0.2">
      <c r="A41" s="4"/>
    </row>
    <row r="42" spans="1:14" x14ac:dyDescent="0.2">
      <c r="N42" s="159"/>
    </row>
    <row r="46" spans="1:14" x14ac:dyDescent="0.2">
      <c r="E46" s="4"/>
    </row>
    <row r="51" spans="1:14" x14ac:dyDescent="0.2">
      <c r="E51" s="4"/>
    </row>
    <row r="52" spans="1:14" x14ac:dyDescent="0.2">
      <c r="A52" s="4"/>
    </row>
    <row r="53" spans="1:14" x14ac:dyDescent="0.2">
      <c r="N53" s="159"/>
    </row>
    <row r="54" spans="1:14" x14ac:dyDescent="0.2">
      <c r="E54" s="160"/>
    </row>
    <row r="55" spans="1:14" x14ac:dyDescent="0.2">
      <c r="E55" s="160"/>
      <c r="H55" s="4"/>
    </row>
    <row r="56" spans="1:14" x14ac:dyDescent="0.2">
      <c r="E56" s="160"/>
    </row>
    <row r="57" spans="1:14" x14ac:dyDescent="0.2">
      <c r="E57" s="160"/>
    </row>
    <row r="58" spans="1:14" x14ac:dyDescent="0.2">
      <c r="E58" s="160"/>
    </row>
    <row r="59" spans="1:14" x14ac:dyDescent="0.2">
      <c r="E59" s="159"/>
    </row>
    <row r="60" spans="1:14" x14ac:dyDescent="0.2">
      <c r="E60" s="160"/>
    </row>
    <row r="61" spans="1:14" x14ac:dyDescent="0.2">
      <c r="E61" s="160"/>
    </row>
    <row r="62" spans="1:14" x14ac:dyDescent="0.2">
      <c r="E62" s="160"/>
      <c r="N62" s="4"/>
    </row>
    <row r="63" spans="1:14" x14ac:dyDescent="0.2">
      <c r="E63" s="160"/>
    </row>
    <row r="64" spans="1:14" x14ac:dyDescent="0.2">
      <c r="E64" s="160"/>
    </row>
    <row r="65" spans="1:14" x14ac:dyDescent="0.2">
      <c r="E65" s="160"/>
    </row>
    <row r="66" spans="1:14" x14ac:dyDescent="0.2">
      <c r="E66" s="161"/>
    </row>
    <row r="67" spans="1:14" x14ac:dyDescent="0.2">
      <c r="A67" s="4"/>
    </row>
    <row r="69" spans="1:14" x14ac:dyDescent="0.2">
      <c r="E69" s="160"/>
    </row>
    <row r="70" spans="1:14" x14ac:dyDescent="0.2">
      <c r="E70" s="160"/>
    </row>
    <row r="71" spans="1:14" x14ac:dyDescent="0.2">
      <c r="E71" s="160"/>
    </row>
    <row r="72" spans="1:14" x14ac:dyDescent="0.2">
      <c r="E72" s="160"/>
      <c r="N72" s="159"/>
    </row>
    <row r="73" spans="1:14" x14ac:dyDescent="0.2">
      <c r="E73" s="160"/>
    </row>
    <row r="74" spans="1:14" x14ac:dyDescent="0.2">
      <c r="E74" s="159"/>
    </row>
    <row r="76" spans="1:14" x14ac:dyDescent="0.2">
      <c r="E76" s="160"/>
    </row>
    <row r="77" spans="1:14" x14ac:dyDescent="0.2">
      <c r="E77" s="160"/>
    </row>
    <row r="78" spans="1:14" x14ac:dyDescent="0.2">
      <c r="E78" s="160"/>
    </row>
    <row r="79" spans="1:14" x14ac:dyDescent="0.2">
      <c r="E79" s="160"/>
    </row>
    <row r="80" spans="1:14" x14ac:dyDescent="0.2">
      <c r="E80" s="160"/>
    </row>
    <row r="81" spans="1:7" x14ac:dyDescent="0.2">
      <c r="E81" s="161"/>
    </row>
    <row r="83" spans="1:7" x14ac:dyDescent="0.2">
      <c r="A83" s="4"/>
    </row>
    <row r="90" spans="1:7" x14ac:dyDescent="0.2">
      <c r="G90" s="159"/>
    </row>
    <row r="92" spans="1:7" x14ac:dyDescent="0.2">
      <c r="A92" s="4"/>
    </row>
    <row r="99" spans="1:7" x14ac:dyDescent="0.2">
      <c r="G99" s="159"/>
    </row>
    <row r="100" spans="1:7" x14ac:dyDescent="0.2">
      <c r="A100" s="4"/>
    </row>
    <row r="108" spans="1:7" x14ac:dyDescent="0.2">
      <c r="A108" s="4"/>
    </row>
    <row r="114" spans="1:7" x14ac:dyDescent="0.2">
      <c r="G114" s="4"/>
    </row>
    <row r="117" spans="1:7" x14ac:dyDescent="0.2">
      <c r="A117" s="4"/>
    </row>
    <row r="129" spans="7:7" x14ac:dyDescent="0.2">
      <c r="G129" s="163"/>
    </row>
    <row r="138" spans="7:7" x14ac:dyDescent="0.2">
      <c r="G138" s="16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138"/>
  <sheetViews>
    <sheetView workbookViewId="0">
      <selection sqref="A1:N139"/>
    </sheetView>
  </sheetViews>
  <sheetFormatPr defaultRowHeight="11.25" x14ac:dyDescent="0.2"/>
  <sheetData>
    <row r="1" spans="1:14" x14ac:dyDescent="0.2">
      <c r="A1" s="162" t="s">
        <v>229</v>
      </c>
    </row>
    <row r="2" spans="1:14" x14ac:dyDescent="0.2">
      <c r="A2" s="4" t="s">
        <v>7</v>
      </c>
    </row>
    <row r="3" spans="1:14" x14ac:dyDescent="0.2">
      <c r="A3" t="s">
        <v>200</v>
      </c>
      <c r="B3" t="s">
        <v>201</v>
      </c>
      <c r="C3" t="s">
        <v>202</v>
      </c>
      <c r="D3" t="s">
        <v>203</v>
      </c>
      <c r="E3" t="s">
        <v>204</v>
      </c>
      <c r="H3" t="s">
        <v>230</v>
      </c>
    </row>
    <row r="4" spans="1:14" x14ac:dyDescent="0.2">
      <c r="A4" t="s">
        <v>205</v>
      </c>
      <c r="B4" t="s">
        <v>206</v>
      </c>
      <c r="C4">
        <v>190000001</v>
      </c>
      <c r="D4" t="s">
        <v>207</v>
      </c>
      <c r="E4">
        <v>66666</v>
      </c>
      <c r="H4" t="s">
        <v>200</v>
      </c>
      <c r="I4" t="s">
        <v>201</v>
      </c>
      <c r="J4" t="s">
        <v>222</v>
      </c>
      <c r="K4" t="s">
        <v>202</v>
      </c>
      <c r="L4" t="s">
        <v>203</v>
      </c>
      <c r="M4" t="s">
        <v>231</v>
      </c>
      <c r="N4" t="s">
        <v>213</v>
      </c>
    </row>
    <row r="5" spans="1:14" x14ac:dyDescent="0.2">
      <c r="A5" t="s">
        <v>205</v>
      </c>
      <c r="B5" t="s">
        <v>206</v>
      </c>
      <c r="C5">
        <v>190000002</v>
      </c>
      <c r="D5" t="s">
        <v>208</v>
      </c>
      <c r="E5">
        <v>5159</v>
      </c>
      <c r="H5" t="s">
        <v>232</v>
      </c>
      <c r="I5" t="s">
        <v>206</v>
      </c>
      <c r="J5" t="s">
        <v>233</v>
      </c>
      <c r="K5">
        <v>190000001</v>
      </c>
      <c r="L5" t="s">
        <v>207</v>
      </c>
      <c r="M5" t="s">
        <v>234</v>
      </c>
      <c r="N5">
        <v>66667</v>
      </c>
    </row>
    <row r="6" spans="1:14" x14ac:dyDescent="0.2">
      <c r="A6" t="s">
        <v>205</v>
      </c>
      <c r="B6" t="s">
        <v>206</v>
      </c>
      <c r="C6">
        <v>190000010</v>
      </c>
      <c r="D6" t="s">
        <v>211</v>
      </c>
      <c r="E6">
        <v>792809</v>
      </c>
      <c r="H6" t="s">
        <v>232</v>
      </c>
      <c r="I6" t="s">
        <v>206</v>
      </c>
      <c r="J6" t="s">
        <v>233</v>
      </c>
      <c r="K6">
        <v>190000002</v>
      </c>
      <c r="L6" t="s">
        <v>208</v>
      </c>
      <c r="M6" t="s">
        <v>234</v>
      </c>
      <c r="N6">
        <v>5159</v>
      </c>
    </row>
    <row r="7" spans="1:14" x14ac:dyDescent="0.2">
      <c r="A7" t="s">
        <v>205</v>
      </c>
      <c r="B7" t="s">
        <v>206</v>
      </c>
      <c r="C7">
        <v>190000015</v>
      </c>
      <c r="D7" t="s">
        <v>212</v>
      </c>
      <c r="E7">
        <v>62155</v>
      </c>
      <c r="H7" t="s">
        <v>232</v>
      </c>
      <c r="I7" t="s">
        <v>206</v>
      </c>
      <c r="J7" t="s">
        <v>237</v>
      </c>
      <c r="K7">
        <v>190000010</v>
      </c>
      <c r="L7" t="s">
        <v>236</v>
      </c>
      <c r="M7" t="s">
        <v>234</v>
      </c>
      <c r="N7">
        <v>766054</v>
      </c>
    </row>
    <row r="8" spans="1:14" x14ac:dyDescent="0.2">
      <c r="A8" t="s">
        <v>205</v>
      </c>
      <c r="B8" t="s">
        <v>206</v>
      </c>
      <c r="C8">
        <v>190000003</v>
      </c>
      <c r="D8" t="s">
        <v>209</v>
      </c>
      <c r="E8">
        <v>33213</v>
      </c>
      <c r="H8" t="s">
        <v>232</v>
      </c>
      <c r="I8" t="s">
        <v>206</v>
      </c>
      <c r="J8" t="s">
        <v>238</v>
      </c>
      <c r="K8">
        <v>190000010</v>
      </c>
      <c r="L8" t="s">
        <v>236</v>
      </c>
      <c r="M8" t="s">
        <v>234</v>
      </c>
      <c r="N8">
        <v>31409</v>
      </c>
    </row>
    <row r="9" spans="1:14" x14ac:dyDescent="0.2">
      <c r="E9" s="159">
        <f>SUM(E4:E6)-SUM(E7:E8)</f>
        <v>769266</v>
      </c>
      <c r="H9" t="s">
        <v>232</v>
      </c>
      <c r="I9" t="s">
        <v>206</v>
      </c>
      <c r="J9" s="112" t="s">
        <v>233</v>
      </c>
      <c r="K9" s="112">
        <v>190000015</v>
      </c>
      <c r="L9" s="112" t="s">
        <v>239</v>
      </c>
      <c r="M9" s="112" t="s">
        <v>234</v>
      </c>
      <c r="N9" s="112">
        <v>642</v>
      </c>
    </row>
    <row r="10" spans="1:14" x14ac:dyDescent="0.2">
      <c r="H10" t="s">
        <v>232</v>
      </c>
      <c r="I10" t="s">
        <v>206</v>
      </c>
      <c r="J10" t="s">
        <v>237</v>
      </c>
      <c r="K10">
        <v>190000015</v>
      </c>
      <c r="L10" t="s">
        <v>239</v>
      </c>
      <c r="M10" t="s">
        <v>234</v>
      </c>
      <c r="N10">
        <v>64040</v>
      </c>
    </row>
    <row r="11" spans="1:14" x14ac:dyDescent="0.2">
      <c r="A11" t="s">
        <v>205</v>
      </c>
      <c r="B11" t="s">
        <v>210</v>
      </c>
      <c r="C11">
        <v>190000015</v>
      </c>
      <c r="D11" t="s">
        <v>212</v>
      </c>
      <c r="E11">
        <v>652785</v>
      </c>
      <c r="H11" t="s">
        <v>232</v>
      </c>
      <c r="I11" t="s">
        <v>206</v>
      </c>
      <c r="J11" t="s">
        <v>238</v>
      </c>
      <c r="K11">
        <v>190000015</v>
      </c>
      <c r="L11" t="s">
        <v>239</v>
      </c>
      <c r="M11" t="s">
        <v>234</v>
      </c>
      <c r="N11">
        <v>389</v>
      </c>
    </row>
    <row r="12" spans="1:14" x14ac:dyDescent="0.2">
      <c r="A12" t="s">
        <v>205</v>
      </c>
      <c r="B12" t="s">
        <v>210</v>
      </c>
      <c r="C12">
        <v>190000010</v>
      </c>
      <c r="D12" t="s">
        <v>211</v>
      </c>
      <c r="E12">
        <v>1159878</v>
      </c>
      <c r="H12" t="s">
        <v>232</v>
      </c>
      <c r="I12" t="s">
        <v>206</v>
      </c>
      <c r="J12" s="112" t="s">
        <v>233</v>
      </c>
      <c r="K12" s="112">
        <v>190000003</v>
      </c>
      <c r="L12" s="112" t="s">
        <v>215</v>
      </c>
      <c r="M12" s="112" t="s">
        <v>234</v>
      </c>
      <c r="N12" s="112">
        <v>42843</v>
      </c>
    </row>
    <row r="13" spans="1:14" x14ac:dyDescent="0.2">
      <c r="E13" s="159">
        <f>E12-E11</f>
        <v>507093</v>
      </c>
      <c r="N13" s="164">
        <f>SUM(N5:N8)-SUM(N9:N11,N12)</f>
        <v>761375</v>
      </c>
    </row>
    <row r="14" spans="1:14" x14ac:dyDescent="0.2">
      <c r="H14" t="s">
        <v>232</v>
      </c>
      <c r="I14" t="s">
        <v>210</v>
      </c>
      <c r="J14" t="s">
        <v>235</v>
      </c>
      <c r="K14">
        <v>190000015</v>
      </c>
      <c r="L14" t="s">
        <v>239</v>
      </c>
      <c r="M14" t="s">
        <v>234</v>
      </c>
      <c r="N14">
        <v>0</v>
      </c>
    </row>
    <row r="15" spans="1:14" x14ac:dyDescent="0.2">
      <c r="A15" s="4" t="s">
        <v>2</v>
      </c>
      <c r="H15" t="s">
        <v>232</v>
      </c>
      <c r="I15" t="s">
        <v>210</v>
      </c>
      <c r="J15" t="s">
        <v>235</v>
      </c>
      <c r="K15">
        <v>190000010</v>
      </c>
      <c r="L15" t="s">
        <v>236</v>
      </c>
      <c r="M15" t="s">
        <v>234</v>
      </c>
      <c r="N15">
        <v>0</v>
      </c>
    </row>
    <row r="16" spans="1:14" x14ac:dyDescent="0.2">
      <c r="A16" t="s">
        <v>200</v>
      </c>
      <c r="B16" t="s">
        <v>201</v>
      </c>
      <c r="C16" t="s">
        <v>202</v>
      </c>
      <c r="D16" t="s">
        <v>203</v>
      </c>
      <c r="E16" t="s">
        <v>213</v>
      </c>
    </row>
    <row r="17" spans="1:14" x14ac:dyDescent="0.2">
      <c r="A17" t="s">
        <v>214</v>
      </c>
      <c r="B17" t="s">
        <v>206</v>
      </c>
      <c r="C17">
        <v>190000001</v>
      </c>
      <c r="D17" t="s">
        <v>207</v>
      </c>
      <c r="E17">
        <v>66667</v>
      </c>
      <c r="H17" s="4" t="s">
        <v>7</v>
      </c>
    </row>
    <row r="18" spans="1:14" x14ac:dyDescent="0.2">
      <c r="A18" t="s">
        <v>214</v>
      </c>
      <c r="B18" t="s">
        <v>206</v>
      </c>
      <c r="C18">
        <v>190000002</v>
      </c>
      <c r="D18" t="s">
        <v>208</v>
      </c>
      <c r="E18">
        <v>5159</v>
      </c>
      <c r="H18" t="s">
        <v>200</v>
      </c>
      <c r="I18" t="s">
        <v>201</v>
      </c>
      <c r="J18" t="s">
        <v>222</v>
      </c>
      <c r="K18" t="s">
        <v>202</v>
      </c>
      <c r="L18" t="s">
        <v>203</v>
      </c>
      <c r="M18" t="s">
        <v>231</v>
      </c>
      <c r="N18" t="s">
        <v>204</v>
      </c>
    </row>
    <row r="19" spans="1:14" x14ac:dyDescent="0.2">
      <c r="A19" t="s">
        <v>214</v>
      </c>
      <c r="B19" t="s">
        <v>206</v>
      </c>
      <c r="C19">
        <v>190000010</v>
      </c>
      <c r="D19" t="s">
        <v>211</v>
      </c>
      <c r="E19">
        <v>797463</v>
      </c>
      <c r="H19" t="s">
        <v>205</v>
      </c>
      <c r="I19" t="s">
        <v>206</v>
      </c>
      <c r="J19" t="s">
        <v>233</v>
      </c>
      <c r="K19">
        <v>190000001</v>
      </c>
      <c r="L19" t="s">
        <v>207</v>
      </c>
      <c r="M19" t="s">
        <v>234</v>
      </c>
      <c r="N19">
        <v>66666</v>
      </c>
    </row>
    <row r="20" spans="1:14" x14ac:dyDescent="0.2">
      <c r="A20" t="s">
        <v>214</v>
      </c>
      <c r="B20" t="s">
        <v>206</v>
      </c>
      <c r="C20">
        <v>190000003</v>
      </c>
      <c r="D20" t="s">
        <v>215</v>
      </c>
      <c r="E20">
        <v>33213</v>
      </c>
      <c r="H20" t="s">
        <v>205</v>
      </c>
      <c r="I20" t="s">
        <v>206</v>
      </c>
      <c r="J20" t="s">
        <v>233</v>
      </c>
      <c r="K20">
        <v>190000002</v>
      </c>
      <c r="L20" t="s">
        <v>208</v>
      </c>
      <c r="M20" t="s">
        <v>234</v>
      </c>
      <c r="N20">
        <v>5159</v>
      </c>
    </row>
    <row r="21" spans="1:14" x14ac:dyDescent="0.2">
      <c r="A21" t="s">
        <v>214</v>
      </c>
      <c r="B21" t="s">
        <v>206</v>
      </c>
      <c r="C21">
        <v>190000015</v>
      </c>
      <c r="D21" t="s">
        <v>216</v>
      </c>
      <c r="E21">
        <v>65071</v>
      </c>
      <c r="H21" t="s">
        <v>205</v>
      </c>
      <c r="I21" t="s">
        <v>206</v>
      </c>
      <c r="J21" t="s">
        <v>233</v>
      </c>
      <c r="K21">
        <v>190000003</v>
      </c>
      <c r="L21" t="s">
        <v>209</v>
      </c>
      <c r="M21" t="s">
        <v>234</v>
      </c>
      <c r="N21">
        <v>33213</v>
      </c>
    </row>
    <row r="22" spans="1:14" x14ac:dyDescent="0.2">
      <c r="E22" s="159">
        <f>SUM(E17:E19)-SUM(E20:E21)</f>
        <v>771005</v>
      </c>
      <c r="N22" s="4">
        <f>N19+N20-N21</f>
        <v>38612</v>
      </c>
    </row>
    <row r="24" spans="1:14" x14ac:dyDescent="0.2">
      <c r="A24" t="s">
        <v>214</v>
      </c>
      <c r="B24" t="s">
        <v>210</v>
      </c>
      <c r="C24">
        <v>190000010</v>
      </c>
      <c r="D24" t="s">
        <v>211</v>
      </c>
      <c r="E24">
        <v>1159878</v>
      </c>
      <c r="H24" t="s">
        <v>205</v>
      </c>
      <c r="I24" t="s">
        <v>206</v>
      </c>
      <c r="J24" t="s">
        <v>237</v>
      </c>
      <c r="K24">
        <v>190000010</v>
      </c>
      <c r="L24" t="s">
        <v>211</v>
      </c>
      <c r="M24" t="s">
        <v>234</v>
      </c>
      <c r="N24">
        <v>761400</v>
      </c>
    </row>
    <row r="25" spans="1:14" x14ac:dyDescent="0.2">
      <c r="A25" t="s">
        <v>214</v>
      </c>
      <c r="B25" t="s">
        <v>210</v>
      </c>
      <c r="C25">
        <v>190000015</v>
      </c>
      <c r="D25" t="s">
        <v>216</v>
      </c>
      <c r="E25">
        <v>652785</v>
      </c>
      <c r="H25" t="s">
        <v>205</v>
      </c>
      <c r="I25" t="s">
        <v>206</v>
      </c>
      <c r="J25" t="s">
        <v>238</v>
      </c>
      <c r="K25">
        <v>190000010</v>
      </c>
      <c r="L25" t="s">
        <v>211</v>
      </c>
      <c r="M25" t="s">
        <v>234</v>
      </c>
      <c r="N25">
        <v>31409</v>
      </c>
    </row>
    <row r="26" spans="1:14" x14ac:dyDescent="0.2">
      <c r="E26" s="159">
        <f>E24-E25</f>
        <v>507093</v>
      </c>
      <c r="H26" t="s">
        <v>205</v>
      </c>
      <c r="I26" t="s">
        <v>206</v>
      </c>
      <c r="J26" t="s">
        <v>237</v>
      </c>
      <c r="K26">
        <v>190000015</v>
      </c>
      <c r="L26" t="s">
        <v>212</v>
      </c>
      <c r="M26" t="s">
        <v>234</v>
      </c>
      <c r="N26">
        <v>61767</v>
      </c>
    </row>
    <row r="27" spans="1:14" x14ac:dyDescent="0.2">
      <c r="H27" t="s">
        <v>205</v>
      </c>
      <c r="I27" t="s">
        <v>206</v>
      </c>
      <c r="J27" t="s">
        <v>238</v>
      </c>
      <c r="K27">
        <v>190000015</v>
      </c>
      <c r="L27" t="s">
        <v>212</v>
      </c>
      <c r="M27" t="s">
        <v>234</v>
      </c>
      <c r="N27">
        <v>388</v>
      </c>
    </row>
    <row r="28" spans="1:14" x14ac:dyDescent="0.2">
      <c r="A28" s="4" t="s">
        <v>192</v>
      </c>
      <c r="L28" s="4" t="s">
        <v>240</v>
      </c>
      <c r="N28" s="4">
        <f>SUM(N24:N25)-SUM(N26:N27)</f>
        <v>730654</v>
      </c>
    </row>
    <row r="29" spans="1:14" x14ac:dyDescent="0.2">
      <c r="A29" t="s">
        <v>200</v>
      </c>
      <c r="B29" t="s">
        <v>201</v>
      </c>
      <c r="C29" t="s">
        <v>202</v>
      </c>
      <c r="D29" t="s">
        <v>203</v>
      </c>
      <c r="E29" t="s">
        <v>213</v>
      </c>
    </row>
    <row r="30" spans="1:14" x14ac:dyDescent="0.2">
      <c r="A30" t="s">
        <v>217</v>
      </c>
      <c r="B30" t="s">
        <v>206</v>
      </c>
      <c r="C30">
        <v>190000001</v>
      </c>
      <c r="D30" t="s">
        <v>207</v>
      </c>
      <c r="E30">
        <v>66667</v>
      </c>
    </row>
    <row r="31" spans="1:14" x14ac:dyDescent="0.2">
      <c r="A31" t="s">
        <v>217</v>
      </c>
      <c r="B31" t="s">
        <v>206</v>
      </c>
      <c r="C31">
        <v>190000002</v>
      </c>
      <c r="D31" t="s">
        <v>208</v>
      </c>
      <c r="E31">
        <v>5159</v>
      </c>
      <c r="H31" t="s">
        <v>205</v>
      </c>
      <c r="I31" t="s">
        <v>210</v>
      </c>
      <c r="J31" t="s">
        <v>235</v>
      </c>
      <c r="K31">
        <v>190000010</v>
      </c>
      <c r="L31" t="s">
        <v>211</v>
      </c>
      <c r="M31" t="s">
        <v>234</v>
      </c>
      <c r="N31">
        <v>1159878</v>
      </c>
    </row>
    <row r="32" spans="1:14" x14ac:dyDescent="0.2">
      <c r="A32" t="s">
        <v>217</v>
      </c>
      <c r="B32" t="s">
        <v>206</v>
      </c>
      <c r="C32">
        <v>190000010</v>
      </c>
      <c r="D32" t="s">
        <v>211</v>
      </c>
      <c r="E32">
        <v>797463</v>
      </c>
      <c r="F32" t="s">
        <v>227</v>
      </c>
      <c r="H32" t="s">
        <v>205</v>
      </c>
      <c r="I32" t="s">
        <v>210</v>
      </c>
      <c r="J32" t="s">
        <v>235</v>
      </c>
      <c r="K32">
        <v>190000015</v>
      </c>
      <c r="L32" t="s">
        <v>212</v>
      </c>
      <c r="M32" t="s">
        <v>234</v>
      </c>
      <c r="N32">
        <v>652785</v>
      </c>
    </row>
    <row r="33" spans="1:14" x14ac:dyDescent="0.2">
      <c r="A33" t="s">
        <v>217</v>
      </c>
      <c r="B33" t="s">
        <v>206</v>
      </c>
      <c r="C33">
        <v>190000003</v>
      </c>
      <c r="D33" t="s">
        <v>215</v>
      </c>
      <c r="E33">
        <v>33213</v>
      </c>
      <c r="L33" s="4" t="s">
        <v>240</v>
      </c>
      <c r="N33" s="159">
        <f>N31-N32</f>
        <v>507093</v>
      </c>
    </row>
    <row r="34" spans="1:14" x14ac:dyDescent="0.2">
      <c r="A34" t="s">
        <v>217</v>
      </c>
      <c r="B34" t="s">
        <v>206</v>
      </c>
      <c r="C34">
        <v>190000015</v>
      </c>
      <c r="D34" t="s">
        <v>216</v>
      </c>
      <c r="E34">
        <v>65071</v>
      </c>
    </row>
    <row r="35" spans="1:14" x14ac:dyDescent="0.2">
      <c r="E35" s="159">
        <f>SUM(E30:E32)-SUM(E33:E34)</f>
        <v>771005</v>
      </c>
    </row>
    <row r="36" spans="1:14" x14ac:dyDescent="0.2">
      <c r="H36" s="4" t="s">
        <v>2</v>
      </c>
    </row>
    <row r="37" spans="1:14" x14ac:dyDescent="0.2">
      <c r="A37" t="s">
        <v>217</v>
      </c>
      <c r="B37" t="s">
        <v>210</v>
      </c>
      <c r="C37">
        <v>190000010</v>
      </c>
      <c r="D37" t="s">
        <v>211</v>
      </c>
      <c r="E37">
        <v>1159878</v>
      </c>
      <c r="F37" t="s">
        <v>228</v>
      </c>
      <c r="H37" t="s">
        <v>200</v>
      </c>
      <c r="I37" t="s">
        <v>201</v>
      </c>
      <c r="J37" t="s">
        <v>222</v>
      </c>
      <c r="K37" t="s">
        <v>202</v>
      </c>
      <c r="L37" t="s">
        <v>203</v>
      </c>
      <c r="M37" t="s">
        <v>231</v>
      </c>
      <c r="N37" t="s">
        <v>213</v>
      </c>
    </row>
    <row r="38" spans="1:14" x14ac:dyDescent="0.2">
      <c r="A38" t="s">
        <v>217</v>
      </c>
      <c r="B38" t="s">
        <v>210</v>
      </c>
      <c r="C38">
        <v>190000015</v>
      </c>
      <c r="D38" t="s">
        <v>216</v>
      </c>
      <c r="E38">
        <v>652785</v>
      </c>
      <c r="H38" t="s">
        <v>214</v>
      </c>
      <c r="I38" t="s">
        <v>206</v>
      </c>
      <c r="J38" t="s">
        <v>233</v>
      </c>
      <c r="K38">
        <v>190000001</v>
      </c>
      <c r="L38" t="s">
        <v>207</v>
      </c>
      <c r="M38" t="s">
        <v>234</v>
      </c>
      <c r="N38">
        <v>66667</v>
      </c>
    </row>
    <row r="39" spans="1:14" x14ac:dyDescent="0.2">
      <c r="E39" s="159">
        <f>E37-E38</f>
        <v>507093</v>
      </c>
      <c r="H39" t="s">
        <v>214</v>
      </c>
      <c r="I39" t="s">
        <v>206</v>
      </c>
      <c r="J39" t="s">
        <v>233</v>
      </c>
      <c r="K39">
        <v>190000002</v>
      </c>
      <c r="L39" t="s">
        <v>208</v>
      </c>
      <c r="M39" t="s">
        <v>234</v>
      </c>
      <c r="N39">
        <v>5159</v>
      </c>
    </row>
    <row r="40" spans="1:14" x14ac:dyDescent="0.2">
      <c r="A40" s="162" t="s">
        <v>221</v>
      </c>
      <c r="H40" t="s">
        <v>214</v>
      </c>
      <c r="I40" t="s">
        <v>206</v>
      </c>
      <c r="J40" t="s">
        <v>233</v>
      </c>
      <c r="K40">
        <v>190000003</v>
      </c>
      <c r="L40" t="s">
        <v>215</v>
      </c>
      <c r="M40" t="s">
        <v>234</v>
      </c>
      <c r="N40">
        <v>33213</v>
      </c>
    </row>
    <row r="41" spans="1:14" x14ac:dyDescent="0.2">
      <c r="A41" s="4" t="s">
        <v>7</v>
      </c>
      <c r="H41" t="s">
        <v>214</v>
      </c>
      <c r="I41" t="s">
        <v>206</v>
      </c>
      <c r="J41" t="s">
        <v>233</v>
      </c>
      <c r="K41">
        <v>190000015</v>
      </c>
      <c r="L41" t="s">
        <v>239</v>
      </c>
      <c r="M41" t="s">
        <v>234</v>
      </c>
      <c r="N41">
        <v>642</v>
      </c>
    </row>
    <row r="42" spans="1:14" x14ac:dyDescent="0.2">
      <c r="A42" t="s">
        <v>200</v>
      </c>
      <c r="B42" t="s">
        <v>201</v>
      </c>
      <c r="C42" t="s">
        <v>202</v>
      </c>
      <c r="D42" t="s">
        <v>203</v>
      </c>
      <c r="E42" t="s">
        <v>204</v>
      </c>
      <c r="N42" s="159">
        <f>SUM(N38:N39)-SUM(N40:N41)</f>
        <v>37971</v>
      </c>
    </row>
    <row r="43" spans="1:14" x14ac:dyDescent="0.2">
      <c r="A43" t="s">
        <v>205</v>
      </c>
      <c r="B43" t="s">
        <v>210</v>
      </c>
      <c r="C43">
        <v>212200001</v>
      </c>
      <c r="D43" t="s">
        <v>218</v>
      </c>
      <c r="E43">
        <v>9206</v>
      </c>
    </row>
    <row r="44" spans="1:14" x14ac:dyDescent="0.2">
      <c r="A44" t="s">
        <v>205</v>
      </c>
      <c r="B44" t="s">
        <v>210</v>
      </c>
      <c r="C44">
        <v>222100001</v>
      </c>
      <c r="D44" t="s">
        <v>219</v>
      </c>
      <c r="E44">
        <v>31496</v>
      </c>
      <c r="H44" t="s">
        <v>214</v>
      </c>
      <c r="I44" t="s">
        <v>206</v>
      </c>
      <c r="J44" t="s">
        <v>237</v>
      </c>
      <c r="K44">
        <v>190000010</v>
      </c>
      <c r="L44" t="s">
        <v>211</v>
      </c>
      <c r="M44" t="s">
        <v>234</v>
      </c>
      <c r="N44">
        <v>766054</v>
      </c>
    </row>
    <row r="45" spans="1:14" x14ac:dyDescent="0.2">
      <c r="A45" t="s">
        <v>205</v>
      </c>
      <c r="B45" t="s">
        <v>210</v>
      </c>
      <c r="C45">
        <v>222100002</v>
      </c>
      <c r="D45" t="s">
        <v>220</v>
      </c>
      <c r="E45">
        <v>166033</v>
      </c>
      <c r="H45" t="s">
        <v>214</v>
      </c>
      <c r="I45" t="s">
        <v>206</v>
      </c>
      <c r="J45" t="s">
        <v>238</v>
      </c>
      <c r="K45">
        <v>190000010</v>
      </c>
      <c r="L45" t="s">
        <v>211</v>
      </c>
      <c r="M45" t="s">
        <v>234</v>
      </c>
      <c r="N45">
        <v>31409</v>
      </c>
    </row>
    <row r="46" spans="1:14" x14ac:dyDescent="0.2">
      <c r="E46" s="4">
        <f>SUM(E43:E45)</f>
        <v>206735</v>
      </c>
      <c r="H46" t="s">
        <v>214</v>
      </c>
      <c r="I46" t="s">
        <v>206</v>
      </c>
      <c r="J46" t="s">
        <v>237</v>
      </c>
      <c r="K46">
        <v>190000015</v>
      </c>
      <c r="L46" t="s">
        <v>239</v>
      </c>
      <c r="M46" t="s">
        <v>234</v>
      </c>
      <c r="N46">
        <v>64040</v>
      </c>
    </row>
    <row r="47" spans="1:14" x14ac:dyDescent="0.2">
      <c r="H47" t="s">
        <v>214</v>
      </c>
      <c r="I47" t="s">
        <v>206</v>
      </c>
      <c r="J47" t="s">
        <v>238</v>
      </c>
      <c r="K47">
        <v>190000015</v>
      </c>
      <c r="L47" t="s">
        <v>239</v>
      </c>
      <c r="M47" t="s">
        <v>234</v>
      </c>
      <c r="N47">
        <v>389</v>
      </c>
    </row>
    <row r="48" spans="1:14" x14ac:dyDescent="0.2">
      <c r="A48" t="s">
        <v>205</v>
      </c>
      <c r="B48" t="s">
        <v>206</v>
      </c>
      <c r="C48">
        <v>212200001</v>
      </c>
      <c r="D48" t="s">
        <v>218</v>
      </c>
      <c r="E48">
        <v>9300</v>
      </c>
    </row>
    <row r="49" spans="1:14" x14ac:dyDescent="0.2">
      <c r="A49" t="s">
        <v>205</v>
      </c>
      <c r="B49" t="s">
        <v>206</v>
      </c>
      <c r="C49">
        <v>222100001</v>
      </c>
      <c r="D49" t="s">
        <v>219</v>
      </c>
      <c r="E49">
        <v>53217</v>
      </c>
    </row>
    <row r="50" spans="1:14" x14ac:dyDescent="0.2">
      <c r="A50" t="s">
        <v>205</v>
      </c>
      <c r="B50" t="s">
        <v>206</v>
      </c>
      <c r="C50">
        <v>222100002</v>
      </c>
      <c r="D50" t="s">
        <v>220</v>
      </c>
      <c r="E50">
        <v>302014</v>
      </c>
    </row>
    <row r="51" spans="1:14" x14ac:dyDescent="0.2">
      <c r="E51" s="4">
        <f>SUM(E48:E50)</f>
        <v>364531</v>
      </c>
      <c r="H51" t="s">
        <v>214</v>
      </c>
      <c r="I51" t="s">
        <v>210</v>
      </c>
      <c r="J51" t="s">
        <v>235</v>
      </c>
      <c r="K51">
        <v>190000010</v>
      </c>
      <c r="L51" t="s">
        <v>211</v>
      </c>
      <c r="M51" t="s">
        <v>234</v>
      </c>
      <c r="N51">
        <v>1159878</v>
      </c>
    </row>
    <row r="52" spans="1:14" x14ac:dyDescent="0.2">
      <c r="A52" s="4" t="s">
        <v>2</v>
      </c>
      <c r="H52" t="s">
        <v>214</v>
      </c>
      <c r="I52" t="s">
        <v>210</v>
      </c>
      <c r="J52" t="s">
        <v>235</v>
      </c>
      <c r="K52">
        <v>190000015</v>
      </c>
      <c r="L52" t="s">
        <v>239</v>
      </c>
      <c r="M52" t="s">
        <v>234</v>
      </c>
      <c r="N52">
        <v>652785</v>
      </c>
    </row>
    <row r="53" spans="1:14" x14ac:dyDescent="0.2">
      <c r="A53" t="s">
        <v>200</v>
      </c>
      <c r="B53" t="s">
        <v>201</v>
      </c>
      <c r="C53" t="s">
        <v>202</v>
      </c>
      <c r="D53" t="s">
        <v>203</v>
      </c>
      <c r="E53" t="s">
        <v>213</v>
      </c>
      <c r="G53" t="s">
        <v>222</v>
      </c>
      <c r="N53" s="159">
        <f>N51-N52</f>
        <v>507093</v>
      </c>
    </row>
    <row r="54" spans="1:14" x14ac:dyDescent="0.2">
      <c r="A54" t="s">
        <v>214</v>
      </c>
      <c r="B54" t="s">
        <v>206</v>
      </c>
      <c r="C54">
        <v>212200001</v>
      </c>
      <c r="D54" t="s">
        <v>218</v>
      </c>
      <c r="E54" s="160">
        <v>8301</v>
      </c>
      <c r="G54" t="s">
        <v>225</v>
      </c>
    </row>
    <row r="55" spans="1:14" x14ac:dyDescent="0.2">
      <c r="A55" t="s">
        <v>214</v>
      </c>
      <c r="B55" t="s">
        <v>206</v>
      </c>
      <c r="C55">
        <v>212200001</v>
      </c>
      <c r="D55" t="s">
        <v>218</v>
      </c>
      <c r="E55" s="160">
        <v>999</v>
      </c>
      <c r="G55" t="s">
        <v>226</v>
      </c>
      <c r="H55" s="4" t="s">
        <v>192</v>
      </c>
    </row>
    <row r="56" spans="1:14" x14ac:dyDescent="0.2">
      <c r="A56" t="s">
        <v>214</v>
      </c>
      <c r="B56" t="s">
        <v>206</v>
      </c>
      <c r="C56">
        <v>222100001</v>
      </c>
      <c r="D56" t="s">
        <v>219</v>
      </c>
      <c r="E56" s="160">
        <v>49235</v>
      </c>
      <c r="G56" t="s">
        <v>225</v>
      </c>
      <c r="H56" t="s">
        <v>230</v>
      </c>
    </row>
    <row r="57" spans="1:14" x14ac:dyDescent="0.2">
      <c r="A57" t="s">
        <v>214</v>
      </c>
      <c r="B57" t="s">
        <v>206</v>
      </c>
      <c r="C57">
        <v>222100001</v>
      </c>
      <c r="D57" t="s">
        <v>219</v>
      </c>
      <c r="E57" s="160">
        <v>3982</v>
      </c>
      <c r="G57" t="s">
        <v>226</v>
      </c>
      <c r="H57" t="s">
        <v>200</v>
      </c>
      <c r="I57" t="s">
        <v>201</v>
      </c>
      <c r="J57" t="s">
        <v>222</v>
      </c>
      <c r="K57" t="s">
        <v>202</v>
      </c>
      <c r="L57" t="s">
        <v>203</v>
      </c>
      <c r="M57" t="s">
        <v>231</v>
      </c>
      <c r="N57" t="s">
        <v>213</v>
      </c>
    </row>
    <row r="58" spans="1:14" x14ac:dyDescent="0.2">
      <c r="A58" t="s">
        <v>214</v>
      </c>
      <c r="B58" t="s">
        <v>206</v>
      </c>
      <c r="C58">
        <v>222100002</v>
      </c>
      <c r="D58" t="s">
        <v>220</v>
      </c>
      <c r="E58" s="160">
        <v>297216</v>
      </c>
      <c r="G58" t="s">
        <v>225</v>
      </c>
      <c r="H58" t="s">
        <v>217</v>
      </c>
      <c r="I58" t="s">
        <v>206</v>
      </c>
      <c r="J58" t="s">
        <v>233</v>
      </c>
      <c r="K58">
        <v>190000001</v>
      </c>
      <c r="L58" t="s">
        <v>207</v>
      </c>
      <c r="M58" t="s">
        <v>234</v>
      </c>
      <c r="N58">
        <v>66667</v>
      </c>
    </row>
    <row r="59" spans="1:14" x14ac:dyDescent="0.2">
      <c r="E59" s="159">
        <f>SUM(E54:E58)</f>
        <v>359733</v>
      </c>
      <c r="H59" t="s">
        <v>217</v>
      </c>
      <c r="I59" t="s">
        <v>206</v>
      </c>
      <c r="J59" t="s">
        <v>233</v>
      </c>
      <c r="K59">
        <v>190000002</v>
      </c>
      <c r="L59" t="s">
        <v>208</v>
      </c>
      <c r="M59" t="s">
        <v>234</v>
      </c>
      <c r="N59">
        <v>5159</v>
      </c>
    </row>
    <row r="60" spans="1:14" x14ac:dyDescent="0.2">
      <c r="E60" s="160"/>
      <c r="H60" t="s">
        <v>217</v>
      </c>
      <c r="I60" t="s">
        <v>206</v>
      </c>
      <c r="J60" t="s">
        <v>233</v>
      </c>
      <c r="K60">
        <v>190000003</v>
      </c>
      <c r="L60" t="s">
        <v>215</v>
      </c>
      <c r="M60" t="s">
        <v>234</v>
      </c>
      <c r="N60">
        <v>33213</v>
      </c>
    </row>
    <row r="61" spans="1:14" x14ac:dyDescent="0.2">
      <c r="A61" t="s">
        <v>214</v>
      </c>
      <c r="B61" t="s">
        <v>210</v>
      </c>
      <c r="C61">
        <v>222100002</v>
      </c>
      <c r="D61" t="s">
        <v>220</v>
      </c>
      <c r="E61" s="160">
        <v>167037</v>
      </c>
      <c r="G61" t="s">
        <v>223</v>
      </c>
      <c r="H61" t="s">
        <v>217</v>
      </c>
      <c r="I61" t="s">
        <v>206</v>
      </c>
      <c r="J61" t="s">
        <v>233</v>
      </c>
      <c r="K61">
        <v>190000015</v>
      </c>
      <c r="L61" t="s">
        <v>239</v>
      </c>
      <c r="M61" t="s">
        <v>234</v>
      </c>
      <c r="N61">
        <v>642</v>
      </c>
    </row>
    <row r="62" spans="1:14" x14ac:dyDescent="0.2">
      <c r="A62" t="s">
        <v>214</v>
      </c>
      <c r="B62" t="s">
        <v>210</v>
      </c>
      <c r="C62">
        <v>222100001</v>
      </c>
      <c r="D62" t="s">
        <v>219</v>
      </c>
      <c r="E62" s="160">
        <v>21564</v>
      </c>
      <c r="G62" t="s">
        <v>223</v>
      </c>
      <c r="N62" s="4">
        <f>SUM(N58:N59)-SUM(N60:N61)</f>
        <v>37971</v>
      </c>
    </row>
    <row r="63" spans="1:14" x14ac:dyDescent="0.2">
      <c r="A63" t="s">
        <v>214</v>
      </c>
      <c r="B63" t="s">
        <v>210</v>
      </c>
      <c r="C63">
        <v>222100001</v>
      </c>
      <c r="D63" t="s">
        <v>219</v>
      </c>
      <c r="E63" s="160">
        <v>394</v>
      </c>
      <c r="G63" t="s">
        <v>224</v>
      </c>
    </row>
    <row r="64" spans="1:14" x14ac:dyDescent="0.2">
      <c r="A64" t="s">
        <v>214</v>
      </c>
      <c r="B64" t="s">
        <v>210</v>
      </c>
      <c r="C64">
        <v>212200001</v>
      </c>
      <c r="D64" t="s">
        <v>218</v>
      </c>
      <c r="E64" s="160">
        <v>8728</v>
      </c>
      <c r="G64" t="s">
        <v>223</v>
      </c>
      <c r="H64" t="s">
        <v>217</v>
      </c>
      <c r="I64" t="s">
        <v>206</v>
      </c>
      <c r="J64" t="s">
        <v>237</v>
      </c>
      <c r="K64">
        <v>190000010</v>
      </c>
      <c r="L64" t="s">
        <v>211</v>
      </c>
      <c r="M64" t="s">
        <v>234</v>
      </c>
      <c r="N64">
        <v>766054</v>
      </c>
    </row>
    <row r="65" spans="1:14" x14ac:dyDescent="0.2">
      <c r="A65" t="s">
        <v>214</v>
      </c>
      <c r="B65" t="s">
        <v>210</v>
      </c>
      <c r="C65">
        <v>212200001</v>
      </c>
      <c r="D65" t="s">
        <v>218</v>
      </c>
      <c r="E65" s="160">
        <v>478</v>
      </c>
      <c r="G65" t="s">
        <v>224</v>
      </c>
      <c r="H65" t="s">
        <v>217</v>
      </c>
      <c r="I65" t="s">
        <v>206</v>
      </c>
      <c r="J65" t="s">
        <v>238</v>
      </c>
      <c r="K65">
        <v>190000010</v>
      </c>
      <c r="L65" t="s">
        <v>211</v>
      </c>
      <c r="M65" t="s">
        <v>234</v>
      </c>
      <c r="N65">
        <v>31409</v>
      </c>
    </row>
    <row r="66" spans="1:14" x14ac:dyDescent="0.2">
      <c r="E66" s="161">
        <f>SUM(E61:E65)</f>
        <v>198201</v>
      </c>
      <c r="H66" t="s">
        <v>217</v>
      </c>
      <c r="I66" t="s">
        <v>206</v>
      </c>
      <c r="J66" t="s">
        <v>237</v>
      </c>
      <c r="K66">
        <v>190000015</v>
      </c>
      <c r="L66" t="s">
        <v>239</v>
      </c>
      <c r="M66" t="s">
        <v>234</v>
      </c>
      <c r="N66">
        <v>64040</v>
      </c>
    </row>
    <row r="67" spans="1:14" x14ac:dyDescent="0.2">
      <c r="A67" s="4" t="s">
        <v>192</v>
      </c>
      <c r="H67" t="s">
        <v>217</v>
      </c>
      <c r="I67" t="s">
        <v>206</v>
      </c>
      <c r="J67" t="s">
        <v>238</v>
      </c>
      <c r="K67">
        <v>190000015</v>
      </c>
      <c r="L67" t="s">
        <v>239</v>
      </c>
      <c r="M67" t="s">
        <v>234</v>
      </c>
      <c r="N67">
        <v>389</v>
      </c>
    </row>
    <row r="68" spans="1:14" x14ac:dyDescent="0.2">
      <c r="A68" t="s">
        <v>200</v>
      </c>
      <c r="B68" t="s">
        <v>201</v>
      </c>
      <c r="C68" t="s">
        <v>202</v>
      </c>
      <c r="D68" t="s">
        <v>203</v>
      </c>
      <c r="E68" t="s">
        <v>213</v>
      </c>
      <c r="G68" t="s">
        <v>222</v>
      </c>
    </row>
    <row r="69" spans="1:14" x14ac:dyDescent="0.2">
      <c r="A69" t="s">
        <v>217</v>
      </c>
      <c r="B69" t="s">
        <v>206</v>
      </c>
      <c r="C69">
        <v>212200001</v>
      </c>
      <c r="D69" t="s">
        <v>218</v>
      </c>
      <c r="E69" s="160">
        <v>8301</v>
      </c>
      <c r="G69" t="s">
        <v>225</v>
      </c>
    </row>
    <row r="70" spans="1:14" x14ac:dyDescent="0.2">
      <c r="A70" t="s">
        <v>217</v>
      </c>
      <c r="B70" t="s">
        <v>206</v>
      </c>
      <c r="C70">
        <v>212200001</v>
      </c>
      <c r="D70" t="s">
        <v>218</v>
      </c>
      <c r="E70" s="160">
        <v>999</v>
      </c>
      <c r="G70" t="s">
        <v>226</v>
      </c>
      <c r="H70" t="s">
        <v>217</v>
      </c>
      <c r="I70" t="s">
        <v>210</v>
      </c>
      <c r="J70" t="s">
        <v>235</v>
      </c>
      <c r="K70">
        <v>190000010</v>
      </c>
      <c r="L70" t="s">
        <v>211</v>
      </c>
      <c r="M70" t="s">
        <v>234</v>
      </c>
      <c r="N70">
        <v>1159878</v>
      </c>
    </row>
    <row r="71" spans="1:14" x14ac:dyDescent="0.2">
      <c r="A71" t="s">
        <v>217</v>
      </c>
      <c r="B71" t="s">
        <v>206</v>
      </c>
      <c r="C71">
        <v>222100001</v>
      </c>
      <c r="D71" t="s">
        <v>219</v>
      </c>
      <c r="E71" s="160">
        <v>49235</v>
      </c>
      <c r="G71" t="s">
        <v>225</v>
      </c>
      <c r="H71" t="s">
        <v>217</v>
      </c>
      <c r="I71" t="s">
        <v>210</v>
      </c>
      <c r="J71" t="s">
        <v>235</v>
      </c>
      <c r="K71">
        <v>190000015</v>
      </c>
      <c r="L71" t="s">
        <v>239</v>
      </c>
      <c r="M71" t="s">
        <v>234</v>
      </c>
      <c r="N71">
        <v>652785</v>
      </c>
    </row>
    <row r="72" spans="1:14" x14ac:dyDescent="0.2">
      <c r="A72" t="s">
        <v>217</v>
      </c>
      <c r="B72" t="s">
        <v>206</v>
      </c>
      <c r="C72">
        <v>222100001</v>
      </c>
      <c r="D72" t="s">
        <v>219</v>
      </c>
      <c r="E72" s="160">
        <v>3982</v>
      </c>
      <c r="G72" t="s">
        <v>226</v>
      </c>
      <c r="N72" s="159">
        <f>N70-N71</f>
        <v>507093</v>
      </c>
    </row>
    <row r="73" spans="1:14" x14ac:dyDescent="0.2">
      <c r="A73" t="s">
        <v>217</v>
      </c>
      <c r="B73" t="s">
        <v>206</v>
      </c>
      <c r="C73">
        <v>222100002</v>
      </c>
      <c r="D73" t="s">
        <v>220</v>
      </c>
      <c r="E73" s="160">
        <v>297216</v>
      </c>
      <c r="G73" t="s">
        <v>225</v>
      </c>
    </row>
    <row r="74" spans="1:14" x14ac:dyDescent="0.2">
      <c r="E74" s="159">
        <f>SUM(E69:E73)</f>
        <v>359733</v>
      </c>
    </row>
    <row r="76" spans="1:14" x14ac:dyDescent="0.2">
      <c r="A76" t="s">
        <v>217</v>
      </c>
      <c r="B76" t="s">
        <v>210</v>
      </c>
      <c r="C76">
        <v>222100001</v>
      </c>
      <c r="D76" t="s">
        <v>219</v>
      </c>
      <c r="E76" s="160">
        <v>21564</v>
      </c>
      <c r="G76" t="s">
        <v>223</v>
      </c>
    </row>
    <row r="77" spans="1:14" x14ac:dyDescent="0.2">
      <c r="A77" t="s">
        <v>217</v>
      </c>
      <c r="B77" t="s">
        <v>210</v>
      </c>
      <c r="C77">
        <v>222100001</v>
      </c>
      <c r="D77" t="s">
        <v>219</v>
      </c>
      <c r="E77" s="160">
        <v>394</v>
      </c>
      <c r="G77" t="s">
        <v>224</v>
      </c>
    </row>
    <row r="78" spans="1:14" x14ac:dyDescent="0.2">
      <c r="A78" t="s">
        <v>217</v>
      </c>
      <c r="B78" t="s">
        <v>210</v>
      </c>
      <c r="C78">
        <v>222100002</v>
      </c>
      <c r="D78" t="s">
        <v>220</v>
      </c>
      <c r="E78" s="160">
        <v>167037</v>
      </c>
      <c r="G78" t="s">
        <v>223</v>
      </c>
    </row>
    <row r="79" spans="1:14" x14ac:dyDescent="0.2">
      <c r="A79" t="s">
        <v>217</v>
      </c>
      <c r="B79" t="s">
        <v>210</v>
      </c>
      <c r="C79">
        <v>212200001</v>
      </c>
      <c r="D79" t="s">
        <v>218</v>
      </c>
      <c r="E79" s="160">
        <v>8728</v>
      </c>
      <c r="G79" t="s">
        <v>223</v>
      </c>
    </row>
    <row r="80" spans="1:14" x14ac:dyDescent="0.2">
      <c r="A80" t="s">
        <v>217</v>
      </c>
      <c r="B80" t="s">
        <v>210</v>
      </c>
      <c r="C80">
        <v>212200001</v>
      </c>
      <c r="D80" t="s">
        <v>218</v>
      </c>
      <c r="E80" s="160">
        <v>478</v>
      </c>
      <c r="G80" t="s">
        <v>224</v>
      </c>
    </row>
    <row r="81" spans="1:7" x14ac:dyDescent="0.2">
      <c r="E81" s="161">
        <f>SUM(E76:E80)</f>
        <v>198201</v>
      </c>
    </row>
    <row r="83" spans="1:7" x14ac:dyDescent="0.2">
      <c r="A83" s="4" t="s">
        <v>192</v>
      </c>
    </row>
    <row r="84" spans="1:7" x14ac:dyDescent="0.2">
      <c r="A84" t="s">
        <v>230</v>
      </c>
    </row>
    <row r="85" spans="1:7" x14ac:dyDescent="0.2">
      <c r="A85" t="s">
        <v>200</v>
      </c>
      <c r="B85" t="s">
        <v>201</v>
      </c>
      <c r="C85" t="s">
        <v>222</v>
      </c>
      <c r="D85" t="s">
        <v>202</v>
      </c>
      <c r="E85" t="s">
        <v>203</v>
      </c>
      <c r="F85" t="s">
        <v>231</v>
      </c>
      <c r="G85" t="s">
        <v>213</v>
      </c>
    </row>
    <row r="86" spans="1:7" x14ac:dyDescent="0.2">
      <c r="A86" t="s">
        <v>217</v>
      </c>
      <c r="B86" t="s">
        <v>206</v>
      </c>
      <c r="C86" t="s">
        <v>233</v>
      </c>
      <c r="D86">
        <v>214300041</v>
      </c>
      <c r="E86" t="s">
        <v>242</v>
      </c>
      <c r="F86" t="s">
        <v>234</v>
      </c>
      <c r="G86">
        <v>35250</v>
      </c>
    </row>
    <row r="87" spans="1:7" x14ac:dyDescent="0.2">
      <c r="A87" t="s">
        <v>217</v>
      </c>
      <c r="B87" t="s">
        <v>206</v>
      </c>
      <c r="C87" t="s">
        <v>233</v>
      </c>
      <c r="D87">
        <v>214300042</v>
      </c>
      <c r="E87" t="s">
        <v>243</v>
      </c>
      <c r="F87" t="s">
        <v>234</v>
      </c>
      <c r="G87">
        <v>282</v>
      </c>
    </row>
    <row r="88" spans="1:7" x14ac:dyDescent="0.2">
      <c r="A88" t="s">
        <v>217</v>
      </c>
      <c r="B88" t="s">
        <v>206</v>
      </c>
      <c r="C88" t="s">
        <v>233</v>
      </c>
      <c r="D88">
        <v>224300042</v>
      </c>
      <c r="E88" t="s">
        <v>244</v>
      </c>
      <c r="F88" t="s">
        <v>234</v>
      </c>
      <c r="G88">
        <v>1315096</v>
      </c>
    </row>
    <row r="89" spans="1:7" x14ac:dyDescent="0.2">
      <c r="A89" t="s">
        <v>217</v>
      </c>
      <c r="B89" t="s">
        <v>206</v>
      </c>
      <c r="C89" t="s">
        <v>233</v>
      </c>
      <c r="D89">
        <v>224300043</v>
      </c>
      <c r="E89" t="s">
        <v>245</v>
      </c>
      <c r="F89" t="s">
        <v>234</v>
      </c>
      <c r="G89">
        <v>4235</v>
      </c>
    </row>
    <row r="90" spans="1:7" x14ac:dyDescent="0.2">
      <c r="G90" s="159">
        <f>SUM(G86:G89)</f>
        <v>1354863</v>
      </c>
    </row>
    <row r="92" spans="1:7" x14ac:dyDescent="0.2">
      <c r="A92" s="4" t="s">
        <v>2</v>
      </c>
    </row>
    <row r="93" spans="1:7" x14ac:dyDescent="0.2">
      <c r="A93" t="s">
        <v>230</v>
      </c>
    </row>
    <row r="94" spans="1:7" x14ac:dyDescent="0.2">
      <c r="A94" t="s">
        <v>200</v>
      </c>
      <c r="B94" t="s">
        <v>201</v>
      </c>
      <c r="C94" t="s">
        <v>222</v>
      </c>
      <c r="D94" t="s">
        <v>202</v>
      </c>
      <c r="E94" t="s">
        <v>203</v>
      </c>
      <c r="F94" t="s">
        <v>231</v>
      </c>
      <c r="G94" t="s">
        <v>213</v>
      </c>
    </row>
    <row r="95" spans="1:7" x14ac:dyDescent="0.2">
      <c r="A95" t="s">
        <v>214</v>
      </c>
      <c r="B95" t="s">
        <v>206</v>
      </c>
      <c r="C95" t="s">
        <v>233</v>
      </c>
      <c r="D95">
        <v>214300041</v>
      </c>
      <c r="E95" t="s">
        <v>242</v>
      </c>
      <c r="F95" t="s">
        <v>234</v>
      </c>
      <c r="G95">
        <v>35250</v>
      </c>
    </row>
    <row r="96" spans="1:7" x14ac:dyDescent="0.2">
      <c r="A96" t="s">
        <v>214</v>
      </c>
      <c r="B96" t="s">
        <v>206</v>
      </c>
      <c r="C96" t="s">
        <v>233</v>
      </c>
      <c r="D96">
        <v>214300042</v>
      </c>
      <c r="E96" t="s">
        <v>243</v>
      </c>
      <c r="F96" t="s">
        <v>234</v>
      </c>
      <c r="G96">
        <v>282</v>
      </c>
    </row>
    <row r="97" spans="1:7" x14ac:dyDescent="0.2">
      <c r="A97" t="s">
        <v>214</v>
      </c>
      <c r="B97" t="s">
        <v>206</v>
      </c>
      <c r="C97" t="s">
        <v>233</v>
      </c>
      <c r="D97">
        <v>224300042</v>
      </c>
      <c r="E97" t="s">
        <v>244</v>
      </c>
      <c r="F97" t="s">
        <v>234</v>
      </c>
      <c r="G97">
        <v>1315096</v>
      </c>
    </row>
    <row r="98" spans="1:7" x14ac:dyDescent="0.2">
      <c r="A98" t="s">
        <v>214</v>
      </c>
      <c r="B98" t="s">
        <v>206</v>
      </c>
      <c r="C98" t="s">
        <v>233</v>
      </c>
      <c r="D98">
        <v>224300043</v>
      </c>
      <c r="E98" t="s">
        <v>245</v>
      </c>
      <c r="F98" t="s">
        <v>234</v>
      </c>
      <c r="G98">
        <v>4235</v>
      </c>
    </row>
    <row r="99" spans="1:7" x14ac:dyDescent="0.2">
      <c r="G99" s="159">
        <f>SUM(G95:G98)</f>
        <v>1354863</v>
      </c>
    </row>
    <row r="100" spans="1:7" x14ac:dyDescent="0.2">
      <c r="A100" s="4" t="s">
        <v>246</v>
      </c>
    </row>
    <row r="101" spans="1:7" x14ac:dyDescent="0.2">
      <c r="A101" t="s">
        <v>230</v>
      </c>
    </row>
    <row r="102" spans="1:7" x14ac:dyDescent="0.2">
      <c r="A102" t="s">
        <v>200</v>
      </c>
      <c r="B102" t="s">
        <v>201</v>
      </c>
      <c r="C102" t="s">
        <v>222</v>
      </c>
      <c r="D102" t="s">
        <v>202</v>
      </c>
      <c r="E102" t="s">
        <v>203</v>
      </c>
      <c r="F102" t="s">
        <v>231</v>
      </c>
      <c r="G102" t="s">
        <v>213</v>
      </c>
    </row>
    <row r="103" spans="1:7" x14ac:dyDescent="0.2">
      <c r="A103" t="s">
        <v>232</v>
      </c>
      <c r="B103" t="s">
        <v>206</v>
      </c>
      <c r="C103" t="s">
        <v>233</v>
      </c>
      <c r="D103">
        <v>214300041</v>
      </c>
      <c r="E103" t="s">
        <v>242</v>
      </c>
      <c r="F103" t="s">
        <v>234</v>
      </c>
      <c r="G103">
        <v>35250</v>
      </c>
    </row>
    <row r="104" spans="1:7" x14ac:dyDescent="0.2">
      <c r="A104" t="s">
        <v>232</v>
      </c>
      <c r="B104" t="s">
        <v>206</v>
      </c>
      <c r="C104" t="s">
        <v>233</v>
      </c>
      <c r="D104">
        <v>214300042</v>
      </c>
      <c r="E104" t="s">
        <v>243</v>
      </c>
      <c r="F104" t="s">
        <v>234</v>
      </c>
      <c r="G104">
        <v>282</v>
      </c>
    </row>
    <row r="105" spans="1:7" x14ac:dyDescent="0.2">
      <c r="A105" t="s">
        <v>232</v>
      </c>
      <c r="B105" t="s">
        <v>206</v>
      </c>
      <c r="C105" t="s">
        <v>233</v>
      </c>
      <c r="D105">
        <v>224300042</v>
      </c>
      <c r="E105" t="s">
        <v>244</v>
      </c>
      <c r="F105" t="s">
        <v>234</v>
      </c>
      <c r="G105">
        <v>1315096</v>
      </c>
    </row>
    <row r="106" spans="1:7" x14ac:dyDescent="0.2">
      <c r="A106" t="s">
        <v>232</v>
      </c>
      <c r="B106" t="s">
        <v>206</v>
      </c>
      <c r="C106" t="s">
        <v>233</v>
      </c>
      <c r="D106">
        <v>224300043</v>
      </c>
      <c r="E106" t="s">
        <v>245</v>
      </c>
      <c r="F106" t="s">
        <v>234</v>
      </c>
      <c r="G106">
        <v>4235</v>
      </c>
    </row>
    <row r="108" spans="1:7" x14ac:dyDescent="0.2">
      <c r="A108" s="4" t="s">
        <v>7</v>
      </c>
    </row>
    <row r="109" spans="1:7" x14ac:dyDescent="0.2">
      <c r="A109" t="s">
        <v>230</v>
      </c>
    </row>
    <row r="110" spans="1:7" x14ac:dyDescent="0.2">
      <c r="A110" t="s">
        <v>200</v>
      </c>
      <c r="B110" t="s">
        <v>201</v>
      </c>
      <c r="C110" t="s">
        <v>222</v>
      </c>
      <c r="D110" t="s">
        <v>202</v>
      </c>
      <c r="E110" t="s">
        <v>203</v>
      </c>
      <c r="F110" t="s">
        <v>231</v>
      </c>
      <c r="G110" t="s">
        <v>204</v>
      </c>
    </row>
    <row r="111" spans="1:7" x14ac:dyDescent="0.2">
      <c r="A111" t="s">
        <v>205</v>
      </c>
      <c r="B111" t="s">
        <v>206</v>
      </c>
      <c r="C111" t="s">
        <v>233</v>
      </c>
      <c r="D111">
        <v>214300041</v>
      </c>
      <c r="E111" t="s">
        <v>242</v>
      </c>
      <c r="F111" t="s">
        <v>234</v>
      </c>
      <c r="G111">
        <v>35532</v>
      </c>
    </row>
    <row r="112" spans="1:7" x14ac:dyDescent="0.2">
      <c r="A112" t="s">
        <v>205</v>
      </c>
      <c r="B112" t="s">
        <v>206</v>
      </c>
      <c r="C112" t="s">
        <v>233</v>
      </c>
      <c r="D112">
        <v>224300042</v>
      </c>
      <c r="E112" t="s">
        <v>244</v>
      </c>
      <c r="F112" t="s">
        <v>234</v>
      </c>
      <c r="G112">
        <v>1316223</v>
      </c>
    </row>
    <row r="113" spans="1:7" x14ac:dyDescent="0.2">
      <c r="A113" t="s">
        <v>205</v>
      </c>
      <c r="B113" t="s">
        <v>206</v>
      </c>
      <c r="C113" t="s">
        <v>233</v>
      </c>
      <c r="D113">
        <v>224300043</v>
      </c>
      <c r="E113" t="s">
        <v>245</v>
      </c>
      <c r="F113" t="s">
        <v>234</v>
      </c>
      <c r="G113">
        <v>3108</v>
      </c>
    </row>
    <row r="114" spans="1:7" x14ac:dyDescent="0.2">
      <c r="G114" s="4">
        <f>SUM(G111:G113)</f>
        <v>1354863</v>
      </c>
    </row>
    <row r="117" spans="1:7" x14ac:dyDescent="0.2">
      <c r="A117" s="4" t="s">
        <v>246</v>
      </c>
    </row>
    <row r="118" spans="1:7" x14ac:dyDescent="0.2">
      <c r="A118" t="s">
        <v>230</v>
      </c>
    </row>
    <row r="119" spans="1:7" x14ac:dyDescent="0.2">
      <c r="A119" t="s">
        <v>200</v>
      </c>
      <c r="B119" t="s">
        <v>201</v>
      </c>
      <c r="C119" t="s">
        <v>222</v>
      </c>
      <c r="D119" t="s">
        <v>202</v>
      </c>
      <c r="E119" t="s">
        <v>203</v>
      </c>
      <c r="F119" t="s">
        <v>231</v>
      </c>
      <c r="G119" t="s">
        <v>213</v>
      </c>
    </row>
    <row r="120" spans="1:7" x14ac:dyDescent="0.2">
      <c r="A120" t="s">
        <v>232</v>
      </c>
      <c r="B120" t="s">
        <v>206</v>
      </c>
      <c r="C120" t="s">
        <v>225</v>
      </c>
      <c r="D120">
        <v>212200001</v>
      </c>
      <c r="E120" t="s">
        <v>218</v>
      </c>
      <c r="F120" t="s">
        <v>234</v>
      </c>
      <c r="G120">
        <v>8301</v>
      </c>
    </row>
    <row r="121" spans="1:7" x14ac:dyDescent="0.2">
      <c r="A121" t="s">
        <v>232</v>
      </c>
      <c r="B121" t="s">
        <v>206</v>
      </c>
      <c r="C121" t="s">
        <v>226</v>
      </c>
      <c r="D121">
        <v>212200001</v>
      </c>
      <c r="E121" t="s">
        <v>218</v>
      </c>
      <c r="F121" t="s">
        <v>234</v>
      </c>
      <c r="G121">
        <v>0</v>
      </c>
    </row>
    <row r="122" spans="1:7" x14ac:dyDescent="0.2">
      <c r="A122" t="s">
        <v>232</v>
      </c>
      <c r="B122" t="s">
        <v>206</v>
      </c>
      <c r="C122" t="s">
        <v>233</v>
      </c>
      <c r="D122">
        <v>214300041</v>
      </c>
      <c r="E122" t="s">
        <v>242</v>
      </c>
      <c r="F122" t="s">
        <v>234</v>
      </c>
      <c r="G122">
        <v>35250</v>
      </c>
    </row>
    <row r="123" spans="1:7" x14ac:dyDescent="0.2">
      <c r="A123" t="s">
        <v>232</v>
      </c>
      <c r="B123" t="s">
        <v>206</v>
      </c>
      <c r="C123" t="s">
        <v>233</v>
      </c>
      <c r="D123">
        <v>214300042</v>
      </c>
      <c r="E123" t="s">
        <v>243</v>
      </c>
      <c r="F123" t="s">
        <v>234</v>
      </c>
      <c r="G123">
        <v>282</v>
      </c>
    </row>
    <row r="124" spans="1:7" x14ac:dyDescent="0.2">
      <c r="A124" t="s">
        <v>232</v>
      </c>
      <c r="B124" t="s">
        <v>206</v>
      </c>
      <c r="C124" t="s">
        <v>225</v>
      </c>
      <c r="D124">
        <v>222100001</v>
      </c>
      <c r="E124" t="s">
        <v>219</v>
      </c>
      <c r="F124" t="s">
        <v>234</v>
      </c>
      <c r="G124">
        <v>49235</v>
      </c>
    </row>
    <row r="125" spans="1:7" x14ac:dyDescent="0.2">
      <c r="A125" t="s">
        <v>232</v>
      </c>
      <c r="B125" t="s">
        <v>206</v>
      </c>
      <c r="C125" t="s">
        <v>226</v>
      </c>
      <c r="D125">
        <v>222100001</v>
      </c>
      <c r="E125" t="s">
        <v>219</v>
      </c>
      <c r="F125" t="s">
        <v>234</v>
      </c>
      <c r="G125">
        <v>3713</v>
      </c>
    </row>
    <row r="126" spans="1:7" x14ac:dyDescent="0.2">
      <c r="A126" t="s">
        <v>232</v>
      </c>
      <c r="B126" t="s">
        <v>206</v>
      </c>
      <c r="C126" t="s">
        <v>225</v>
      </c>
      <c r="D126">
        <v>222100002</v>
      </c>
      <c r="E126" t="s">
        <v>220</v>
      </c>
      <c r="F126" t="s">
        <v>234</v>
      </c>
      <c r="G126">
        <v>297216</v>
      </c>
    </row>
    <row r="127" spans="1:7" x14ac:dyDescent="0.2">
      <c r="A127" t="s">
        <v>232</v>
      </c>
      <c r="B127" t="s">
        <v>206</v>
      </c>
      <c r="C127" t="s">
        <v>233</v>
      </c>
      <c r="D127">
        <v>224300042</v>
      </c>
      <c r="E127" t="s">
        <v>244</v>
      </c>
      <c r="F127" t="s">
        <v>234</v>
      </c>
      <c r="G127">
        <v>1315096</v>
      </c>
    </row>
    <row r="128" spans="1:7" x14ac:dyDescent="0.2">
      <c r="A128" t="s">
        <v>232</v>
      </c>
      <c r="B128" t="s">
        <v>206</v>
      </c>
      <c r="C128" t="s">
        <v>233</v>
      </c>
      <c r="D128">
        <v>224300043</v>
      </c>
      <c r="E128" t="s">
        <v>245</v>
      </c>
      <c r="F128" t="s">
        <v>234</v>
      </c>
      <c r="G128">
        <v>4235</v>
      </c>
    </row>
    <row r="129" spans="1:7" x14ac:dyDescent="0.2">
      <c r="G129" s="163">
        <f>SUM(G120:G128)</f>
        <v>1713328</v>
      </c>
    </row>
    <row r="133" spans="1:7" x14ac:dyDescent="0.2">
      <c r="A133" t="s">
        <v>232</v>
      </c>
      <c r="B133" t="s">
        <v>210</v>
      </c>
      <c r="C133" t="s">
        <v>223</v>
      </c>
      <c r="D133">
        <v>222100001</v>
      </c>
      <c r="E133" t="s">
        <v>219</v>
      </c>
      <c r="F133" t="s">
        <v>234</v>
      </c>
      <c r="G133">
        <v>30478</v>
      </c>
    </row>
    <row r="134" spans="1:7" x14ac:dyDescent="0.2">
      <c r="A134" t="s">
        <v>232</v>
      </c>
      <c r="B134" t="s">
        <v>210</v>
      </c>
      <c r="C134" t="s">
        <v>224</v>
      </c>
      <c r="D134">
        <v>222100001</v>
      </c>
      <c r="E134" t="s">
        <v>219</v>
      </c>
      <c r="F134" t="s">
        <v>234</v>
      </c>
      <c r="G134">
        <v>0</v>
      </c>
    </row>
    <row r="135" spans="1:7" x14ac:dyDescent="0.2">
      <c r="A135" t="s">
        <v>232</v>
      </c>
      <c r="B135" t="s">
        <v>210</v>
      </c>
      <c r="C135" t="s">
        <v>223</v>
      </c>
      <c r="D135">
        <v>212200001</v>
      </c>
      <c r="E135" t="s">
        <v>218</v>
      </c>
      <c r="F135" t="s">
        <v>234</v>
      </c>
      <c r="G135">
        <v>8350</v>
      </c>
    </row>
    <row r="136" spans="1:7" x14ac:dyDescent="0.2">
      <c r="A136" t="s">
        <v>232</v>
      </c>
      <c r="B136" t="s">
        <v>210</v>
      </c>
      <c r="C136" t="s">
        <v>224</v>
      </c>
      <c r="D136">
        <v>212200001</v>
      </c>
      <c r="E136" t="s">
        <v>218</v>
      </c>
      <c r="F136" t="s">
        <v>234</v>
      </c>
      <c r="G136">
        <v>0</v>
      </c>
    </row>
    <row r="137" spans="1:7" x14ac:dyDescent="0.2">
      <c r="A137" t="s">
        <v>232</v>
      </c>
      <c r="B137" t="s">
        <v>210</v>
      </c>
      <c r="C137" t="s">
        <v>223</v>
      </c>
      <c r="D137">
        <v>222100002</v>
      </c>
      <c r="E137" t="s">
        <v>220</v>
      </c>
      <c r="F137" t="s">
        <v>234</v>
      </c>
      <c r="G137">
        <v>167037</v>
      </c>
    </row>
    <row r="138" spans="1:7" x14ac:dyDescent="0.2">
      <c r="G138" s="163">
        <f>SUM(G133:G137)</f>
        <v>205865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/>
  <dimension ref="A1"/>
  <sheetViews>
    <sheetView workbookViewId="0"/>
  </sheetViews>
  <sheetFormatPr defaultRowHeight="11.25" x14ac:dyDescent="0.2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7"/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9"/>
  <sheetViews>
    <sheetView showGridLines="0" zoomScaleNormal="100" workbookViewId="0"/>
  </sheetViews>
  <sheetFormatPr defaultRowHeight="11.25" x14ac:dyDescent="0.2"/>
  <cols>
    <col min="1" max="1" width="40.83203125" customWidth="1"/>
    <col min="2" max="2" width="14.33203125" customWidth="1"/>
    <col min="3" max="3" width="17.83203125" customWidth="1"/>
    <col min="4" max="4" width="12.6640625" bestFit="1" customWidth="1"/>
    <col min="5" max="5" width="17.83203125" customWidth="1"/>
    <col min="8" max="8" width="9.33203125" bestFit="1" customWidth="1"/>
  </cols>
  <sheetData>
    <row r="1" spans="1:10" ht="15" customHeight="1" x14ac:dyDescent="0.2">
      <c r="A1" s="55" t="s">
        <v>269</v>
      </c>
      <c r="C1" s="9"/>
      <c r="D1" s="9"/>
      <c r="E1" s="9"/>
    </row>
    <row r="2" spans="1:10" ht="20.25" customHeight="1" x14ac:dyDescent="0.2">
      <c r="A2" s="180" t="s">
        <v>261</v>
      </c>
      <c r="B2" s="180"/>
      <c r="C2" s="180"/>
      <c r="D2" s="180"/>
      <c r="E2" s="180"/>
      <c r="G2" s="108"/>
    </row>
    <row r="3" spans="1:10" ht="18" customHeight="1" x14ac:dyDescent="0.2">
      <c r="A3" s="179" t="s">
        <v>270</v>
      </c>
      <c r="B3" s="179"/>
      <c r="C3" s="179"/>
      <c r="D3" s="179"/>
      <c r="E3" s="179"/>
      <c r="G3" s="108"/>
    </row>
    <row r="4" spans="1:10" ht="45" x14ac:dyDescent="0.2">
      <c r="A4" s="170"/>
      <c r="B4" s="171" t="s">
        <v>148</v>
      </c>
      <c r="C4" s="172" t="s">
        <v>151</v>
      </c>
      <c r="D4" s="172" t="s">
        <v>150</v>
      </c>
      <c r="E4" s="173" t="s">
        <v>143</v>
      </c>
    </row>
    <row r="5" spans="1:10" x14ac:dyDescent="0.2">
      <c r="A5" s="67"/>
      <c r="B5" s="82" t="s">
        <v>0</v>
      </c>
      <c r="C5" s="82" t="s">
        <v>0</v>
      </c>
      <c r="D5" s="82" t="s">
        <v>0</v>
      </c>
      <c r="E5" s="82" t="s">
        <v>0</v>
      </c>
    </row>
    <row r="8" spans="1:10" x14ac:dyDescent="0.2">
      <c r="A8" s="5" t="s">
        <v>196</v>
      </c>
      <c r="B8" s="21">
        <v>53889</v>
      </c>
      <c r="C8" s="21">
        <v>40962</v>
      </c>
      <c r="D8" s="21">
        <v>7587</v>
      </c>
      <c r="E8" s="21">
        <v>102438</v>
      </c>
      <c r="G8" s="19"/>
      <c r="H8" s="19"/>
      <c r="I8" s="19"/>
      <c r="J8" s="19"/>
    </row>
    <row r="9" spans="1:10" x14ac:dyDescent="0.2">
      <c r="A9" t="s">
        <v>172</v>
      </c>
      <c r="B9" s="104">
        <v>0</v>
      </c>
      <c r="C9" s="104">
        <v>0</v>
      </c>
      <c r="D9" s="104">
        <v>5623</v>
      </c>
      <c r="E9" s="104">
        <v>5623</v>
      </c>
      <c r="G9" s="19"/>
      <c r="H9" s="19"/>
      <c r="I9" s="19"/>
      <c r="J9" s="19"/>
    </row>
    <row r="10" spans="1:10" x14ac:dyDescent="0.2">
      <c r="A10" t="s">
        <v>191</v>
      </c>
      <c r="B10" s="104">
        <v>1813</v>
      </c>
      <c r="C10" s="104">
        <v>1620</v>
      </c>
      <c r="D10" s="104">
        <v>1088</v>
      </c>
      <c r="E10" s="104">
        <v>4520</v>
      </c>
      <c r="G10" s="19"/>
      <c r="H10" s="19"/>
      <c r="I10" s="19"/>
      <c r="J10" s="19"/>
    </row>
    <row r="11" spans="1:10" x14ac:dyDescent="0.2">
      <c r="A11" s="5" t="s">
        <v>176</v>
      </c>
      <c r="B11" s="56">
        <v>1813</v>
      </c>
      <c r="C11" s="56">
        <v>1620</v>
      </c>
      <c r="D11" s="56">
        <v>6711</v>
      </c>
      <c r="E11" s="56">
        <v>10144</v>
      </c>
      <c r="F11" s="109"/>
      <c r="G11" s="19"/>
      <c r="H11" s="19"/>
      <c r="I11" s="19"/>
      <c r="J11" s="19"/>
    </row>
    <row r="12" spans="1:10" x14ac:dyDescent="0.2">
      <c r="A12" s="4" t="s">
        <v>197</v>
      </c>
      <c r="B12" s="103">
        <v>55702</v>
      </c>
      <c r="C12" s="103">
        <v>42581</v>
      </c>
      <c r="D12" s="103">
        <v>14298</v>
      </c>
      <c r="E12" s="103">
        <v>112582</v>
      </c>
      <c r="G12" s="19"/>
      <c r="H12" s="19"/>
      <c r="I12" s="19"/>
      <c r="J12" s="19"/>
    </row>
    <row r="13" spans="1:10" x14ac:dyDescent="0.2">
      <c r="B13" s="83"/>
      <c r="C13" s="83"/>
      <c r="D13" s="83"/>
      <c r="E13" s="83"/>
      <c r="G13" s="19"/>
      <c r="H13" s="19"/>
      <c r="I13" s="19"/>
      <c r="J13" s="19"/>
    </row>
    <row r="14" spans="1:10" x14ac:dyDescent="0.2">
      <c r="A14" s="10" t="s">
        <v>250</v>
      </c>
      <c r="B14" s="21">
        <v>55702</v>
      </c>
      <c r="C14" s="21">
        <v>42581</v>
      </c>
      <c r="D14" s="21">
        <v>14298</v>
      </c>
      <c r="E14" s="21">
        <v>112582</v>
      </c>
      <c r="G14" s="19"/>
      <c r="H14" s="19"/>
      <c r="I14" s="19"/>
      <c r="J14" s="19"/>
    </row>
    <row r="15" spans="1:10" ht="11.25" customHeight="1" x14ac:dyDescent="0.2">
      <c r="A15" s="65" t="s">
        <v>172</v>
      </c>
      <c r="B15" s="104">
        <v>0</v>
      </c>
      <c r="C15" s="104">
        <v>0</v>
      </c>
      <c r="D15" s="104">
        <v>5482</v>
      </c>
      <c r="E15" s="104">
        <v>5482</v>
      </c>
      <c r="G15" s="19"/>
      <c r="H15" s="19"/>
      <c r="I15" s="19"/>
      <c r="J15" s="19"/>
    </row>
    <row r="16" spans="1:10" ht="11.25" customHeight="1" x14ac:dyDescent="0.2">
      <c r="A16" s="65" t="s">
        <v>50</v>
      </c>
      <c r="B16" s="83">
        <v>6372</v>
      </c>
      <c r="C16" s="83">
        <v>6771</v>
      </c>
      <c r="D16" s="104">
        <v>776</v>
      </c>
      <c r="E16" s="83">
        <v>13919</v>
      </c>
      <c r="G16" s="19"/>
      <c r="H16" s="19"/>
      <c r="I16" s="19"/>
      <c r="J16" s="19"/>
    </row>
    <row r="17" spans="1:10" s="5" customFormat="1" x14ac:dyDescent="0.2">
      <c r="A17" s="10" t="s">
        <v>176</v>
      </c>
      <c r="B17" s="56">
        <v>6372</v>
      </c>
      <c r="C17" s="56">
        <v>6771</v>
      </c>
      <c r="D17" s="56">
        <v>6258</v>
      </c>
      <c r="E17" s="56">
        <v>19402</v>
      </c>
      <c r="G17" s="19"/>
      <c r="H17" s="19"/>
      <c r="I17" s="19"/>
      <c r="J17" s="19"/>
    </row>
    <row r="18" spans="1:10" x14ac:dyDescent="0.2">
      <c r="A18" s="137" t="s">
        <v>251</v>
      </c>
      <c r="B18" s="103">
        <v>62075</v>
      </c>
      <c r="C18" s="103">
        <v>49353</v>
      </c>
      <c r="D18" s="103">
        <v>20557</v>
      </c>
      <c r="E18" s="103">
        <v>131984</v>
      </c>
      <c r="G18" s="19"/>
      <c r="H18" s="19"/>
      <c r="I18" s="19"/>
      <c r="J18" s="19"/>
    </row>
    <row r="19" spans="1:10" x14ac:dyDescent="0.2">
      <c r="A19" t="s">
        <v>266</v>
      </c>
    </row>
  </sheetData>
  <mergeCells count="2">
    <mergeCell ref="A2:E2"/>
    <mergeCell ref="A3:E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P63"/>
  <sheetViews>
    <sheetView showGridLines="0" zoomScaleNormal="100" workbookViewId="0"/>
  </sheetViews>
  <sheetFormatPr defaultRowHeight="11.25" x14ac:dyDescent="0.2"/>
  <cols>
    <col min="1" max="1" width="51.83203125" style="43" customWidth="1"/>
    <col min="2" max="2" width="5.83203125" style="43" bestFit="1" customWidth="1"/>
    <col min="3" max="7" width="9.83203125" customWidth="1"/>
    <col min="8" max="9" width="9.83203125" style="5" customWidth="1"/>
  </cols>
  <sheetData>
    <row r="1" spans="1:16" ht="15" customHeight="1" x14ac:dyDescent="0.2">
      <c r="A1" s="55" t="s">
        <v>271</v>
      </c>
      <c r="B1" s="54"/>
      <c r="C1" s="1"/>
      <c r="D1" s="1"/>
      <c r="E1" s="1"/>
      <c r="F1" s="1"/>
      <c r="G1" s="1"/>
      <c r="H1" s="10"/>
      <c r="I1" s="10"/>
    </row>
    <row r="2" spans="1:16" ht="18.75" x14ac:dyDescent="0.2">
      <c r="A2" s="178" t="s">
        <v>272</v>
      </c>
      <c r="B2" s="178"/>
      <c r="C2" s="178"/>
      <c r="D2" s="178"/>
      <c r="E2" s="178"/>
      <c r="F2" s="178"/>
      <c r="G2" s="178"/>
      <c r="H2" s="178"/>
      <c r="I2" s="10"/>
    </row>
    <row r="3" spans="1:16" ht="14.25" customHeight="1" x14ac:dyDescent="0.2">
      <c r="A3" s="179" t="s">
        <v>273</v>
      </c>
      <c r="B3" s="179"/>
      <c r="C3" s="179"/>
      <c r="D3" s="179"/>
      <c r="E3" s="179"/>
      <c r="F3" s="179"/>
      <c r="G3" s="179"/>
      <c r="H3" s="179"/>
      <c r="I3" s="10"/>
    </row>
    <row r="4" spans="1:16" x14ac:dyDescent="0.2">
      <c r="A4" s="55"/>
      <c r="B4" s="55"/>
      <c r="C4" s="11" t="s">
        <v>195</v>
      </c>
      <c r="D4" s="175" t="s">
        <v>247</v>
      </c>
      <c r="E4" s="175"/>
      <c r="F4" s="175"/>
      <c r="G4" s="175"/>
      <c r="H4" s="175"/>
      <c r="I4" s="99"/>
    </row>
    <row r="5" spans="1:16" x14ac:dyDescent="0.2">
      <c r="A5" s="55"/>
      <c r="B5" s="55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6" x14ac:dyDescent="0.2">
      <c r="A6" s="55"/>
      <c r="B6" s="43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6" x14ac:dyDescent="0.2">
      <c r="A7" s="55"/>
      <c r="B7" s="55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6" x14ac:dyDescent="0.2">
      <c r="A8" s="55"/>
      <c r="B8" s="55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6" x14ac:dyDescent="0.2">
      <c r="A9" s="51" t="s">
        <v>121</v>
      </c>
      <c r="B9" s="55"/>
      <c r="C9" s="6"/>
      <c r="D9" s="7"/>
      <c r="E9" s="7"/>
      <c r="F9" s="7"/>
      <c r="G9" s="8"/>
      <c r="H9" s="30"/>
      <c r="I9" s="30"/>
    </row>
    <row r="10" spans="1:16" x14ac:dyDescent="0.2">
      <c r="A10" s="51" t="s">
        <v>122</v>
      </c>
      <c r="B10" s="51"/>
      <c r="C10" s="19"/>
      <c r="D10" s="19"/>
      <c r="E10" s="19"/>
      <c r="F10" s="19"/>
      <c r="G10" s="20"/>
      <c r="H10" s="21"/>
      <c r="I10" s="21"/>
    </row>
    <row r="11" spans="1:16" x14ac:dyDescent="0.2">
      <c r="A11" s="43" t="s">
        <v>252</v>
      </c>
      <c r="C11" s="134">
        <v>9847</v>
      </c>
      <c r="D11" s="16">
        <v>10052</v>
      </c>
      <c r="E11" s="16">
        <v>10960</v>
      </c>
      <c r="F11" s="16">
        <v>11496</v>
      </c>
      <c r="G11" s="17">
        <v>11332</v>
      </c>
      <c r="H11" s="21">
        <v>-164</v>
      </c>
      <c r="I11" s="21"/>
      <c r="K11" s="19"/>
      <c r="L11" s="19"/>
      <c r="M11" s="19"/>
      <c r="N11" s="19"/>
      <c r="O11" s="19"/>
      <c r="P11" s="19"/>
    </row>
    <row r="12" spans="1:16" x14ac:dyDescent="0.2">
      <c r="A12" s="43" t="s">
        <v>39</v>
      </c>
      <c r="C12" s="134">
        <v>12167</v>
      </c>
      <c r="D12" s="16">
        <v>14864</v>
      </c>
      <c r="E12" s="16">
        <v>14956</v>
      </c>
      <c r="F12" s="16">
        <v>15799</v>
      </c>
      <c r="G12" s="17">
        <v>15637</v>
      </c>
      <c r="H12" s="21">
        <v>-162</v>
      </c>
      <c r="I12" s="21"/>
      <c r="K12" s="19"/>
      <c r="L12" s="19"/>
      <c r="M12" s="19"/>
      <c r="N12" s="19"/>
      <c r="O12" s="19"/>
      <c r="P12" s="19"/>
    </row>
    <row r="13" spans="1:16" x14ac:dyDescent="0.2">
      <c r="A13" s="43" t="s">
        <v>38</v>
      </c>
      <c r="C13" s="134">
        <v>2858</v>
      </c>
      <c r="D13" s="16">
        <v>2965</v>
      </c>
      <c r="E13" s="16">
        <v>3080</v>
      </c>
      <c r="F13" s="16">
        <v>3009</v>
      </c>
      <c r="G13" s="17">
        <v>3007</v>
      </c>
      <c r="H13" s="21">
        <v>-2</v>
      </c>
      <c r="I13" s="21"/>
      <c r="K13" s="19"/>
      <c r="L13" s="19"/>
      <c r="M13" s="19"/>
      <c r="N13" s="19"/>
      <c r="O13" s="19"/>
      <c r="P13" s="19"/>
    </row>
    <row r="14" spans="1:16" x14ac:dyDescent="0.2">
      <c r="A14" s="43" t="s">
        <v>88</v>
      </c>
      <c r="C14" s="134">
        <v>88</v>
      </c>
      <c r="D14" s="16">
        <v>91</v>
      </c>
      <c r="E14" s="16">
        <v>101</v>
      </c>
      <c r="F14" s="16">
        <v>114</v>
      </c>
      <c r="G14" s="17">
        <v>111</v>
      </c>
      <c r="H14" s="21">
        <v>-4</v>
      </c>
      <c r="I14" s="21"/>
      <c r="K14" s="19"/>
      <c r="L14" s="19"/>
      <c r="M14" s="19"/>
      <c r="N14" s="19"/>
      <c r="O14" s="19"/>
      <c r="P14" s="19"/>
    </row>
    <row r="15" spans="1:16" x14ac:dyDescent="0.2">
      <c r="A15" s="43" t="s">
        <v>89</v>
      </c>
      <c r="C15" s="134">
        <v>2331</v>
      </c>
      <c r="D15" s="16">
        <v>1398</v>
      </c>
      <c r="E15" s="16">
        <v>1513</v>
      </c>
      <c r="F15" s="16">
        <v>1497</v>
      </c>
      <c r="G15" s="17">
        <v>1544</v>
      </c>
      <c r="H15" s="21">
        <v>47</v>
      </c>
      <c r="I15" s="21"/>
      <c r="K15" s="19"/>
      <c r="L15" s="19"/>
      <c r="M15" s="19"/>
      <c r="N15" s="19"/>
      <c r="O15" s="19"/>
      <c r="P15" s="19"/>
    </row>
    <row r="16" spans="1:16" x14ac:dyDescent="0.2">
      <c r="A16" s="43" t="s">
        <v>26</v>
      </c>
      <c r="C16" s="134">
        <v>12694</v>
      </c>
      <c r="D16" s="16">
        <v>14425</v>
      </c>
      <c r="E16" s="16">
        <v>12981</v>
      </c>
      <c r="F16" s="16">
        <v>14417</v>
      </c>
      <c r="G16" s="17">
        <v>14271</v>
      </c>
      <c r="H16" s="21">
        <v>-145</v>
      </c>
      <c r="I16" s="21"/>
      <c r="K16" s="19"/>
      <c r="L16" s="19"/>
      <c r="M16" s="19"/>
      <c r="N16" s="19"/>
      <c r="O16" s="19"/>
      <c r="P16" s="19"/>
    </row>
    <row r="17" spans="1:16" s="5" customFormat="1" x14ac:dyDescent="0.2">
      <c r="A17" s="51" t="s">
        <v>123</v>
      </c>
      <c r="B17" s="51"/>
      <c r="C17" s="132">
        <v>39985</v>
      </c>
      <c r="D17" s="31">
        <v>43795</v>
      </c>
      <c r="E17" s="31">
        <v>43591</v>
      </c>
      <c r="F17" s="31">
        <v>46332</v>
      </c>
      <c r="G17" s="22">
        <v>45903</v>
      </c>
      <c r="H17" s="21">
        <v>-429</v>
      </c>
      <c r="I17" s="21"/>
      <c r="K17" s="19"/>
      <c r="L17" s="19"/>
      <c r="M17" s="19"/>
      <c r="N17" s="19"/>
      <c r="O17" s="19"/>
      <c r="P17" s="19"/>
    </row>
    <row r="18" spans="1:16" x14ac:dyDescent="0.2">
      <c r="A18" s="51" t="s">
        <v>124</v>
      </c>
      <c r="B18" s="51"/>
      <c r="C18" s="16"/>
      <c r="D18" s="16"/>
      <c r="E18" s="16"/>
      <c r="F18" s="16"/>
      <c r="G18" s="17"/>
      <c r="H18" s="21"/>
      <c r="I18" s="21"/>
      <c r="K18" s="19"/>
      <c r="L18" s="19"/>
      <c r="M18" s="19"/>
      <c r="N18" s="19"/>
      <c r="O18" s="19"/>
      <c r="P18" s="19"/>
    </row>
    <row r="19" spans="1:16" x14ac:dyDescent="0.2">
      <c r="A19" s="43" t="s">
        <v>90</v>
      </c>
      <c r="C19" s="134">
        <v>-14851</v>
      </c>
      <c r="D19" s="16">
        <v>-15730</v>
      </c>
      <c r="E19" s="16">
        <v>-15632</v>
      </c>
      <c r="F19" s="16">
        <v>-15855</v>
      </c>
      <c r="G19" s="17">
        <v>-15848</v>
      </c>
      <c r="H19" s="21">
        <v>8</v>
      </c>
      <c r="I19" s="21"/>
      <c r="K19" s="19"/>
      <c r="L19" s="19"/>
      <c r="M19" s="19"/>
      <c r="N19" s="19"/>
      <c r="O19" s="19"/>
      <c r="P19" s="19"/>
    </row>
    <row r="20" spans="1:16" x14ac:dyDescent="0.2">
      <c r="A20" s="43" t="s">
        <v>141</v>
      </c>
      <c r="C20" s="134">
        <v>-8904</v>
      </c>
      <c r="D20" s="16">
        <v>-9626</v>
      </c>
      <c r="E20" s="16">
        <v>-9725</v>
      </c>
      <c r="F20" s="16">
        <v>-10517</v>
      </c>
      <c r="G20" s="17">
        <v>-9876</v>
      </c>
      <c r="H20" s="21">
        <v>640</v>
      </c>
      <c r="I20" s="21"/>
      <c r="K20" s="19"/>
      <c r="L20" s="19"/>
      <c r="M20" s="19"/>
      <c r="N20" s="19"/>
      <c r="O20" s="19"/>
      <c r="P20" s="19"/>
    </row>
    <row r="21" spans="1:16" x14ac:dyDescent="0.2">
      <c r="A21" s="43" t="s">
        <v>41</v>
      </c>
      <c r="C21" s="134">
        <v>-803</v>
      </c>
      <c r="D21" s="16">
        <v>-748</v>
      </c>
      <c r="E21" s="16">
        <v>-752</v>
      </c>
      <c r="F21" s="16">
        <v>-748</v>
      </c>
      <c r="G21" s="17">
        <v>-752</v>
      </c>
      <c r="H21" s="21">
        <v>-4</v>
      </c>
      <c r="I21" s="21"/>
      <c r="K21" s="19"/>
      <c r="L21" s="19"/>
      <c r="M21" s="19"/>
      <c r="N21" s="19"/>
      <c r="O21" s="19"/>
      <c r="P21" s="19"/>
    </row>
    <row r="22" spans="1:16" x14ac:dyDescent="0.2">
      <c r="A22" s="43" t="s">
        <v>40</v>
      </c>
      <c r="C22" s="134">
        <v>-8456</v>
      </c>
      <c r="D22" s="16">
        <v>-9499</v>
      </c>
      <c r="E22" s="16">
        <v>-9463</v>
      </c>
      <c r="F22" s="16">
        <v>-9617</v>
      </c>
      <c r="G22" s="17">
        <v>-8852</v>
      </c>
      <c r="H22" s="21">
        <v>766</v>
      </c>
      <c r="I22" s="21"/>
      <c r="K22" s="19"/>
      <c r="L22" s="19"/>
      <c r="M22" s="19"/>
      <c r="N22" s="19"/>
      <c r="O22" s="19"/>
      <c r="P22" s="19"/>
    </row>
    <row r="23" spans="1:16" x14ac:dyDescent="0.2">
      <c r="A23" s="43" t="s">
        <v>89</v>
      </c>
      <c r="C23" s="134">
        <v>0</v>
      </c>
      <c r="D23" s="16">
        <v>0</v>
      </c>
      <c r="E23" s="16">
        <v>0</v>
      </c>
      <c r="F23" s="16">
        <v>0</v>
      </c>
      <c r="G23" s="17">
        <v>0</v>
      </c>
      <c r="H23" s="21">
        <v>0</v>
      </c>
      <c r="I23" s="21"/>
      <c r="K23" s="19"/>
      <c r="L23" s="19"/>
      <c r="M23" s="19"/>
      <c r="N23" s="19"/>
      <c r="O23" s="19"/>
      <c r="P23" s="19"/>
    </row>
    <row r="24" spans="1:16" x14ac:dyDescent="0.2">
      <c r="A24" s="43" t="s">
        <v>42</v>
      </c>
      <c r="B24" s="60"/>
      <c r="C24" s="134">
        <v>-1828</v>
      </c>
      <c r="D24" s="16">
        <v>-1616</v>
      </c>
      <c r="E24" s="16">
        <v>-1627</v>
      </c>
      <c r="F24" s="16">
        <v>-1709</v>
      </c>
      <c r="G24" s="17">
        <v>-2136</v>
      </c>
      <c r="H24" s="21">
        <v>-427</v>
      </c>
      <c r="I24" s="21"/>
      <c r="K24" s="19"/>
      <c r="L24" s="19"/>
      <c r="M24" s="19"/>
      <c r="N24" s="19"/>
      <c r="O24" s="19"/>
      <c r="P24" s="19"/>
    </row>
    <row r="25" spans="1:16" s="5" customFormat="1" x14ac:dyDescent="0.2">
      <c r="A25" s="51" t="s">
        <v>125</v>
      </c>
      <c r="B25" s="60"/>
      <c r="C25" s="132">
        <v>-34842</v>
      </c>
      <c r="D25" s="31">
        <v>-37219</v>
      </c>
      <c r="E25" s="31">
        <v>-37200</v>
      </c>
      <c r="F25" s="31">
        <v>-38447</v>
      </c>
      <c r="G25" s="22">
        <v>-37464</v>
      </c>
      <c r="H25" s="21">
        <v>983</v>
      </c>
      <c r="I25" s="21"/>
      <c r="K25" s="19"/>
      <c r="L25" s="19"/>
      <c r="M25" s="19"/>
      <c r="N25" s="19"/>
      <c r="O25" s="19"/>
      <c r="P25" s="19"/>
    </row>
    <row r="26" spans="1:16" s="23" customFormat="1" x14ac:dyDescent="0.2">
      <c r="A26" s="51" t="s">
        <v>91</v>
      </c>
      <c r="B26" s="60">
        <v>28</v>
      </c>
      <c r="C26" s="132">
        <v>5143</v>
      </c>
      <c r="D26" s="31">
        <v>6576</v>
      </c>
      <c r="E26" s="31">
        <v>6391</v>
      </c>
      <c r="F26" s="31">
        <v>7885</v>
      </c>
      <c r="G26" s="22">
        <v>8439</v>
      </c>
      <c r="H26" s="21">
        <v>554</v>
      </c>
      <c r="I26" s="21"/>
      <c r="K26" s="19"/>
      <c r="L26" s="19"/>
      <c r="M26" s="19"/>
      <c r="N26" s="19"/>
      <c r="O26" s="19"/>
      <c r="P26" s="19"/>
    </row>
    <row r="27" spans="1:16" s="23" customFormat="1" x14ac:dyDescent="0.2">
      <c r="A27" s="51" t="s">
        <v>126</v>
      </c>
      <c r="B27" s="60"/>
      <c r="C27" s="64"/>
      <c r="D27" s="64"/>
      <c r="E27" s="64"/>
      <c r="F27" s="64"/>
      <c r="G27" s="25"/>
      <c r="H27" s="24"/>
      <c r="I27" s="24"/>
      <c r="K27" s="19"/>
      <c r="L27" s="19"/>
      <c r="M27" s="19"/>
      <c r="N27" s="19"/>
      <c r="O27" s="19"/>
      <c r="P27" s="19"/>
    </row>
    <row r="28" spans="1:16" x14ac:dyDescent="0.2">
      <c r="A28" s="51" t="s">
        <v>92</v>
      </c>
      <c r="B28" s="60"/>
      <c r="C28" s="1"/>
      <c r="D28" s="1"/>
      <c r="E28" s="1"/>
      <c r="F28" s="1"/>
      <c r="G28" s="2"/>
      <c r="K28" s="19"/>
      <c r="L28" s="19"/>
      <c r="M28" s="19"/>
      <c r="N28" s="19"/>
      <c r="O28" s="19"/>
      <c r="P28" s="19"/>
    </row>
    <row r="29" spans="1:16" x14ac:dyDescent="0.2">
      <c r="A29" s="43" t="s">
        <v>43</v>
      </c>
      <c r="B29" s="60"/>
      <c r="C29" s="134">
        <v>-2614</v>
      </c>
      <c r="D29" s="16">
        <v>-3503</v>
      </c>
      <c r="E29" s="16">
        <v>-3736</v>
      </c>
      <c r="F29" s="16">
        <v>-3157</v>
      </c>
      <c r="G29" s="17">
        <v>-3308</v>
      </c>
      <c r="H29" s="21">
        <v>-152</v>
      </c>
      <c r="I29" s="21"/>
      <c r="K29" s="19"/>
      <c r="L29" s="19"/>
      <c r="M29" s="19"/>
      <c r="N29" s="19"/>
      <c r="O29" s="19"/>
      <c r="P29" s="19"/>
    </row>
    <row r="30" spans="1:16" x14ac:dyDescent="0.2">
      <c r="A30" s="43" t="s">
        <v>27</v>
      </c>
      <c r="B30" s="60"/>
      <c r="C30" s="134">
        <v>90</v>
      </c>
      <c r="D30" s="16">
        <v>138</v>
      </c>
      <c r="E30" s="16">
        <v>165</v>
      </c>
      <c r="F30" s="16">
        <v>180</v>
      </c>
      <c r="G30" s="17">
        <v>110</v>
      </c>
      <c r="H30" s="21">
        <v>-71</v>
      </c>
      <c r="I30" s="21"/>
      <c r="K30" s="19"/>
      <c r="L30" s="19"/>
      <c r="M30" s="19"/>
      <c r="N30" s="19"/>
      <c r="O30" s="19"/>
      <c r="P30" s="19"/>
    </row>
    <row r="31" spans="1:16" s="5" customFormat="1" x14ac:dyDescent="0.2">
      <c r="A31" s="51" t="s">
        <v>93</v>
      </c>
      <c r="B31" s="60"/>
      <c r="C31" s="132">
        <v>-2524</v>
      </c>
      <c r="D31" s="31">
        <v>-3365</v>
      </c>
      <c r="E31" s="31">
        <v>-3571</v>
      </c>
      <c r="F31" s="31">
        <v>-2976</v>
      </c>
      <c r="G31" s="22">
        <v>-3199</v>
      </c>
      <c r="H31" s="21">
        <v>-222</v>
      </c>
      <c r="I31" s="21"/>
      <c r="K31" s="19"/>
      <c r="L31" s="19"/>
      <c r="M31" s="19"/>
      <c r="N31" s="19"/>
      <c r="O31" s="19"/>
      <c r="P31" s="19"/>
    </row>
    <row r="32" spans="1:16" x14ac:dyDescent="0.2">
      <c r="A32" s="51" t="s">
        <v>94</v>
      </c>
      <c r="B32" s="60"/>
      <c r="C32" s="16"/>
      <c r="D32" s="16"/>
      <c r="E32" s="16"/>
      <c r="F32" s="16"/>
      <c r="G32" s="17"/>
      <c r="H32" s="21"/>
      <c r="I32" s="21"/>
      <c r="K32" s="19"/>
      <c r="L32" s="19"/>
      <c r="M32" s="19"/>
      <c r="N32" s="19"/>
      <c r="O32" s="19"/>
      <c r="P32" s="19"/>
    </row>
    <row r="33" spans="1:16" x14ac:dyDescent="0.2">
      <c r="A33" s="51" t="s">
        <v>122</v>
      </c>
      <c r="B33" s="60"/>
      <c r="C33" s="16"/>
      <c r="D33" s="16"/>
      <c r="E33" s="16"/>
      <c r="F33" s="16"/>
      <c r="G33" s="17"/>
      <c r="H33" s="21"/>
      <c r="I33" s="21"/>
      <c r="K33" s="19"/>
      <c r="L33" s="19"/>
      <c r="M33" s="19"/>
      <c r="N33" s="19"/>
      <c r="O33" s="19"/>
      <c r="P33" s="19"/>
    </row>
    <row r="34" spans="1:16" x14ac:dyDescent="0.2">
      <c r="A34" s="43" t="s">
        <v>95</v>
      </c>
      <c r="B34" s="60"/>
      <c r="C34" s="134">
        <v>14</v>
      </c>
      <c r="D34" s="16">
        <v>10</v>
      </c>
      <c r="E34" s="16">
        <v>10</v>
      </c>
      <c r="F34" s="16">
        <v>10</v>
      </c>
      <c r="G34" s="17">
        <v>18</v>
      </c>
      <c r="H34" s="21">
        <v>8</v>
      </c>
      <c r="I34" s="21"/>
      <c r="K34" s="19"/>
      <c r="L34" s="19"/>
      <c r="M34" s="19"/>
      <c r="N34" s="19"/>
      <c r="O34" s="19"/>
      <c r="P34" s="19"/>
    </row>
    <row r="35" spans="1:16" x14ac:dyDescent="0.2">
      <c r="A35" s="43" t="s">
        <v>96</v>
      </c>
      <c r="B35" s="60"/>
      <c r="C35" s="134">
        <v>86</v>
      </c>
      <c r="D35" s="16">
        <v>64</v>
      </c>
      <c r="E35" s="16">
        <v>68</v>
      </c>
      <c r="F35" s="16">
        <v>65</v>
      </c>
      <c r="G35" s="17">
        <v>93</v>
      </c>
      <c r="H35" s="21">
        <v>28</v>
      </c>
      <c r="I35" s="21"/>
      <c r="K35" s="19"/>
      <c r="L35" s="19"/>
      <c r="M35" s="19"/>
      <c r="N35" s="19"/>
      <c r="O35" s="19"/>
      <c r="P35" s="19"/>
    </row>
    <row r="36" spans="1:16" x14ac:dyDescent="0.2">
      <c r="A36" s="51" t="s">
        <v>128</v>
      </c>
      <c r="B36" s="60"/>
      <c r="C36" s="16"/>
      <c r="D36" s="16"/>
      <c r="E36" s="16"/>
      <c r="F36" s="16"/>
      <c r="G36" s="17"/>
      <c r="H36" s="21"/>
      <c r="I36" s="21"/>
      <c r="K36" s="19"/>
      <c r="L36" s="19"/>
      <c r="M36" s="19"/>
      <c r="N36" s="19"/>
      <c r="O36" s="19"/>
      <c r="P36" s="19"/>
    </row>
    <row r="37" spans="1:16" x14ac:dyDescent="0.2">
      <c r="A37" s="43" t="s">
        <v>95</v>
      </c>
      <c r="B37" s="60"/>
      <c r="C37" s="134">
        <v>-1210</v>
      </c>
      <c r="D37" s="16">
        <v>-1372</v>
      </c>
      <c r="E37" s="16">
        <v>-1319</v>
      </c>
      <c r="F37" s="16">
        <v>-1377</v>
      </c>
      <c r="G37" s="17">
        <v>-1208</v>
      </c>
      <c r="H37" s="21">
        <v>168</v>
      </c>
      <c r="I37" s="21"/>
      <c r="K37" s="19"/>
      <c r="L37" s="19"/>
      <c r="M37" s="19"/>
      <c r="N37" s="19"/>
      <c r="O37" s="19"/>
      <c r="P37" s="19"/>
    </row>
    <row r="38" spans="1:16" x14ac:dyDescent="0.2">
      <c r="A38" s="43" t="s">
        <v>96</v>
      </c>
      <c r="B38" s="60"/>
      <c r="C38" s="134">
        <v>-94</v>
      </c>
      <c r="D38" s="16">
        <v>-20</v>
      </c>
      <c r="E38" s="16">
        <v>-9</v>
      </c>
      <c r="F38" s="16">
        <v>-7</v>
      </c>
      <c r="G38" s="17">
        <v>-70</v>
      </c>
      <c r="H38" s="21">
        <v>-63</v>
      </c>
      <c r="I38" s="21"/>
      <c r="K38" s="19"/>
      <c r="L38" s="19"/>
      <c r="M38" s="19"/>
      <c r="N38" s="19"/>
      <c r="O38" s="19"/>
      <c r="P38" s="19"/>
    </row>
    <row r="39" spans="1:16" s="5" customFormat="1" x14ac:dyDescent="0.2">
      <c r="A39" s="51" t="s">
        <v>97</v>
      </c>
      <c r="B39" s="60"/>
      <c r="C39" s="132">
        <v>-1205</v>
      </c>
      <c r="D39" s="31">
        <v>-1317</v>
      </c>
      <c r="E39" s="31">
        <v>-1250</v>
      </c>
      <c r="F39" s="31">
        <v>-1309</v>
      </c>
      <c r="G39" s="22">
        <v>-1168</v>
      </c>
      <c r="H39" s="21">
        <v>141</v>
      </c>
      <c r="I39" s="21"/>
      <c r="K39" s="19"/>
      <c r="L39" s="19"/>
      <c r="M39" s="19"/>
      <c r="N39" s="19"/>
      <c r="O39" s="19"/>
      <c r="P39" s="19"/>
    </row>
    <row r="40" spans="1:16" s="23" customFormat="1" x14ac:dyDescent="0.2">
      <c r="A40" s="51" t="s">
        <v>98</v>
      </c>
      <c r="B40" s="60"/>
      <c r="C40" s="132">
        <v>-3728</v>
      </c>
      <c r="D40" s="31">
        <v>-4682</v>
      </c>
      <c r="E40" s="31">
        <v>-4822</v>
      </c>
      <c r="F40" s="31">
        <v>-4285</v>
      </c>
      <c r="G40" s="22">
        <v>-4366</v>
      </c>
      <c r="H40" s="21">
        <v>-81</v>
      </c>
      <c r="I40" s="21"/>
      <c r="K40" s="19"/>
      <c r="L40" s="19"/>
      <c r="M40" s="19"/>
      <c r="N40" s="19"/>
      <c r="O40" s="19"/>
      <c r="P40" s="19"/>
    </row>
    <row r="41" spans="1:16" x14ac:dyDescent="0.2">
      <c r="A41" s="51" t="s">
        <v>127</v>
      </c>
      <c r="B41" s="60"/>
      <c r="C41" s="16"/>
      <c r="D41" s="16"/>
      <c r="E41" s="16"/>
      <c r="F41" s="16"/>
      <c r="G41" s="17"/>
      <c r="H41" s="21"/>
      <c r="I41" s="21"/>
      <c r="K41" s="19"/>
      <c r="L41" s="19"/>
      <c r="M41" s="19"/>
      <c r="N41" s="19"/>
      <c r="O41" s="19"/>
      <c r="P41" s="19"/>
    </row>
    <row r="42" spans="1:16" x14ac:dyDescent="0.2">
      <c r="A42" s="51" t="s">
        <v>122</v>
      </c>
      <c r="B42" s="60"/>
      <c r="C42" s="16"/>
      <c r="D42" s="16"/>
      <c r="E42" s="16"/>
      <c r="F42" s="16"/>
      <c r="G42" s="17"/>
      <c r="H42" s="21"/>
      <c r="I42" s="21"/>
      <c r="K42" s="19"/>
      <c r="L42" s="19"/>
      <c r="M42" s="19"/>
      <c r="N42" s="19"/>
      <c r="O42" s="19"/>
      <c r="P42" s="19"/>
    </row>
    <row r="43" spans="1:16" x14ac:dyDescent="0.2">
      <c r="A43" s="43" t="s">
        <v>34</v>
      </c>
      <c r="C43" s="134">
        <v>18</v>
      </c>
      <c r="D43" s="16">
        <v>18</v>
      </c>
      <c r="E43" s="16">
        <v>18</v>
      </c>
      <c r="F43" s="16">
        <v>18</v>
      </c>
      <c r="G43" s="17">
        <v>18</v>
      </c>
      <c r="H43" s="157">
        <v>0</v>
      </c>
      <c r="I43" s="21"/>
      <c r="K43" s="19"/>
      <c r="L43" s="19"/>
      <c r="M43" s="19"/>
      <c r="N43" s="19"/>
      <c r="O43" s="19"/>
      <c r="P43" s="19"/>
    </row>
    <row r="44" spans="1:16" x14ac:dyDescent="0.2">
      <c r="A44" s="43" t="s">
        <v>35</v>
      </c>
      <c r="C44" s="134">
        <v>198</v>
      </c>
      <c r="D44" s="16">
        <v>146</v>
      </c>
      <c r="E44" s="16">
        <v>151</v>
      </c>
      <c r="F44" s="16">
        <v>130</v>
      </c>
      <c r="G44" s="17">
        <v>57</v>
      </c>
      <c r="H44" s="21">
        <v>-73</v>
      </c>
      <c r="I44" s="21"/>
      <c r="K44" s="19"/>
      <c r="L44" s="19"/>
      <c r="M44" s="19"/>
      <c r="N44" s="19"/>
      <c r="O44" s="19"/>
      <c r="P44" s="19"/>
    </row>
    <row r="45" spans="1:16" x14ac:dyDescent="0.2">
      <c r="A45" s="43" t="s">
        <v>99</v>
      </c>
      <c r="C45" s="134">
        <v>0</v>
      </c>
      <c r="D45" s="16">
        <v>0</v>
      </c>
      <c r="E45" s="16">
        <v>0</v>
      </c>
      <c r="F45" s="16">
        <v>0</v>
      </c>
      <c r="G45" s="17">
        <v>0</v>
      </c>
      <c r="H45" s="21">
        <v>0</v>
      </c>
      <c r="I45" s="21"/>
      <c r="K45" s="19"/>
      <c r="L45" s="19"/>
      <c r="M45" s="19"/>
      <c r="N45" s="19"/>
      <c r="O45" s="19"/>
      <c r="P45" s="19"/>
    </row>
    <row r="46" spans="1:16" x14ac:dyDescent="0.2">
      <c r="A46" s="43" t="s">
        <v>100</v>
      </c>
      <c r="C46" s="134">
        <v>233</v>
      </c>
      <c r="D46" s="16">
        <v>26</v>
      </c>
      <c r="E46" s="16">
        <v>26</v>
      </c>
      <c r="F46" s="16">
        <v>15</v>
      </c>
      <c r="G46" s="17">
        <v>195</v>
      </c>
      <c r="H46" s="21">
        <v>181</v>
      </c>
      <c r="I46" s="21"/>
      <c r="K46" s="19"/>
      <c r="L46" s="19"/>
      <c r="M46" s="19"/>
      <c r="N46" s="19"/>
      <c r="O46" s="19"/>
      <c r="P46" s="19"/>
    </row>
    <row r="47" spans="1:16" s="5" customFormat="1" x14ac:dyDescent="0.2">
      <c r="A47" s="51" t="s">
        <v>119</v>
      </c>
      <c r="B47" s="51"/>
      <c r="C47" s="132">
        <v>449</v>
      </c>
      <c r="D47" s="31">
        <v>190</v>
      </c>
      <c r="E47" s="31">
        <v>195</v>
      </c>
      <c r="F47" s="31">
        <v>163</v>
      </c>
      <c r="G47" s="22">
        <v>270</v>
      </c>
      <c r="H47" s="21">
        <v>107</v>
      </c>
      <c r="I47" s="21"/>
      <c r="K47" s="19"/>
      <c r="L47" s="19"/>
      <c r="M47" s="19"/>
      <c r="N47" s="19"/>
      <c r="O47" s="19"/>
      <c r="P47" s="19"/>
    </row>
    <row r="48" spans="1:16" s="5" customFormat="1" x14ac:dyDescent="0.2">
      <c r="A48" s="51" t="s">
        <v>128</v>
      </c>
      <c r="B48" s="51"/>
      <c r="C48" s="31"/>
      <c r="D48" s="31"/>
      <c r="E48" s="31"/>
      <c r="F48" s="31"/>
      <c r="G48" s="22"/>
      <c r="H48" s="21"/>
      <c r="I48" s="21"/>
      <c r="K48" s="19"/>
      <c r="L48" s="19"/>
      <c r="M48" s="19"/>
      <c r="N48" s="19"/>
      <c r="O48" s="19"/>
      <c r="P48" s="19"/>
    </row>
    <row r="49" spans="1:16" s="5" customFormat="1" x14ac:dyDescent="0.2">
      <c r="A49" s="50" t="s">
        <v>101</v>
      </c>
      <c r="B49" s="50"/>
      <c r="C49" s="134">
        <v>-17</v>
      </c>
      <c r="D49" s="16">
        <v>-18</v>
      </c>
      <c r="E49" s="16">
        <v>-18</v>
      </c>
      <c r="F49" s="16">
        <v>-18</v>
      </c>
      <c r="G49" s="17">
        <v>-18</v>
      </c>
      <c r="H49" s="21">
        <v>0</v>
      </c>
      <c r="I49" s="21"/>
      <c r="K49" s="19"/>
      <c r="L49" s="19"/>
      <c r="M49" s="19"/>
      <c r="N49" s="19"/>
      <c r="O49" s="19"/>
      <c r="P49" s="19"/>
    </row>
    <row r="50" spans="1:16" s="5" customFormat="1" x14ac:dyDescent="0.2">
      <c r="A50" s="50" t="s">
        <v>102</v>
      </c>
      <c r="B50" s="50"/>
      <c r="C50" s="134">
        <v>-45</v>
      </c>
      <c r="D50" s="16">
        <v>-702</v>
      </c>
      <c r="E50" s="16">
        <v>-703</v>
      </c>
      <c r="F50" s="16">
        <v>-707</v>
      </c>
      <c r="G50" s="17">
        <v>-646</v>
      </c>
      <c r="H50" s="21">
        <v>61</v>
      </c>
      <c r="I50" s="21"/>
      <c r="K50" s="19"/>
      <c r="L50" s="19"/>
      <c r="M50" s="19"/>
      <c r="N50" s="19"/>
      <c r="O50" s="19"/>
      <c r="P50" s="19"/>
    </row>
    <row r="51" spans="1:16" s="5" customFormat="1" x14ac:dyDescent="0.2">
      <c r="A51" s="50" t="s">
        <v>103</v>
      </c>
      <c r="B51" s="50"/>
      <c r="C51" s="134">
        <v>0</v>
      </c>
      <c r="D51" s="16">
        <v>0</v>
      </c>
      <c r="E51" s="16">
        <v>0</v>
      </c>
      <c r="F51" s="16">
        <v>0</v>
      </c>
      <c r="G51" s="17">
        <v>0</v>
      </c>
      <c r="H51" s="21">
        <v>0</v>
      </c>
      <c r="I51" s="21"/>
      <c r="K51" s="19"/>
      <c r="L51" s="19"/>
      <c r="M51" s="19"/>
      <c r="N51" s="19"/>
      <c r="O51" s="19"/>
      <c r="P51" s="19"/>
    </row>
    <row r="52" spans="1:16" s="5" customFormat="1" x14ac:dyDescent="0.2">
      <c r="A52" s="50" t="s">
        <v>104</v>
      </c>
      <c r="B52" s="50"/>
      <c r="C52" s="134">
        <v>-503</v>
      </c>
      <c r="D52" s="16">
        <v>-388</v>
      </c>
      <c r="E52" s="16">
        <v>-390</v>
      </c>
      <c r="F52" s="16">
        <v>-410</v>
      </c>
      <c r="G52" s="17">
        <v>-585</v>
      </c>
      <c r="H52" s="21">
        <v>-174</v>
      </c>
      <c r="I52" s="21"/>
      <c r="K52" s="19"/>
      <c r="L52" s="19"/>
      <c r="M52" s="19"/>
      <c r="N52" s="19"/>
      <c r="O52" s="19"/>
      <c r="P52" s="19"/>
    </row>
    <row r="53" spans="1:16" s="5" customFormat="1" x14ac:dyDescent="0.2">
      <c r="A53" s="51" t="s">
        <v>105</v>
      </c>
      <c r="B53" s="51"/>
      <c r="C53" s="132">
        <v>-566</v>
      </c>
      <c r="D53" s="31">
        <v>-1108</v>
      </c>
      <c r="E53" s="31">
        <v>-1111</v>
      </c>
      <c r="F53" s="31">
        <v>-1135</v>
      </c>
      <c r="G53" s="22">
        <v>-1248</v>
      </c>
      <c r="H53" s="21">
        <v>-114</v>
      </c>
      <c r="I53" s="21"/>
      <c r="K53" s="19"/>
      <c r="L53" s="19"/>
      <c r="M53" s="19"/>
      <c r="N53" s="19"/>
      <c r="O53" s="19"/>
      <c r="P53" s="19"/>
    </row>
    <row r="54" spans="1:16" s="5" customFormat="1" x14ac:dyDescent="0.2">
      <c r="A54" s="51" t="s">
        <v>106</v>
      </c>
      <c r="B54" s="51"/>
      <c r="C54" s="132">
        <v>-117</v>
      </c>
      <c r="D54" s="31">
        <v>-918</v>
      </c>
      <c r="E54" s="31">
        <v>-916</v>
      </c>
      <c r="F54" s="31">
        <v>-972</v>
      </c>
      <c r="G54" s="22">
        <v>-978</v>
      </c>
      <c r="H54" s="21">
        <v>-6</v>
      </c>
      <c r="I54" s="21"/>
      <c r="K54" s="19"/>
      <c r="L54" s="19"/>
      <c r="M54" s="19"/>
      <c r="N54" s="19"/>
      <c r="O54" s="19"/>
      <c r="P54" s="19"/>
    </row>
    <row r="55" spans="1:16" s="5" customFormat="1" x14ac:dyDescent="0.2">
      <c r="A55" s="42" t="s">
        <v>107</v>
      </c>
      <c r="B55" s="42"/>
      <c r="C55" s="133">
        <v>1298</v>
      </c>
      <c r="D55" s="45">
        <v>976</v>
      </c>
      <c r="E55" s="45">
        <v>653</v>
      </c>
      <c r="F55" s="45">
        <v>2628</v>
      </c>
      <c r="G55" s="18">
        <v>3094</v>
      </c>
      <c r="H55" s="24">
        <v>466</v>
      </c>
      <c r="I55" s="24"/>
      <c r="K55" s="19"/>
      <c r="L55" s="19"/>
      <c r="M55" s="19"/>
      <c r="N55" s="19"/>
      <c r="O55" s="19"/>
      <c r="P55" s="19"/>
    </row>
    <row r="56" spans="1:16" s="5" customFormat="1" x14ac:dyDescent="0.2">
      <c r="A56" s="43" t="s">
        <v>168</v>
      </c>
      <c r="B56" s="50"/>
      <c r="C56" s="134">
        <v>5645</v>
      </c>
      <c r="D56" s="16">
        <v>6915</v>
      </c>
      <c r="E56" s="16">
        <v>6943</v>
      </c>
      <c r="F56" s="16">
        <v>6943</v>
      </c>
      <c r="G56" s="17">
        <v>6943</v>
      </c>
      <c r="H56" s="21">
        <v>0</v>
      </c>
      <c r="I56" s="21"/>
      <c r="K56" s="19"/>
      <c r="L56" s="19"/>
      <c r="M56" s="19"/>
      <c r="N56" s="19"/>
      <c r="O56" s="19"/>
      <c r="P56" s="19"/>
    </row>
    <row r="57" spans="1:16" ht="12" thickBot="1" x14ac:dyDescent="0.25">
      <c r="A57" s="43" t="s">
        <v>169</v>
      </c>
      <c r="B57" s="60">
        <v>29</v>
      </c>
      <c r="C57" s="134">
        <v>6943</v>
      </c>
      <c r="D57" s="16">
        <v>7891</v>
      </c>
      <c r="E57" s="16">
        <v>7596</v>
      </c>
      <c r="F57" s="16">
        <v>9571</v>
      </c>
      <c r="G57" s="17">
        <v>10037</v>
      </c>
      <c r="H57" s="21">
        <v>466</v>
      </c>
      <c r="I57" s="21"/>
      <c r="K57" s="19"/>
      <c r="L57" s="19"/>
      <c r="M57" s="19"/>
      <c r="N57" s="19"/>
      <c r="O57" s="19"/>
      <c r="P57" s="19"/>
    </row>
    <row r="58" spans="1:16" ht="15" customHeight="1" thickBot="1" x14ac:dyDescent="0.25">
      <c r="A58" s="87" t="s">
        <v>55</v>
      </c>
      <c r="B58" s="90"/>
      <c r="C58" s="97"/>
      <c r="D58" s="97"/>
      <c r="E58" s="97"/>
      <c r="F58" s="97"/>
      <c r="G58" s="96"/>
      <c r="H58" s="91"/>
      <c r="I58" s="101"/>
      <c r="K58" s="19"/>
      <c r="L58" s="19"/>
      <c r="M58" s="19"/>
      <c r="N58" s="19"/>
      <c r="O58" s="19"/>
      <c r="P58" s="19"/>
    </row>
    <row r="59" spans="1:16" x14ac:dyDescent="0.2">
      <c r="A59" s="43" t="s">
        <v>44</v>
      </c>
      <c r="C59" s="134">
        <v>5143</v>
      </c>
      <c r="D59" s="16">
        <v>6576</v>
      </c>
      <c r="E59" s="16">
        <v>6391</v>
      </c>
      <c r="F59" s="16">
        <v>7885</v>
      </c>
      <c r="G59" s="17">
        <v>8439</v>
      </c>
      <c r="H59" s="21">
        <v>554</v>
      </c>
      <c r="I59" s="21"/>
      <c r="K59" s="19"/>
      <c r="L59" s="19"/>
      <c r="M59" s="19"/>
      <c r="N59" s="19"/>
      <c r="O59" s="19"/>
      <c r="P59" s="19"/>
    </row>
    <row r="60" spans="1:16" x14ac:dyDescent="0.2">
      <c r="A60" s="43" t="s">
        <v>108</v>
      </c>
      <c r="C60" s="134">
        <v>-2524</v>
      </c>
      <c r="D60" s="16">
        <v>-3365</v>
      </c>
      <c r="E60" s="16">
        <v>-3571</v>
      </c>
      <c r="F60" s="16">
        <v>-2976</v>
      </c>
      <c r="G60" s="17">
        <v>-3199</v>
      </c>
      <c r="H60" s="21">
        <v>-222</v>
      </c>
      <c r="I60" s="21"/>
      <c r="K60" s="19"/>
      <c r="L60" s="19"/>
      <c r="M60" s="19"/>
      <c r="N60" s="19"/>
      <c r="O60" s="19"/>
      <c r="P60" s="19"/>
    </row>
    <row r="61" spans="1:16" x14ac:dyDescent="0.2">
      <c r="A61" s="42" t="s">
        <v>109</v>
      </c>
      <c r="B61" s="60"/>
      <c r="C61" s="133">
        <v>2620</v>
      </c>
      <c r="D61" s="45">
        <v>3211</v>
      </c>
      <c r="E61" s="45">
        <v>2819</v>
      </c>
      <c r="F61" s="45">
        <v>4909</v>
      </c>
      <c r="G61" s="18">
        <v>5240</v>
      </c>
      <c r="H61" s="24">
        <v>331</v>
      </c>
      <c r="I61" s="24"/>
      <c r="K61" s="19"/>
      <c r="L61" s="19"/>
      <c r="M61" s="19"/>
      <c r="N61" s="19"/>
      <c r="O61" s="19"/>
      <c r="P61" s="19"/>
    </row>
    <row r="62" spans="1:16" x14ac:dyDescent="0.2">
      <c r="A62" s="168" t="s">
        <v>263</v>
      </c>
    </row>
    <row r="63" spans="1:16" x14ac:dyDescent="0.2">
      <c r="A63" s="168" t="s">
        <v>266</v>
      </c>
    </row>
  </sheetData>
  <mergeCells count="3">
    <mergeCell ref="D4:H4"/>
    <mergeCell ref="A2:H2"/>
    <mergeCell ref="A3:H3"/>
  </mergeCells>
  <phoneticPr fontId="6" type="noConversion"/>
  <pageMargins left="0.75" right="0.75" top="1" bottom="1" header="0.5" footer="0.5"/>
  <pageSetup paperSize="9" scale="93" orientation="portrait" r:id="rId1"/>
  <headerFooter alignWithMargins="0"/>
  <ignoredErrors>
    <ignoredError sqref="G9:H9 H18 H27 H32:H33 H36 H41 H48 D9:E9 G10:H10 D10:E10 H28 H42" formula="1"/>
    <ignoredError sqref="D8:E8" numberStoredAsText="1" formula="1"/>
    <ignoredError sqref="F8:G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65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style="33" customWidth="1"/>
    <col min="3" max="3" width="9.83203125" bestFit="1" customWidth="1"/>
    <col min="4" max="9" width="9.83203125" customWidth="1"/>
  </cols>
  <sheetData>
    <row r="1" spans="1:15" ht="15" customHeight="1" x14ac:dyDescent="0.2">
      <c r="A1" s="40" t="s">
        <v>276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277</v>
      </c>
      <c r="B2" s="176"/>
      <c r="C2" s="176"/>
      <c r="D2" s="176"/>
      <c r="E2" s="176"/>
      <c r="F2" s="176"/>
      <c r="G2" s="176"/>
      <c r="H2" s="176"/>
      <c r="I2" s="10"/>
    </row>
    <row r="3" spans="1:15" ht="18" customHeight="1" x14ac:dyDescent="0.2">
      <c r="A3" s="177" t="s">
        <v>258</v>
      </c>
      <c r="B3" s="177"/>
      <c r="C3" s="177"/>
      <c r="D3" s="177"/>
      <c r="E3" s="177"/>
      <c r="F3" s="177"/>
      <c r="G3" s="177"/>
      <c r="H3" s="177"/>
      <c r="I3" s="10"/>
    </row>
    <row r="4" spans="1:15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5" x14ac:dyDescent="0.2">
      <c r="A6" s="40"/>
      <c r="B6" s="43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34" t="s">
        <v>115</v>
      </c>
      <c r="B9" s="34"/>
      <c r="C9" s="6"/>
      <c r="D9" s="7"/>
      <c r="E9" s="7"/>
      <c r="F9" s="7"/>
      <c r="G9" s="8"/>
      <c r="H9" s="30"/>
      <c r="I9" s="30"/>
    </row>
    <row r="10" spans="1:15" x14ac:dyDescent="0.2">
      <c r="A10" s="33" t="s">
        <v>9</v>
      </c>
      <c r="C10" s="1"/>
      <c r="D10" s="1"/>
      <c r="E10" s="1"/>
      <c r="F10" s="1"/>
      <c r="G10" s="2"/>
      <c r="H10" s="5"/>
      <c r="I10" s="5"/>
    </row>
    <row r="11" spans="1:15" x14ac:dyDescent="0.2">
      <c r="A11" s="33" t="s">
        <v>10</v>
      </c>
      <c r="C11" s="134">
        <v>3344</v>
      </c>
      <c r="D11" s="16">
        <v>2914</v>
      </c>
      <c r="E11" s="16">
        <v>2894</v>
      </c>
      <c r="F11" s="16">
        <v>2924</v>
      </c>
      <c r="G11" s="17">
        <v>2820</v>
      </c>
      <c r="H11" s="21">
        <v>-104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33" t="s">
        <v>11</v>
      </c>
      <c r="C12" s="134">
        <v>97</v>
      </c>
      <c r="D12" s="16">
        <v>138</v>
      </c>
      <c r="E12" s="16">
        <v>157</v>
      </c>
      <c r="F12" s="16">
        <v>218</v>
      </c>
      <c r="G12" s="17">
        <v>150</v>
      </c>
      <c r="H12" s="21">
        <v>-68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33" t="s">
        <v>12</v>
      </c>
      <c r="C13" s="134">
        <v>37404</v>
      </c>
      <c r="D13" s="16">
        <v>35290</v>
      </c>
      <c r="E13" s="16">
        <v>37390</v>
      </c>
      <c r="F13" s="16">
        <v>35804</v>
      </c>
      <c r="G13" s="17">
        <v>33224</v>
      </c>
      <c r="H13" s="21">
        <v>-2581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33" t="s">
        <v>13</v>
      </c>
      <c r="C14" s="134">
        <v>88</v>
      </c>
      <c r="D14" s="16">
        <v>100</v>
      </c>
      <c r="E14" s="16">
        <v>98</v>
      </c>
      <c r="F14" s="16">
        <v>73</v>
      </c>
      <c r="G14" s="17">
        <v>88</v>
      </c>
      <c r="H14" s="21">
        <v>15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33" t="s">
        <v>15</v>
      </c>
      <c r="C15" s="134">
        <v>601</v>
      </c>
      <c r="D15" s="16">
        <v>441</v>
      </c>
      <c r="E15" s="16">
        <v>472</v>
      </c>
      <c r="F15" s="16">
        <v>494</v>
      </c>
      <c r="G15" s="17">
        <v>525</v>
      </c>
      <c r="H15" s="21">
        <v>31</v>
      </c>
      <c r="I15" s="21"/>
      <c r="J15" s="19"/>
      <c r="K15" s="19"/>
      <c r="L15" s="19"/>
      <c r="M15" s="19"/>
      <c r="N15" s="19"/>
      <c r="O15" s="19"/>
    </row>
    <row r="16" spans="1:15" x14ac:dyDescent="0.2">
      <c r="A16" s="36" t="s">
        <v>24</v>
      </c>
      <c r="B16" s="36"/>
      <c r="C16" s="132">
        <v>41535</v>
      </c>
      <c r="D16" s="31">
        <v>38882</v>
      </c>
      <c r="E16" s="31">
        <v>41010</v>
      </c>
      <c r="F16" s="31">
        <v>39513</v>
      </c>
      <c r="G16" s="22">
        <v>36806</v>
      </c>
      <c r="H16" s="21">
        <v>-2707</v>
      </c>
      <c r="I16" s="21"/>
      <c r="J16" s="19"/>
      <c r="K16" s="19"/>
      <c r="L16" s="19"/>
      <c r="M16" s="19"/>
      <c r="N16" s="19"/>
      <c r="O16" s="19"/>
    </row>
    <row r="17" spans="1:15" x14ac:dyDescent="0.2">
      <c r="A17" s="33" t="s">
        <v>25</v>
      </c>
      <c r="C17" s="16"/>
      <c r="D17" s="16"/>
      <c r="E17" s="16"/>
      <c r="F17" s="16"/>
      <c r="G17" s="17"/>
      <c r="H17" s="21"/>
      <c r="I17" s="21"/>
      <c r="J17" s="19"/>
      <c r="K17" s="19"/>
      <c r="L17" s="19"/>
      <c r="M17" s="19"/>
      <c r="N17" s="19"/>
      <c r="O17" s="19"/>
    </row>
    <row r="18" spans="1:15" x14ac:dyDescent="0.2">
      <c r="A18" s="37" t="s">
        <v>16</v>
      </c>
      <c r="B18" s="37"/>
      <c r="C18" s="134">
        <v>1142</v>
      </c>
      <c r="D18" s="16">
        <v>1290</v>
      </c>
      <c r="E18" s="16">
        <v>1306</v>
      </c>
      <c r="F18" s="16">
        <v>1348</v>
      </c>
      <c r="G18" s="17">
        <v>1199</v>
      </c>
      <c r="H18" s="21">
        <v>-149</v>
      </c>
      <c r="I18" s="21"/>
      <c r="J18" s="19"/>
      <c r="K18" s="19"/>
      <c r="L18" s="19"/>
      <c r="M18" s="19"/>
      <c r="N18" s="19"/>
      <c r="O18" s="19"/>
    </row>
    <row r="19" spans="1:15" x14ac:dyDescent="0.2">
      <c r="A19" s="37" t="s">
        <v>158</v>
      </c>
      <c r="B19" s="37"/>
      <c r="C19" s="16"/>
      <c r="D19" s="16"/>
      <c r="E19" s="16"/>
      <c r="F19" s="16"/>
      <c r="G19" s="17"/>
      <c r="H19" s="21"/>
      <c r="I19" s="21"/>
      <c r="J19" s="19"/>
      <c r="K19" s="19"/>
      <c r="L19" s="19"/>
      <c r="M19" s="19"/>
      <c r="N19" s="19"/>
      <c r="O19" s="19"/>
    </row>
    <row r="20" spans="1:15" x14ac:dyDescent="0.2">
      <c r="A20" s="35" t="s">
        <v>159</v>
      </c>
      <c r="B20" s="35"/>
      <c r="C20" s="134">
        <v>125</v>
      </c>
      <c r="D20" s="16">
        <v>134</v>
      </c>
      <c r="E20" s="16">
        <v>136</v>
      </c>
      <c r="F20" s="16">
        <v>140</v>
      </c>
      <c r="G20" s="17">
        <v>123</v>
      </c>
      <c r="H20" s="21">
        <v>-17</v>
      </c>
      <c r="I20" s="21"/>
      <c r="J20" s="19"/>
      <c r="K20" s="19"/>
      <c r="L20" s="19"/>
      <c r="M20" s="19"/>
      <c r="N20" s="19"/>
      <c r="O20" s="19"/>
    </row>
    <row r="21" spans="1:15" x14ac:dyDescent="0.2">
      <c r="A21" s="35" t="s">
        <v>45</v>
      </c>
      <c r="B21" s="35"/>
      <c r="C21" s="134">
        <v>0</v>
      </c>
      <c r="D21" s="16">
        <v>0</v>
      </c>
      <c r="E21" s="16">
        <v>0</v>
      </c>
      <c r="F21" s="16">
        <v>0</v>
      </c>
      <c r="G21" s="17">
        <v>0</v>
      </c>
      <c r="H21" s="21">
        <v>0</v>
      </c>
      <c r="I21" s="21"/>
      <c r="J21" s="19"/>
      <c r="K21" s="19"/>
      <c r="L21" s="19"/>
      <c r="M21" s="19"/>
      <c r="N21" s="19"/>
      <c r="O21" s="19"/>
    </row>
    <row r="22" spans="1:15" x14ac:dyDescent="0.2">
      <c r="A22" s="37" t="s">
        <v>46</v>
      </c>
      <c r="B22" s="37"/>
      <c r="C22" s="134">
        <v>59</v>
      </c>
      <c r="D22" s="16">
        <v>30</v>
      </c>
      <c r="E22" s="16">
        <v>30</v>
      </c>
      <c r="F22" s="16">
        <v>30</v>
      </c>
      <c r="G22" s="17">
        <v>72</v>
      </c>
      <c r="H22" s="21">
        <v>42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37" t="s">
        <v>17</v>
      </c>
      <c r="B23" s="37"/>
      <c r="C23" s="134">
        <v>2488</v>
      </c>
      <c r="D23" s="16">
        <v>2262</v>
      </c>
      <c r="E23" s="16">
        <v>2567</v>
      </c>
      <c r="F23" s="16">
        <v>2561</v>
      </c>
      <c r="G23" s="17">
        <v>2924</v>
      </c>
      <c r="H23" s="21">
        <v>364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37" t="s">
        <v>18</v>
      </c>
      <c r="B24" s="37"/>
      <c r="C24" s="134">
        <v>851</v>
      </c>
      <c r="D24" s="16">
        <v>955</v>
      </c>
      <c r="E24" s="16">
        <v>960</v>
      </c>
      <c r="F24" s="16">
        <v>969</v>
      </c>
      <c r="G24" s="17">
        <v>1048</v>
      </c>
      <c r="H24" s="21">
        <v>80</v>
      </c>
      <c r="I24" s="21"/>
      <c r="J24" s="19"/>
      <c r="K24" s="19"/>
      <c r="L24" s="19"/>
      <c r="M24" s="19"/>
      <c r="N24" s="19"/>
      <c r="O24" s="19"/>
    </row>
    <row r="25" spans="1:15" x14ac:dyDescent="0.2">
      <c r="A25" s="37" t="s">
        <v>19</v>
      </c>
      <c r="B25" s="37"/>
      <c r="C25" s="134">
        <v>33009</v>
      </c>
      <c r="D25" s="16">
        <v>30611</v>
      </c>
      <c r="E25" s="16">
        <v>32778</v>
      </c>
      <c r="F25" s="16">
        <v>31183</v>
      </c>
      <c r="G25" s="17">
        <v>28285</v>
      </c>
      <c r="H25" s="21">
        <v>-2898</v>
      </c>
      <c r="I25" s="21"/>
      <c r="J25" s="19"/>
      <c r="K25" s="19"/>
      <c r="L25" s="19"/>
      <c r="M25" s="19"/>
      <c r="N25" s="19"/>
      <c r="O25" s="19"/>
    </row>
    <row r="26" spans="1:15" x14ac:dyDescent="0.2">
      <c r="A26" s="33" t="s">
        <v>179</v>
      </c>
      <c r="C26" s="16"/>
      <c r="D26" s="16"/>
      <c r="E26" s="16"/>
      <c r="F26" s="16"/>
      <c r="G26" s="17"/>
      <c r="H26" s="21"/>
      <c r="I26" s="21"/>
      <c r="J26" s="19"/>
      <c r="K26" s="19"/>
      <c r="L26" s="19"/>
      <c r="M26" s="19"/>
      <c r="N26" s="19"/>
      <c r="O26" s="19"/>
    </row>
    <row r="27" spans="1:15" x14ac:dyDescent="0.2">
      <c r="A27" s="35" t="s">
        <v>180</v>
      </c>
      <c r="C27" s="134">
        <v>75</v>
      </c>
      <c r="D27" s="16">
        <v>83</v>
      </c>
      <c r="E27" s="16">
        <v>82</v>
      </c>
      <c r="F27" s="16">
        <v>82</v>
      </c>
      <c r="G27" s="17">
        <v>70</v>
      </c>
      <c r="H27" s="21">
        <v>-11</v>
      </c>
      <c r="I27" s="21"/>
      <c r="J27" s="19"/>
      <c r="K27" s="19"/>
      <c r="L27" s="19"/>
      <c r="M27" s="19"/>
      <c r="N27" s="19"/>
      <c r="O27" s="19"/>
    </row>
    <row r="28" spans="1:15" x14ac:dyDescent="0.2">
      <c r="A28" s="35" t="s">
        <v>20</v>
      </c>
      <c r="C28" s="134">
        <v>451</v>
      </c>
      <c r="D28" s="16">
        <v>467</v>
      </c>
      <c r="E28" s="16">
        <v>445</v>
      </c>
      <c r="F28" s="16">
        <v>422</v>
      </c>
      <c r="G28" s="17">
        <v>419</v>
      </c>
      <c r="H28" s="21">
        <v>-3</v>
      </c>
      <c r="I28" s="21"/>
      <c r="J28" s="19"/>
      <c r="K28" s="19"/>
      <c r="L28" s="19"/>
      <c r="M28" s="19"/>
      <c r="N28" s="19"/>
      <c r="O28" s="19"/>
    </row>
    <row r="29" spans="1:15" x14ac:dyDescent="0.2">
      <c r="A29" s="33" t="s">
        <v>137</v>
      </c>
      <c r="C29" s="134">
        <v>637</v>
      </c>
      <c r="D29" s="16">
        <v>662</v>
      </c>
      <c r="E29" s="16">
        <v>653</v>
      </c>
      <c r="F29" s="16">
        <v>653</v>
      </c>
      <c r="G29" s="17">
        <v>704</v>
      </c>
      <c r="H29" s="21">
        <v>51</v>
      </c>
      <c r="I29" s="21"/>
      <c r="J29" s="19"/>
      <c r="K29" s="19"/>
      <c r="L29" s="19"/>
      <c r="M29" s="19"/>
      <c r="N29" s="19"/>
      <c r="O29" s="19"/>
    </row>
    <row r="30" spans="1:15" x14ac:dyDescent="0.2">
      <c r="A30" s="33" t="s">
        <v>21</v>
      </c>
      <c r="C30" s="134">
        <v>1854</v>
      </c>
      <c r="D30" s="16">
        <v>1222</v>
      </c>
      <c r="E30" s="16">
        <v>1225</v>
      </c>
      <c r="F30" s="16">
        <v>1239</v>
      </c>
      <c r="G30" s="17">
        <v>1224</v>
      </c>
      <c r="H30" s="21">
        <v>-14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33" t="s">
        <v>22</v>
      </c>
      <c r="C31" s="134">
        <v>63</v>
      </c>
      <c r="D31" s="16">
        <v>18</v>
      </c>
      <c r="E31" s="16">
        <v>5</v>
      </c>
      <c r="F31" s="16">
        <v>26</v>
      </c>
      <c r="G31" s="17">
        <v>23</v>
      </c>
      <c r="H31" s="21">
        <v>-3</v>
      </c>
      <c r="I31" s="21"/>
      <c r="J31" s="19"/>
      <c r="K31" s="19"/>
      <c r="L31" s="19"/>
      <c r="M31" s="19"/>
      <c r="N31" s="19"/>
      <c r="O31" s="19"/>
    </row>
    <row r="32" spans="1:15" x14ac:dyDescent="0.2">
      <c r="A32" s="36" t="s">
        <v>24</v>
      </c>
      <c r="B32" s="36"/>
      <c r="C32" s="132">
        <v>40754</v>
      </c>
      <c r="D32" s="31">
        <v>37736</v>
      </c>
      <c r="E32" s="31">
        <v>40188</v>
      </c>
      <c r="F32" s="31">
        <v>38652</v>
      </c>
      <c r="G32" s="22">
        <v>36092</v>
      </c>
      <c r="H32" s="21">
        <v>-2560</v>
      </c>
      <c r="I32" s="21"/>
      <c r="J32" s="19"/>
      <c r="K32" s="19"/>
      <c r="L32" s="19"/>
      <c r="M32" s="19"/>
      <c r="N32" s="19"/>
      <c r="O32" s="19"/>
    </row>
    <row r="33" spans="1:15" x14ac:dyDescent="0.2">
      <c r="A33" s="32" t="s">
        <v>267</v>
      </c>
      <c r="B33" s="106"/>
      <c r="C33" s="133">
        <v>780</v>
      </c>
      <c r="D33" s="45">
        <v>1146</v>
      </c>
      <c r="E33" s="45">
        <v>823</v>
      </c>
      <c r="F33" s="45">
        <v>861</v>
      </c>
      <c r="G33" s="18">
        <v>714</v>
      </c>
      <c r="H33" s="24">
        <v>-147</v>
      </c>
      <c r="I33" s="21"/>
      <c r="J33" s="19"/>
      <c r="K33" s="19"/>
      <c r="L33" s="19"/>
      <c r="M33" s="19"/>
      <c r="N33" s="19"/>
      <c r="O33" s="19"/>
    </row>
    <row r="34" spans="1:15" x14ac:dyDescent="0.2">
      <c r="A34" s="51" t="s">
        <v>174</v>
      </c>
      <c r="B34" s="51"/>
      <c r="C34" s="1"/>
      <c r="D34" s="1"/>
      <c r="E34" s="1"/>
      <c r="F34" s="1"/>
      <c r="G34" s="2"/>
      <c r="H34" s="21"/>
      <c r="I34" s="21"/>
      <c r="J34" s="19"/>
      <c r="K34" s="19"/>
      <c r="L34" s="19"/>
      <c r="M34" s="19"/>
      <c r="N34" s="19"/>
      <c r="O34" s="19"/>
    </row>
    <row r="35" spans="1:15" x14ac:dyDescent="0.2">
      <c r="A35" s="48" t="s">
        <v>142</v>
      </c>
      <c r="B35" s="48"/>
      <c r="C35" s="134">
        <v>-210</v>
      </c>
      <c r="D35" s="16">
        <v>-85</v>
      </c>
      <c r="E35" s="16">
        <v>-84</v>
      </c>
      <c r="F35" s="16">
        <v>-57</v>
      </c>
      <c r="G35" s="17">
        <v>-235</v>
      </c>
      <c r="H35" s="21">
        <v>-177</v>
      </c>
      <c r="I35" s="21"/>
      <c r="J35" s="19"/>
      <c r="K35" s="19"/>
      <c r="L35" s="19"/>
      <c r="M35" s="19"/>
      <c r="N35" s="19"/>
      <c r="O35" s="19"/>
    </row>
    <row r="36" spans="1:15" x14ac:dyDescent="0.2">
      <c r="A36" s="50" t="s">
        <v>47</v>
      </c>
      <c r="B36" s="50"/>
      <c r="C36" s="134">
        <v>-13</v>
      </c>
      <c r="D36" s="16">
        <v>-35</v>
      </c>
      <c r="E36" s="16">
        <v>-35</v>
      </c>
      <c r="F36" s="16">
        <v>-45</v>
      </c>
      <c r="G36" s="17">
        <v>-6</v>
      </c>
      <c r="H36" s="21">
        <v>39</v>
      </c>
      <c r="I36" s="21"/>
      <c r="J36" s="19"/>
      <c r="K36" s="19"/>
      <c r="L36" s="19"/>
      <c r="M36" s="19"/>
      <c r="N36" s="19"/>
      <c r="O36" s="19"/>
    </row>
    <row r="37" spans="1:15" x14ac:dyDescent="0.2">
      <c r="A37" s="107" t="s">
        <v>178</v>
      </c>
      <c r="B37" s="50"/>
      <c r="C37" s="134">
        <v>-112</v>
      </c>
      <c r="D37" s="156">
        <v>0</v>
      </c>
      <c r="E37" s="156">
        <v>0</v>
      </c>
      <c r="F37" s="16">
        <v>524</v>
      </c>
      <c r="G37" s="17">
        <v>333</v>
      </c>
      <c r="H37" s="21">
        <v>-191</v>
      </c>
      <c r="I37" s="21"/>
      <c r="J37" s="19"/>
      <c r="K37" s="19"/>
      <c r="L37" s="19"/>
      <c r="M37" s="19"/>
      <c r="N37" s="19"/>
      <c r="O37" s="19"/>
    </row>
    <row r="38" spans="1:15" x14ac:dyDescent="0.2">
      <c r="A38" s="52" t="s">
        <v>48</v>
      </c>
      <c r="B38" s="52"/>
      <c r="C38" s="132">
        <v>-335</v>
      </c>
      <c r="D38" s="31">
        <v>-120</v>
      </c>
      <c r="E38" s="31">
        <v>-120</v>
      </c>
      <c r="F38" s="31">
        <v>421</v>
      </c>
      <c r="G38" s="22">
        <v>92</v>
      </c>
      <c r="H38" s="21">
        <v>-329</v>
      </c>
      <c r="I38" s="21"/>
      <c r="J38" s="19"/>
      <c r="K38" s="19" t="s">
        <v>297</v>
      </c>
      <c r="L38" s="19"/>
      <c r="M38" s="19"/>
      <c r="N38" s="19"/>
      <c r="O38" s="19"/>
    </row>
    <row r="39" spans="1:15" s="46" customFormat="1" x14ac:dyDescent="0.2">
      <c r="A39" s="53" t="s">
        <v>49</v>
      </c>
      <c r="B39" s="53"/>
      <c r="C39" s="132">
        <v>445</v>
      </c>
      <c r="D39" s="100">
        <v>1026</v>
      </c>
      <c r="E39" s="100">
        <v>703</v>
      </c>
      <c r="F39" s="100">
        <v>1282</v>
      </c>
      <c r="G39" s="57">
        <v>806</v>
      </c>
      <c r="H39" s="21">
        <v>-477</v>
      </c>
      <c r="I39" s="21"/>
      <c r="J39" s="19"/>
      <c r="K39" s="19"/>
      <c r="L39" s="19"/>
      <c r="M39" s="19"/>
      <c r="N39" s="19"/>
      <c r="O39" s="19"/>
    </row>
    <row r="40" spans="1:15" x14ac:dyDescent="0.2">
      <c r="A40" s="51" t="s">
        <v>138</v>
      </c>
      <c r="B40" s="51"/>
      <c r="C40" s="45"/>
      <c r="D40" s="45"/>
      <c r="E40" s="45"/>
      <c r="F40" s="45"/>
      <c r="G40" s="18"/>
      <c r="H40" s="21"/>
      <c r="I40" s="21"/>
      <c r="J40" s="19"/>
      <c r="K40" s="19"/>
      <c r="L40" s="19"/>
      <c r="M40" s="19"/>
      <c r="N40" s="19"/>
      <c r="O40" s="19"/>
    </row>
    <row r="41" spans="1:15" x14ac:dyDescent="0.2">
      <c r="A41" s="51" t="s">
        <v>173</v>
      </c>
      <c r="B41" s="34"/>
      <c r="C41" s="31"/>
      <c r="D41" s="31"/>
      <c r="E41" s="31"/>
      <c r="F41" s="31"/>
      <c r="G41" s="22"/>
      <c r="H41" s="21"/>
      <c r="I41" s="21"/>
      <c r="J41" s="19"/>
      <c r="K41" s="19"/>
      <c r="L41" s="19"/>
      <c r="M41" s="19"/>
      <c r="N41" s="19"/>
      <c r="O41" s="19"/>
    </row>
    <row r="42" spans="1:15" x14ac:dyDescent="0.2">
      <c r="A42" s="55" t="s">
        <v>51</v>
      </c>
      <c r="B42" s="50"/>
      <c r="C42" s="134">
        <v>1422</v>
      </c>
      <c r="D42" s="16">
        <v>414</v>
      </c>
      <c r="E42" s="16">
        <v>886</v>
      </c>
      <c r="F42" s="16">
        <v>662</v>
      </c>
      <c r="G42" s="17">
        <v>6723</v>
      </c>
      <c r="H42" s="21">
        <v>6061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48" t="s">
        <v>177</v>
      </c>
      <c r="B43" s="49"/>
      <c r="C43" s="134">
        <v>-2</v>
      </c>
      <c r="D43" s="156">
        <v>0</v>
      </c>
      <c r="E43" s="16">
        <v>9</v>
      </c>
      <c r="F43" s="16">
        <v>24</v>
      </c>
      <c r="G43" s="17">
        <v>-23</v>
      </c>
      <c r="H43" s="21">
        <v>-46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116" t="s">
        <v>52</v>
      </c>
      <c r="B44" s="49"/>
      <c r="C44" s="134">
        <v>-21</v>
      </c>
      <c r="D44" s="16">
        <v>0</v>
      </c>
      <c r="E44" s="16">
        <v>11</v>
      </c>
      <c r="F44" s="16">
        <v>11</v>
      </c>
      <c r="G44" s="17">
        <v>-3</v>
      </c>
      <c r="H44" s="21">
        <v>-14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50" t="s">
        <v>54</v>
      </c>
      <c r="B45" s="50"/>
      <c r="C45" s="156">
        <v>0</v>
      </c>
      <c r="D45" s="156">
        <v>0</v>
      </c>
      <c r="E45" s="156">
        <v>0</v>
      </c>
      <c r="F45" s="156">
        <v>0</v>
      </c>
      <c r="G45" s="125">
        <v>0</v>
      </c>
      <c r="H45" s="157">
        <v>0</v>
      </c>
      <c r="I45" s="21"/>
      <c r="J45" s="19"/>
      <c r="K45" s="19"/>
      <c r="L45" s="19"/>
      <c r="M45" s="19"/>
      <c r="N45" s="19"/>
      <c r="O45" s="19"/>
    </row>
    <row r="46" spans="1:15" x14ac:dyDescent="0.2">
      <c r="A46" s="51" t="s">
        <v>139</v>
      </c>
      <c r="B46" s="51"/>
      <c r="C46" s="132">
        <v>1399</v>
      </c>
      <c r="D46" s="31">
        <v>414</v>
      </c>
      <c r="E46" s="31">
        <v>906</v>
      </c>
      <c r="F46" s="31">
        <v>697</v>
      </c>
      <c r="G46" s="22">
        <v>6698</v>
      </c>
      <c r="H46" s="21">
        <v>6001</v>
      </c>
      <c r="I46" s="21"/>
      <c r="J46" s="19"/>
      <c r="K46" s="19"/>
      <c r="L46" s="19"/>
      <c r="M46" s="19"/>
      <c r="N46" s="19"/>
      <c r="O46" s="19"/>
    </row>
    <row r="47" spans="1:15" x14ac:dyDescent="0.2">
      <c r="A47" s="34" t="s">
        <v>132</v>
      </c>
      <c r="B47" s="34"/>
      <c r="C47" s="31"/>
      <c r="D47" s="31"/>
      <c r="E47" s="31"/>
      <c r="F47" s="31"/>
      <c r="G47" s="22"/>
      <c r="H47" s="21"/>
      <c r="I47" s="21"/>
      <c r="J47" s="19"/>
      <c r="K47" s="19"/>
      <c r="L47" s="19"/>
      <c r="M47" s="19"/>
      <c r="N47" s="19"/>
      <c r="O47" s="19"/>
    </row>
    <row r="48" spans="1:15" x14ac:dyDescent="0.2">
      <c r="A48" s="33" t="s">
        <v>133</v>
      </c>
      <c r="C48" s="134">
        <v>-1341</v>
      </c>
      <c r="D48" s="16">
        <v>0</v>
      </c>
      <c r="E48" s="16">
        <v>0</v>
      </c>
      <c r="F48" s="16">
        <v>-28</v>
      </c>
      <c r="G48" s="17">
        <v>-23</v>
      </c>
      <c r="H48" s="21">
        <v>5</v>
      </c>
      <c r="I48" s="21"/>
      <c r="J48" s="19"/>
      <c r="K48" s="19"/>
      <c r="L48" s="19"/>
      <c r="M48" s="19"/>
      <c r="N48" s="19"/>
      <c r="O48" s="19"/>
    </row>
    <row r="49" spans="1:15" x14ac:dyDescent="0.2">
      <c r="A49" s="33" t="s">
        <v>134</v>
      </c>
      <c r="C49" s="134">
        <v>1114</v>
      </c>
      <c r="D49" s="16">
        <v>1289</v>
      </c>
      <c r="E49" s="16">
        <v>1026</v>
      </c>
      <c r="F49" s="16">
        <v>1127</v>
      </c>
      <c r="G49" s="17">
        <v>1185</v>
      </c>
      <c r="H49" s="21">
        <v>58</v>
      </c>
      <c r="I49" s="21"/>
      <c r="J49" s="19"/>
      <c r="K49" s="19"/>
      <c r="L49" s="19"/>
      <c r="M49" s="19"/>
      <c r="N49" s="19"/>
      <c r="O49" s="19"/>
    </row>
    <row r="50" spans="1:15" x14ac:dyDescent="0.2">
      <c r="A50" s="34" t="s">
        <v>135</v>
      </c>
      <c r="B50" s="34"/>
      <c r="C50" s="132">
        <v>-227</v>
      </c>
      <c r="D50" s="31">
        <v>1289</v>
      </c>
      <c r="E50" s="31">
        <v>1026</v>
      </c>
      <c r="F50" s="31">
        <v>1099</v>
      </c>
      <c r="G50" s="22">
        <v>1161</v>
      </c>
      <c r="H50" s="21">
        <v>62</v>
      </c>
      <c r="I50" s="21"/>
      <c r="J50" s="19"/>
      <c r="K50" s="19"/>
      <c r="L50" s="19"/>
      <c r="M50" s="19"/>
      <c r="N50" s="19"/>
      <c r="O50" s="19"/>
    </row>
    <row r="51" spans="1:15" ht="14.45" customHeight="1" thickBot="1" x14ac:dyDescent="0.25">
      <c r="A51" s="34" t="s">
        <v>268</v>
      </c>
      <c r="B51" s="106"/>
      <c r="C51" s="132">
        <v>1618</v>
      </c>
      <c r="D51" s="31">
        <v>2729</v>
      </c>
      <c r="E51" s="31">
        <v>2635</v>
      </c>
      <c r="F51" s="31">
        <v>3079</v>
      </c>
      <c r="G51" s="118">
        <v>8665</v>
      </c>
      <c r="H51" s="21">
        <v>5587</v>
      </c>
      <c r="I51" s="21"/>
      <c r="J51" s="19"/>
      <c r="K51" s="19"/>
      <c r="L51" s="19"/>
      <c r="M51" s="19"/>
      <c r="N51" s="19"/>
      <c r="O51" s="19"/>
    </row>
    <row r="52" spans="1:15" ht="20.100000000000001" customHeight="1" thickBot="1" x14ac:dyDescent="0.25">
      <c r="A52" s="84" t="s">
        <v>55</v>
      </c>
      <c r="B52" s="84"/>
      <c r="C52" s="94"/>
      <c r="D52" s="94"/>
      <c r="E52" s="94"/>
      <c r="F52" s="94"/>
      <c r="G52" s="95"/>
      <c r="H52" s="86"/>
      <c r="I52" s="100"/>
      <c r="J52" s="19"/>
      <c r="K52" s="19"/>
      <c r="L52" s="19"/>
      <c r="M52" s="19"/>
      <c r="N52" s="19"/>
      <c r="O52" s="19"/>
    </row>
    <row r="53" spans="1:15" x14ac:dyDescent="0.2">
      <c r="A53" s="32" t="s">
        <v>23</v>
      </c>
      <c r="B53" s="32"/>
      <c r="C53" s="133">
        <v>780</v>
      </c>
      <c r="D53" s="45">
        <v>1146</v>
      </c>
      <c r="E53" s="45">
        <v>823</v>
      </c>
      <c r="F53" s="45">
        <v>861</v>
      </c>
      <c r="G53" s="18">
        <v>714</v>
      </c>
      <c r="H53" s="24">
        <v>-147</v>
      </c>
      <c r="I53" s="24"/>
      <c r="J53" s="19"/>
      <c r="K53" s="19"/>
      <c r="L53" s="19"/>
      <c r="M53" s="19"/>
      <c r="N53" s="19"/>
      <c r="O53" s="19"/>
    </row>
    <row r="54" spans="1:15" x14ac:dyDescent="0.2">
      <c r="A54" s="33" t="s">
        <v>61</v>
      </c>
      <c r="C54" s="16"/>
      <c r="D54" s="16"/>
      <c r="E54" s="16"/>
      <c r="F54" s="16"/>
      <c r="G54" s="17"/>
      <c r="H54" s="24"/>
      <c r="I54" s="24"/>
      <c r="J54" s="19"/>
      <c r="K54" s="19"/>
      <c r="L54" s="19"/>
      <c r="M54" s="19"/>
      <c r="N54" s="19"/>
      <c r="O54" s="19"/>
    </row>
    <row r="55" spans="1:15" x14ac:dyDescent="0.2">
      <c r="A55" s="47" t="s">
        <v>43</v>
      </c>
      <c r="B55" s="47"/>
      <c r="C55" s="134">
        <v>3224</v>
      </c>
      <c r="D55" s="16">
        <v>4656</v>
      </c>
      <c r="E55" s="16">
        <v>4485</v>
      </c>
      <c r="F55" s="16">
        <v>3965</v>
      </c>
      <c r="G55" s="17">
        <v>3964</v>
      </c>
      <c r="H55" s="21">
        <v>-1</v>
      </c>
      <c r="I55" s="21"/>
      <c r="J55" s="19"/>
      <c r="K55" s="19"/>
      <c r="L55" s="19"/>
      <c r="M55" s="19"/>
      <c r="N55" s="19"/>
      <c r="O55" s="19"/>
    </row>
    <row r="56" spans="1:15" x14ac:dyDescent="0.2">
      <c r="A56" s="33" t="s">
        <v>56</v>
      </c>
      <c r="C56" s="134">
        <v>-400</v>
      </c>
      <c r="D56" s="16">
        <v>-220</v>
      </c>
      <c r="E56" s="16">
        <v>-228</v>
      </c>
      <c r="F56" s="16">
        <v>132</v>
      </c>
      <c r="G56" s="17">
        <v>881</v>
      </c>
      <c r="H56" s="21">
        <v>749</v>
      </c>
      <c r="I56" s="21"/>
      <c r="J56" s="19"/>
      <c r="K56" s="19"/>
      <c r="L56" s="19"/>
      <c r="M56" s="19"/>
      <c r="N56" s="19"/>
      <c r="O56" s="19"/>
    </row>
    <row r="57" spans="1:15" x14ac:dyDescent="0.2">
      <c r="A57" s="41" t="s">
        <v>131</v>
      </c>
      <c r="B57" s="41"/>
      <c r="C57" s="134">
        <v>66</v>
      </c>
      <c r="D57" s="16">
        <v>116</v>
      </c>
      <c r="E57" s="16">
        <v>139</v>
      </c>
      <c r="F57" s="16">
        <v>139</v>
      </c>
      <c r="G57" s="17">
        <v>93</v>
      </c>
      <c r="H57" s="21">
        <v>-45</v>
      </c>
      <c r="I57" s="21"/>
      <c r="J57" s="19"/>
      <c r="K57" s="19"/>
      <c r="L57" s="19"/>
      <c r="M57" s="19"/>
      <c r="N57" s="19"/>
      <c r="O57" s="19"/>
    </row>
    <row r="58" spans="1:15" x14ac:dyDescent="0.2">
      <c r="A58" s="34" t="s">
        <v>57</v>
      </c>
      <c r="B58" s="34"/>
      <c r="C58" s="16"/>
      <c r="D58" s="16"/>
      <c r="E58" s="16"/>
      <c r="F58" s="16"/>
      <c r="G58" s="17"/>
      <c r="H58" s="21"/>
      <c r="I58" s="21"/>
      <c r="J58" s="19"/>
      <c r="K58" s="19"/>
      <c r="L58" s="19"/>
      <c r="M58" s="19"/>
      <c r="N58" s="19"/>
      <c r="O58" s="19"/>
    </row>
    <row r="59" spans="1:15" x14ac:dyDescent="0.2">
      <c r="A59" s="33" t="s">
        <v>27</v>
      </c>
      <c r="C59" s="134">
        <v>434</v>
      </c>
      <c r="D59" s="16">
        <v>455</v>
      </c>
      <c r="E59" s="16">
        <v>455</v>
      </c>
      <c r="F59" s="16">
        <v>469</v>
      </c>
      <c r="G59" s="17">
        <v>518</v>
      </c>
      <c r="H59" s="21">
        <v>49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33" t="s">
        <v>58</v>
      </c>
      <c r="C60" s="134">
        <v>2488</v>
      </c>
      <c r="D60" s="16">
        <v>2262</v>
      </c>
      <c r="E60" s="16">
        <v>2567</v>
      </c>
      <c r="F60" s="16">
        <v>2561</v>
      </c>
      <c r="G60" s="17">
        <v>2924</v>
      </c>
      <c r="H60" s="21">
        <v>364</v>
      </c>
      <c r="I60" s="21"/>
      <c r="J60" s="19"/>
      <c r="K60" s="19"/>
      <c r="L60" s="19"/>
      <c r="M60" s="19"/>
      <c r="N60" s="19"/>
      <c r="O60" s="19"/>
    </row>
    <row r="61" spans="1:15" x14ac:dyDescent="0.2">
      <c r="A61" s="34" t="s">
        <v>59</v>
      </c>
      <c r="B61" s="34"/>
      <c r="C61" s="134">
        <v>-32</v>
      </c>
      <c r="D61" s="16">
        <v>1835</v>
      </c>
      <c r="E61" s="16">
        <v>1373</v>
      </c>
      <c r="F61" s="16">
        <v>1205</v>
      </c>
      <c r="G61" s="17">
        <v>1495</v>
      </c>
      <c r="H61" s="21">
        <v>290</v>
      </c>
      <c r="I61" s="21"/>
      <c r="J61" s="19"/>
      <c r="K61" s="19"/>
      <c r="L61" s="19"/>
      <c r="M61" s="19"/>
      <c r="N61" s="19"/>
      <c r="O61" s="19"/>
    </row>
    <row r="62" spans="1:15" x14ac:dyDescent="0.2">
      <c r="A62" s="34" t="s">
        <v>60</v>
      </c>
      <c r="B62" s="106"/>
      <c r="C62" s="132">
        <v>813</v>
      </c>
      <c r="D62" s="16">
        <v>-689</v>
      </c>
      <c r="E62" s="16">
        <v>-551</v>
      </c>
      <c r="F62" s="16">
        <v>-344</v>
      </c>
      <c r="G62" s="17">
        <v>-781</v>
      </c>
      <c r="H62" s="21">
        <v>-437</v>
      </c>
      <c r="I62" s="21"/>
      <c r="J62" s="19"/>
      <c r="K62" s="19"/>
      <c r="L62" s="19"/>
      <c r="M62" s="19"/>
      <c r="N62" s="19"/>
      <c r="O62" s="19"/>
    </row>
    <row r="63" spans="1:15" x14ac:dyDescent="0.2">
      <c r="A63" s="33" t="s">
        <v>274</v>
      </c>
    </row>
    <row r="64" spans="1:15" x14ac:dyDescent="0.2">
      <c r="A64" s="33" t="s">
        <v>275</v>
      </c>
    </row>
    <row r="65" spans="1:1" x14ac:dyDescent="0.2">
      <c r="A65" s="33" t="s">
        <v>266</v>
      </c>
    </row>
  </sheetData>
  <mergeCells count="3">
    <mergeCell ref="D4:H4"/>
    <mergeCell ref="A2:H2"/>
    <mergeCell ref="A3:H3"/>
  </mergeCells>
  <phoneticPr fontId="6" type="noConversion"/>
  <pageMargins left="0.75" right="0.75" top="1" bottom="1" header="0.5" footer="0.5"/>
  <pageSetup paperSize="9" scale="93" orientation="portrait" r:id="rId1"/>
  <headerFooter alignWithMargins="0"/>
  <ignoredErrors>
    <ignoredError sqref="D8:G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59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style="33" customWidth="1"/>
    <col min="3" max="9" width="9.83203125" customWidth="1"/>
  </cols>
  <sheetData>
    <row r="1" spans="1:15" ht="15" customHeight="1" x14ac:dyDescent="0.2">
      <c r="A1" s="40" t="s">
        <v>278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277</v>
      </c>
      <c r="B2" s="176"/>
      <c r="C2" s="176"/>
      <c r="D2" s="176"/>
      <c r="E2" s="176"/>
      <c r="F2" s="176"/>
      <c r="G2" s="176"/>
      <c r="H2" s="176"/>
      <c r="I2" s="10"/>
    </row>
    <row r="3" spans="1:15" ht="14.25" customHeight="1" x14ac:dyDescent="0.2">
      <c r="A3" s="177" t="s">
        <v>262</v>
      </c>
      <c r="B3" s="177"/>
      <c r="C3" s="177"/>
      <c r="D3" s="177"/>
      <c r="E3" s="177"/>
      <c r="F3" s="177"/>
      <c r="G3" s="177"/>
      <c r="H3" s="177"/>
      <c r="I3" s="10"/>
    </row>
    <row r="4" spans="1:15" x14ac:dyDescent="0.2">
      <c r="A4" s="40"/>
      <c r="B4" s="40"/>
      <c r="C4" s="11">
        <v>2021</v>
      </c>
      <c r="D4" s="175">
        <v>2022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5" x14ac:dyDescent="0.2">
      <c r="A6" s="40"/>
      <c r="B6" s="43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43" t="s">
        <v>28</v>
      </c>
      <c r="B9" s="43"/>
      <c r="G9" s="20"/>
      <c r="H9" s="5"/>
      <c r="I9" s="5"/>
    </row>
    <row r="10" spans="1:15" s="5" customFormat="1" x14ac:dyDescent="0.2">
      <c r="A10" s="51" t="s">
        <v>29</v>
      </c>
      <c r="B10" s="51"/>
      <c r="G10" s="22"/>
    </row>
    <row r="11" spans="1:15" x14ac:dyDescent="0.2">
      <c r="A11" s="43" t="s">
        <v>112</v>
      </c>
      <c r="B11" s="43"/>
      <c r="C11" s="134">
        <v>2961</v>
      </c>
      <c r="D11" s="16">
        <v>4095</v>
      </c>
      <c r="E11" s="16">
        <v>3489</v>
      </c>
      <c r="F11" s="16">
        <v>3035</v>
      </c>
      <c r="G11" s="117">
        <v>3502</v>
      </c>
      <c r="H11" s="21">
        <v>467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43" t="s">
        <v>101</v>
      </c>
      <c r="B12" s="43"/>
      <c r="C12" s="134">
        <v>0</v>
      </c>
      <c r="D12" s="16">
        <v>0</v>
      </c>
      <c r="E12" s="16">
        <v>0</v>
      </c>
      <c r="F12" s="16">
        <v>0</v>
      </c>
      <c r="G12" s="117">
        <v>0</v>
      </c>
      <c r="H12" s="21">
        <v>0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43" t="s">
        <v>113</v>
      </c>
      <c r="B13" s="43"/>
      <c r="C13" s="134">
        <v>5860</v>
      </c>
      <c r="D13" s="16">
        <v>6044</v>
      </c>
      <c r="E13" s="16">
        <v>6161</v>
      </c>
      <c r="F13" s="16">
        <v>5313</v>
      </c>
      <c r="G13" s="117">
        <v>4661</v>
      </c>
      <c r="H13" s="21">
        <v>-653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43" t="s">
        <v>62</v>
      </c>
      <c r="B14" s="43"/>
      <c r="C14" s="134">
        <v>1646</v>
      </c>
      <c r="D14" s="16">
        <v>1553</v>
      </c>
      <c r="E14" s="16">
        <v>1499</v>
      </c>
      <c r="F14" s="16">
        <v>1520</v>
      </c>
      <c r="G14" s="117">
        <v>1755</v>
      </c>
      <c r="H14" s="21">
        <v>236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43" t="s">
        <v>117</v>
      </c>
      <c r="B15" s="43"/>
      <c r="C15" s="134"/>
      <c r="D15" s="16"/>
      <c r="E15" s="16"/>
      <c r="F15" s="16"/>
      <c r="G15" s="117"/>
      <c r="H15" s="21"/>
      <c r="I15" s="21"/>
      <c r="J15" s="19"/>
      <c r="K15" s="19"/>
      <c r="L15" s="19"/>
      <c r="M15" s="19"/>
      <c r="N15" s="19"/>
      <c r="O15" s="19"/>
    </row>
    <row r="16" spans="1:15" x14ac:dyDescent="0.2">
      <c r="A16" s="61" t="s">
        <v>64</v>
      </c>
      <c r="B16" s="61"/>
      <c r="C16" s="134">
        <v>0</v>
      </c>
      <c r="D16" s="16">
        <v>0</v>
      </c>
      <c r="E16" s="16">
        <v>0</v>
      </c>
      <c r="F16" s="16">
        <v>0</v>
      </c>
      <c r="G16" s="117">
        <v>0</v>
      </c>
      <c r="H16" s="21">
        <v>0</v>
      </c>
      <c r="I16" s="21"/>
      <c r="J16" s="19"/>
      <c r="K16" s="19"/>
      <c r="L16" s="19"/>
      <c r="M16" s="19"/>
      <c r="N16" s="19"/>
      <c r="O16" s="19"/>
    </row>
    <row r="17" spans="1:15" x14ac:dyDescent="0.2">
      <c r="A17" s="61" t="s">
        <v>65</v>
      </c>
      <c r="B17" s="61"/>
      <c r="C17" s="134">
        <v>0</v>
      </c>
      <c r="D17" s="16">
        <v>0</v>
      </c>
      <c r="E17" s="16">
        <v>0</v>
      </c>
      <c r="F17" s="16">
        <v>0</v>
      </c>
      <c r="G17" s="117">
        <v>0</v>
      </c>
      <c r="H17" s="21">
        <v>0</v>
      </c>
      <c r="I17" s="21"/>
      <c r="J17" s="19"/>
      <c r="K17" s="19"/>
      <c r="L17" s="19"/>
      <c r="M17" s="19"/>
      <c r="N17" s="19"/>
      <c r="O17" s="19"/>
    </row>
    <row r="18" spans="1:15" x14ac:dyDescent="0.2">
      <c r="A18" s="61" t="s">
        <v>118</v>
      </c>
      <c r="B18" s="61"/>
      <c r="C18" s="134">
        <v>29</v>
      </c>
      <c r="D18" s="16">
        <v>22</v>
      </c>
      <c r="E18" s="16">
        <v>26</v>
      </c>
      <c r="F18" s="16">
        <v>26</v>
      </c>
      <c r="G18" s="117">
        <v>36</v>
      </c>
      <c r="H18" s="21">
        <v>10</v>
      </c>
      <c r="I18" s="21"/>
      <c r="J18" s="19"/>
      <c r="K18" s="19"/>
      <c r="L18" s="19"/>
      <c r="M18" s="19"/>
      <c r="N18" s="19"/>
      <c r="O18" s="19"/>
    </row>
    <row r="19" spans="1:15" x14ac:dyDescent="0.2">
      <c r="A19" s="43" t="s">
        <v>66</v>
      </c>
      <c r="B19" s="43"/>
      <c r="C19" s="134">
        <v>484</v>
      </c>
      <c r="D19" s="16">
        <v>398</v>
      </c>
      <c r="E19" s="16">
        <v>398</v>
      </c>
      <c r="F19" s="16">
        <v>378</v>
      </c>
      <c r="G19" s="117">
        <v>378</v>
      </c>
      <c r="H19" s="21">
        <v>0</v>
      </c>
      <c r="I19" s="21"/>
      <c r="J19" s="19"/>
      <c r="K19" s="19"/>
      <c r="L19" s="19"/>
      <c r="M19" s="19"/>
      <c r="N19" s="19"/>
      <c r="O19" s="19"/>
    </row>
    <row r="20" spans="1:15" s="5" customFormat="1" x14ac:dyDescent="0.2">
      <c r="A20" s="51" t="s">
        <v>67</v>
      </c>
      <c r="B20" s="51"/>
      <c r="C20" s="132">
        <v>10980</v>
      </c>
      <c r="D20" s="31">
        <v>12111</v>
      </c>
      <c r="E20" s="31">
        <v>11572</v>
      </c>
      <c r="F20" s="31">
        <v>10271</v>
      </c>
      <c r="G20" s="118">
        <v>10331</v>
      </c>
      <c r="H20" s="21">
        <v>61</v>
      </c>
      <c r="I20" s="21"/>
      <c r="J20" s="19"/>
      <c r="K20" s="19"/>
      <c r="L20" s="19"/>
      <c r="M20" s="19"/>
      <c r="N20" s="19"/>
      <c r="O20" s="19"/>
    </row>
    <row r="21" spans="1:15" s="5" customFormat="1" x14ac:dyDescent="0.2">
      <c r="A21" s="51" t="s">
        <v>30</v>
      </c>
      <c r="B21" s="51"/>
      <c r="C21" s="31"/>
      <c r="D21" s="31"/>
      <c r="E21" s="31"/>
      <c r="F21" s="31"/>
      <c r="G21" s="118"/>
      <c r="H21" s="21"/>
      <c r="I21" s="21"/>
      <c r="J21" s="19"/>
      <c r="K21" s="19"/>
      <c r="L21" s="19"/>
      <c r="M21" s="19"/>
      <c r="N21" s="19"/>
      <c r="O21" s="19"/>
    </row>
    <row r="22" spans="1:15" x14ac:dyDescent="0.2">
      <c r="A22" s="43" t="s">
        <v>185</v>
      </c>
      <c r="B22" s="43"/>
      <c r="C22" s="134">
        <v>8195</v>
      </c>
      <c r="D22" s="16">
        <v>8061</v>
      </c>
      <c r="E22" s="16">
        <v>8278</v>
      </c>
      <c r="F22" s="16">
        <v>7081</v>
      </c>
      <c r="G22" s="117">
        <v>8899</v>
      </c>
      <c r="H22" s="21">
        <v>1817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50" t="s">
        <v>68</v>
      </c>
      <c r="B23" s="50"/>
      <c r="C23" s="134">
        <v>58068</v>
      </c>
      <c r="D23" s="16">
        <v>59597</v>
      </c>
      <c r="E23" s="16">
        <v>60204</v>
      </c>
      <c r="F23" s="16">
        <v>59677</v>
      </c>
      <c r="G23" s="117">
        <v>63357</v>
      </c>
      <c r="H23" s="21">
        <v>3680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55" t="s">
        <v>188</v>
      </c>
      <c r="B24" s="105"/>
      <c r="C24" s="134">
        <v>442</v>
      </c>
      <c r="D24" s="16">
        <v>506</v>
      </c>
      <c r="E24" s="16">
        <v>591</v>
      </c>
      <c r="F24" s="16">
        <v>596</v>
      </c>
      <c r="G24" s="117">
        <v>447</v>
      </c>
      <c r="H24" s="21">
        <v>-148</v>
      </c>
      <c r="I24" s="21"/>
      <c r="J24" s="19"/>
      <c r="K24" s="19"/>
      <c r="L24" s="19"/>
      <c r="M24" s="19"/>
      <c r="N24" s="19"/>
      <c r="O24" s="19"/>
    </row>
    <row r="25" spans="1:15" x14ac:dyDescent="0.2">
      <c r="A25" s="55" t="s">
        <v>198</v>
      </c>
      <c r="B25" s="105"/>
      <c r="C25" s="134">
        <v>207</v>
      </c>
      <c r="D25" s="16">
        <v>0</v>
      </c>
      <c r="E25" s="16">
        <v>207</v>
      </c>
      <c r="F25" s="16">
        <v>1995</v>
      </c>
      <c r="G25" s="117">
        <v>2233</v>
      </c>
      <c r="H25" s="21">
        <v>237</v>
      </c>
      <c r="I25" s="21"/>
      <c r="J25" s="19"/>
      <c r="K25" s="19"/>
      <c r="L25" s="19"/>
      <c r="M25" s="19"/>
      <c r="N25" s="19"/>
      <c r="O25" s="19"/>
    </row>
    <row r="26" spans="1:15" x14ac:dyDescent="0.2">
      <c r="A26" s="43" t="s">
        <v>111</v>
      </c>
      <c r="B26" s="43"/>
      <c r="C26" s="134">
        <v>210</v>
      </c>
      <c r="D26" s="16">
        <v>217</v>
      </c>
      <c r="E26" s="16">
        <v>215</v>
      </c>
      <c r="F26" s="16">
        <v>209</v>
      </c>
      <c r="G26" s="117">
        <v>198</v>
      </c>
      <c r="H26" s="21">
        <v>-10</v>
      </c>
      <c r="I26" s="21"/>
      <c r="J26" s="19"/>
      <c r="K26" s="19"/>
      <c r="L26" s="19"/>
      <c r="M26" s="19"/>
      <c r="N26" s="19"/>
      <c r="O26" s="19"/>
    </row>
    <row r="27" spans="1:15" x14ac:dyDescent="0.2">
      <c r="A27" s="50" t="s">
        <v>69</v>
      </c>
      <c r="B27" s="50"/>
      <c r="C27" s="134"/>
      <c r="D27" s="16"/>
      <c r="E27" s="16"/>
      <c r="F27" s="16"/>
      <c r="G27" s="117"/>
      <c r="H27" s="21"/>
      <c r="I27" s="21"/>
      <c r="J27" s="19"/>
      <c r="K27" s="19"/>
      <c r="L27" s="19"/>
      <c r="M27" s="19"/>
      <c r="N27" s="19"/>
      <c r="O27" s="19"/>
    </row>
    <row r="28" spans="1:15" x14ac:dyDescent="0.2">
      <c r="A28" s="61" t="s">
        <v>70</v>
      </c>
      <c r="B28" s="61"/>
      <c r="C28" s="134">
        <v>1566</v>
      </c>
      <c r="D28" s="16">
        <v>1880</v>
      </c>
      <c r="E28" s="16">
        <v>1565</v>
      </c>
      <c r="F28" s="16">
        <v>1530</v>
      </c>
      <c r="G28" s="117">
        <v>1590</v>
      </c>
      <c r="H28" s="21">
        <v>61</v>
      </c>
      <c r="I28" s="21"/>
      <c r="J28" s="19"/>
      <c r="K28" s="19"/>
      <c r="L28" s="19"/>
      <c r="M28" s="19"/>
      <c r="N28" s="19"/>
      <c r="O28" s="19"/>
    </row>
    <row r="29" spans="1:15" x14ac:dyDescent="0.2">
      <c r="A29" s="61" t="s">
        <v>71</v>
      </c>
      <c r="B29" s="61"/>
      <c r="C29" s="134">
        <v>5925</v>
      </c>
      <c r="D29" s="16">
        <v>6119</v>
      </c>
      <c r="E29" s="16">
        <v>5697</v>
      </c>
      <c r="F29" s="16">
        <v>6057</v>
      </c>
      <c r="G29" s="117">
        <v>6806</v>
      </c>
      <c r="H29" s="21">
        <v>749</v>
      </c>
      <c r="I29" s="21"/>
      <c r="J29" s="19"/>
      <c r="K29" s="19"/>
      <c r="L29" s="19"/>
      <c r="M29" s="19"/>
      <c r="N29" s="19"/>
      <c r="O29" s="19"/>
    </row>
    <row r="30" spans="1:15" x14ac:dyDescent="0.2">
      <c r="A30" s="43" t="s">
        <v>72</v>
      </c>
      <c r="B30" s="43"/>
      <c r="C30" s="134">
        <v>504</v>
      </c>
      <c r="D30" s="16">
        <v>486</v>
      </c>
      <c r="E30" s="16">
        <v>543</v>
      </c>
      <c r="F30" s="16">
        <v>467</v>
      </c>
      <c r="G30" s="117">
        <v>401</v>
      </c>
      <c r="H30" s="21">
        <v>-66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43" t="s">
        <v>171</v>
      </c>
      <c r="B31" s="43"/>
      <c r="C31" s="134">
        <v>5</v>
      </c>
      <c r="D31" s="16">
        <v>12</v>
      </c>
      <c r="E31" s="16">
        <v>15</v>
      </c>
      <c r="F31" s="16">
        <v>5</v>
      </c>
      <c r="G31" s="117">
        <v>10</v>
      </c>
      <c r="H31" s="21">
        <v>4</v>
      </c>
      <c r="I31" s="21"/>
      <c r="J31" s="19"/>
      <c r="K31" s="19"/>
      <c r="L31" s="19"/>
      <c r="M31" s="19"/>
      <c r="N31" s="19"/>
      <c r="O31" s="19"/>
    </row>
    <row r="32" spans="1:15" x14ac:dyDescent="0.2">
      <c r="A32" s="43" t="s">
        <v>63</v>
      </c>
      <c r="B32" s="43"/>
      <c r="C32" s="134">
        <v>21</v>
      </c>
      <c r="D32" s="16">
        <v>45</v>
      </c>
      <c r="E32" s="16">
        <v>16</v>
      </c>
      <c r="F32" s="16">
        <v>16</v>
      </c>
      <c r="G32" s="117">
        <v>14</v>
      </c>
      <c r="H32" s="21">
        <v>-2</v>
      </c>
      <c r="I32" s="21"/>
      <c r="J32" s="19"/>
      <c r="K32" s="19"/>
      <c r="L32" s="19"/>
      <c r="M32" s="19"/>
      <c r="N32" s="19"/>
      <c r="O32" s="19"/>
    </row>
    <row r="33" spans="1:15" x14ac:dyDescent="0.2">
      <c r="A33" s="43" t="s">
        <v>73</v>
      </c>
      <c r="B33" s="43"/>
      <c r="C33" s="134">
        <v>170</v>
      </c>
      <c r="D33" s="16">
        <v>196</v>
      </c>
      <c r="E33" s="16">
        <v>193</v>
      </c>
      <c r="F33" s="16">
        <v>194</v>
      </c>
      <c r="G33" s="117">
        <v>186</v>
      </c>
      <c r="H33" s="21">
        <v>-9</v>
      </c>
      <c r="I33" s="21"/>
      <c r="J33" s="19"/>
      <c r="K33" s="19"/>
      <c r="L33" s="19"/>
      <c r="M33" s="19"/>
      <c r="N33" s="19"/>
      <c r="O33" s="19"/>
    </row>
    <row r="34" spans="1:15" s="5" customFormat="1" x14ac:dyDescent="0.2">
      <c r="A34" s="51" t="s">
        <v>140</v>
      </c>
      <c r="B34" s="51"/>
      <c r="C34" s="132">
        <v>75312</v>
      </c>
      <c r="D34" s="31">
        <v>77119</v>
      </c>
      <c r="E34" s="31">
        <v>77524</v>
      </c>
      <c r="F34" s="31">
        <v>77826</v>
      </c>
      <c r="G34" s="118">
        <v>84141</v>
      </c>
      <c r="H34" s="21">
        <v>6375</v>
      </c>
      <c r="I34" s="21"/>
      <c r="J34" s="19"/>
      <c r="K34" s="19"/>
      <c r="L34" s="19"/>
      <c r="M34" s="19"/>
      <c r="N34" s="19"/>
      <c r="O34" s="19"/>
    </row>
    <row r="35" spans="1:15" s="5" customFormat="1" x14ac:dyDescent="0.2">
      <c r="A35" s="51" t="s">
        <v>31</v>
      </c>
      <c r="B35" s="51"/>
      <c r="C35" s="31">
        <v>86292</v>
      </c>
      <c r="D35" s="31">
        <v>89231</v>
      </c>
      <c r="E35" s="31">
        <v>89095</v>
      </c>
      <c r="F35" s="31">
        <v>88097</v>
      </c>
      <c r="G35" s="118">
        <v>94472</v>
      </c>
      <c r="H35" s="21">
        <v>6375</v>
      </c>
      <c r="I35" s="21"/>
      <c r="J35" s="19"/>
      <c r="K35" s="19"/>
      <c r="L35" s="19"/>
      <c r="M35" s="19"/>
      <c r="N35" s="19"/>
      <c r="O35" s="19"/>
    </row>
    <row r="36" spans="1:15" x14ac:dyDescent="0.2">
      <c r="A36" s="43" t="s">
        <v>32</v>
      </c>
      <c r="B36" s="43"/>
      <c r="C36" s="16"/>
      <c r="D36" s="16"/>
      <c r="E36" s="16"/>
      <c r="F36" s="16"/>
      <c r="G36" s="117"/>
      <c r="H36" s="21"/>
      <c r="I36" s="21"/>
      <c r="J36" s="19"/>
      <c r="K36" s="19"/>
      <c r="L36" s="19"/>
      <c r="M36" s="19"/>
      <c r="N36" s="19"/>
      <c r="O36" s="19"/>
    </row>
    <row r="37" spans="1:15" x14ac:dyDescent="0.2">
      <c r="A37" s="43" t="s">
        <v>33</v>
      </c>
      <c r="B37" s="43"/>
      <c r="C37" s="134">
        <v>0</v>
      </c>
      <c r="D37" s="16">
        <v>0</v>
      </c>
      <c r="E37" s="16">
        <v>0</v>
      </c>
      <c r="F37" s="16">
        <v>0</v>
      </c>
      <c r="G37" s="117">
        <v>0</v>
      </c>
      <c r="H37" s="21">
        <v>0</v>
      </c>
      <c r="I37" s="21"/>
      <c r="J37" s="19"/>
      <c r="K37" s="19"/>
      <c r="L37" s="19"/>
      <c r="M37" s="19"/>
      <c r="N37" s="19"/>
      <c r="O37" s="19"/>
    </row>
    <row r="38" spans="1:15" x14ac:dyDescent="0.2">
      <c r="A38" s="43" t="s">
        <v>34</v>
      </c>
      <c r="B38" s="43"/>
      <c r="C38" s="134">
        <v>309</v>
      </c>
      <c r="D38" s="16">
        <v>291</v>
      </c>
      <c r="E38" s="16">
        <v>291</v>
      </c>
      <c r="F38" s="16">
        <v>291</v>
      </c>
      <c r="G38" s="117">
        <v>291</v>
      </c>
      <c r="H38" s="157">
        <v>0</v>
      </c>
      <c r="I38" s="21"/>
      <c r="J38" s="19"/>
      <c r="K38" s="19"/>
      <c r="L38" s="19"/>
      <c r="M38" s="19"/>
      <c r="N38" s="19"/>
      <c r="O38" s="19"/>
    </row>
    <row r="39" spans="1:15" x14ac:dyDescent="0.2">
      <c r="A39" s="43" t="s">
        <v>35</v>
      </c>
      <c r="B39" s="43"/>
      <c r="C39" s="134"/>
      <c r="D39" s="16"/>
      <c r="E39" s="16"/>
      <c r="F39" s="16"/>
      <c r="G39" s="117"/>
      <c r="H39" s="21"/>
      <c r="I39" s="21"/>
      <c r="J39" s="19"/>
      <c r="K39" s="19"/>
      <c r="L39" s="19"/>
      <c r="M39" s="19"/>
      <c r="N39" s="19"/>
      <c r="O39" s="19"/>
    </row>
    <row r="40" spans="1:15" x14ac:dyDescent="0.2">
      <c r="A40" s="61" t="s">
        <v>181</v>
      </c>
      <c r="B40" s="43"/>
      <c r="C40" s="134">
        <v>768</v>
      </c>
      <c r="D40" s="16">
        <v>843</v>
      </c>
      <c r="E40" s="16">
        <v>920</v>
      </c>
      <c r="F40" s="16">
        <v>917</v>
      </c>
      <c r="G40" s="117">
        <v>831</v>
      </c>
      <c r="H40" s="21">
        <v>-86</v>
      </c>
      <c r="I40" s="21"/>
      <c r="J40" s="19"/>
      <c r="K40" s="19"/>
      <c r="L40" s="19"/>
      <c r="M40" s="19"/>
      <c r="N40" s="19"/>
      <c r="O40" s="19"/>
    </row>
    <row r="41" spans="1:15" x14ac:dyDescent="0.2">
      <c r="A41" s="61" t="s">
        <v>199</v>
      </c>
      <c r="B41" s="43"/>
      <c r="C41" s="134">
        <v>343</v>
      </c>
      <c r="D41" s="16">
        <v>0</v>
      </c>
      <c r="E41" s="16">
        <v>334</v>
      </c>
      <c r="F41" s="16">
        <v>334</v>
      </c>
      <c r="G41" s="117">
        <v>325</v>
      </c>
      <c r="H41" s="21">
        <v>-9</v>
      </c>
      <c r="I41" s="21"/>
      <c r="J41" s="19"/>
      <c r="K41" s="19"/>
      <c r="L41" s="19"/>
      <c r="M41" s="19"/>
      <c r="N41" s="19"/>
      <c r="O41" s="19"/>
    </row>
    <row r="42" spans="1:15" x14ac:dyDescent="0.2">
      <c r="A42" s="61" t="s">
        <v>182</v>
      </c>
      <c r="B42" s="43"/>
      <c r="C42" s="134">
        <v>23299</v>
      </c>
      <c r="D42" s="16">
        <v>25402</v>
      </c>
      <c r="E42" s="16">
        <v>24161</v>
      </c>
      <c r="F42" s="16">
        <v>22227</v>
      </c>
      <c r="G42" s="117">
        <v>21623</v>
      </c>
      <c r="H42" s="21">
        <v>-603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43" t="s">
        <v>170</v>
      </c>
      <c r="B43" s="43"/>
      <c r="C43" s="134">
        <v>83</v>
      </c>
      <c r="D43" s="16">
        <v>72</v>
      </c>
      <c r="E43" s="16">
        <v>69</v>
      </c>
      <c r="F43" s="16">
        <v>60</v>
      </c>
      <c r="G43" s="117">
        <v>74</v>
      </c>
      <c r="H43" s="21">
        <v>14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3" t="s">
        <v>74</v>
      </c>
      <c r="B44" s="43"/>
      <c r="C44" s="134">
        <v>453</v>
      </c>
      <c r="D44" s="16">
        <v>397</v>
      </c>
      <c r="E44" s="16">
        <v>431</v>
      </c>
      <c r="F44" s="16">
        <v>431</v>
      </c>
      <c r="G44" s="117">
        <v>468</v>
      </c>
      <c r="H44" s="21">
        <v>37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43" t="s">
        <v>75</v>
      </c>
      <c r="B45" s="43"/>
      <c r="C45" s="134">
        <v>7609</v>
      </c>
      <c r="D45" s="16">
        <v>7412</v>
      </c>
      <c r="E45" s="16">
        <v>7007</v>
      </c>
      <c r="F45" s="16">
        <v>7404</v>
      </c>
      <c r="G45" s="117">
        <v>8454</v>
      </c>
      <c r="H45" s="21">
        <v>1051</v>
      </c>
      <c r="I45" s="21"/>
      <c r="J45" s="19"/>
      <c r="K45" s="19"/>
      <c r="L45" s="19"/>
      <c r="M45" s="19"/>
      <c r="N45" s="19"/>
      <c r="O45" s="19"/>
    </row>
    <row r="46" spans="1:15" x14ac:dyDescent="0.2">
      <c r="A46" s="43" t="s">
        <v>76</v>
      </c>
      <c r="B46" s="43"/>
      <c r="C46" s="134">
        <v>2026</v>
      </c>
      <c r="D46" s="16">
        <v>1775</v>
      </c>
      <c r="E46" s="16">
        <v>1843</v>
      </c>
      <c r="F46" s="16">
        <v>1951</v>
      </c>
      <c r="G46" s="117">
        <v>2336</v>
      </c>
      <c r="H46" s="21">
        <v>385</v>
      </c>
      <c r="I46" s="21"/>
      <c r="J46" s="19"/>
      <c r="K46" s="19"/>
      <c r="L46" s="19"/>
      <c r="M46" s="19"/>
      <c r="N46" s="19"/>
      <c r="O46" s="19"/>
    </row>
    <row r="47" spans="1:15" s="5" customFormat="1" x14ac:dyDescent="0.2">
      <c r="A47" s="51" t="s">
        <v>36</v>
      </c>
      <c r="B47" s="51"/>
      <c r="C47" s="132">
        <v>34889</v>
      </c>
      <c r="D47" s="31">
        <v>36192</v>
      </c>
      <c r="E47" s="31">
        <v>35057</v>
      </c>
      <c r="F47" s="31">
        <v>33615</v>
      </c>
      <c r="G47" s="118">
        <v>34404</v>
      </c>
      <c r="H47" s="21">
        <v>788</v>
      </c>
      <c r="I47" s="21"/>
      <c r="J47" s="19"/>
      <c r="K47" s="19"/>
      <c r="L47" s="19"/>
      <c r="M47" s="19"/>
      <c r="N47" s="19"/>
      <c r="O47" s="19"/>
    </row>
    <row r="48" spans="1:15" s="4" customFormat="1" x14ac:dyDescent="0.2">
      <c r="A48" s="42" t="s">
        <v>77</v>
      </c>
      <c r="B48" s="42"/>
      <c r="C48" s="133">
        <v>51403</v>
      </c>
      <c r="D48" s="45">
        <v>53039</v>
      </c>
      <c r="E48" s="45">
        <v>54039</v>
      </c>
      <c r="F48" s="45">
        <v>54482</v>
      </c>
      <c r="G48" s="119">
        <v>60069</v>
      </c>
      <c r="H48" s="24">
        <v>5587</v>
      </c>
      <c r="I48" s="24"/>
      <c r="J48" s="19"/>
      <c r="K48" s="19"/>
      <c r="L48" s="19"/>
      <c r="M48" s="19"/>
      <c r="N48" s="19"/>
      <c r="O48" s="19"/>
    </row>
    <row r="49" spans="1:15" s="4" customFormat="1" x14ac:dyDescent="0.2">
      <c r="A49" s="51" t="s">
        <v>78</v>
      </c>
      <c r="B49" s="51"/>
      <c r="C49" s="45"/>
      <c r="D49" s="45"/>
      <c r="E49" s="45"/>
      <c r="F49" s="45"/>
      <c r="G49" s="119"/>
      <c r="H49" s="21"/>
      <c r="I49" s="21"/>
      <c r="J49" s="19"/>
      <c r="K49" s="19"/>
      <c r="L49" s="19"/>
      <c r="M49" s="19"/>
      <c r="N49" s="19"/>
      <c r="O49" s="19"/>
    </row>
    <row r="50" spans="1:15" s="4" customFormat="1" x14ac:dyDescent="0.2">
      <c r="A50" s="50" t="s">
        <v>79</v>
      </c>
      <c r="B50" s="50"/>
      <c r="C50" s="134">
        <v>12001</v>
      </c>
      <c r="D50" s="16">
        <v>12999</v>
      </c>
      <c r="E50" s="16">
        <v>13028</v>
      </c>
      <c r="F50" s="16">
        <v>13129</v>
      </c>
      <c r="G50" s="117">
        <v>13186</v>
      </c>
      <c r="H50" s="21">
        <v>58</v>
      </c>
      <c r="I50" s="21"/>
      <c r="J50" s="19"/>
      <c r="K50" s="19"/>
      <c r="L50" s="19"/>
      <c r="M50" s="19"/>
      <c r="N50" s="19"/>
      <c r="O50" s="19"/>
    </row>
    <row r="51" spans="1:15" s="4" customFormat="1" x14ac:dyDescent="0.2">
      <c r="A51" s="50" t="s">
        <v>80</v>
      </c>
      <c r="B51" s="50"/>
      <c r="C51" s="134">
        <v>16658</v>
      </c>
      <c r="D51" s="16">
        <v>19981</v>
      </c>
      <c r="E51" s="16">
        <v>18681</v>
      </c>
      <c r="F51" s="16">
        <v>19071</v>
      </c>
      <c r="G51" s="117">
        <v>17318</v>
      </c>
      <c r="H51" s="21">
        <v>-1754</v>
      </c>
      <c r="I51" s="21"/>
      <c r="J51" s="19"/>
      <c r="K51" s="19"/>
      <c r="L51" s="19"/>
      <c r="M51" s="19"/>
      <c r="N51" s="19"/>
      <c r="O51" s="19"/>
    </row>
    <row r="52" spans="1:15" s="4" customFormat="1" x14ac:dyDescent="0.2">
      <c r="A52" s="55" t="s">
        <v>81</v>
      </c>
      <c r="B52" s="50"/>
      <c r="C52" s="134">
        <v>22743</v>
      </c>
      <c r="D52" s="16">
        <v>20058</v>
      </c>
      <c r="E52" s="16">
        <v>22330</v>
      </c>
      <c r="F52" s="16">
        <v>22282</v>
      </c>
      <c r="G52" s="117">
        <v>29564</v>
      </c>
      <c r="H52" s="21">
        <v>7283</v>
      </c>
      <c r="I52" s="21"/>
      <c r="J52" s="19"/>
      <c r="K52" s="19"/>
      <c r="L52" s="19"/>
      <c r="M52" s="19"/>
      <c r="N52" s="19"/>
      <c r="O52" s="19"/>
    </row>
    <row r="53" spans="1:15" s="4" customFormat="1" ht="12" thickBot="1" x14ac:dyDescent="0.25">
      <c r="A53" s="42" t="s">
        <v>37</v>
      </c>
      <c r="B53" s="60"/>
      <c r="C53" s="133">
        <v>51403</v>
      </c>
      <c r="D53" s="45">
        <v>53039</v>
      </c>
      <c r="E53" s="45">
        <v>54039</v>
      </c>
      <c r="F53" s="45">
        <v>54482</v>
      </c>
      <c r="G53" s="119">
        <v>60069</v>
      </c>
      <c r="H53" s="24">
        <v>5587</v>
      </c>
      <c r="I53" s="24"/>
      <c r="J53" s="19"/>
      <c r="K53" s="19"/>
      <c r="L53" s="19"/>
      <c r="M53" s="19"/>
      <c r="N53" s="19"/>
      <c r="O53" s="19"/>
    </row>
    <row r="54" spans="1:15" ht="20.100000000000001" customHeight="1" thickBot="1" x14ac:dyDescent="0.25">
      <c r="A54" s="93" t="s">
        <v>82</v>
      </c>
      <c r="B54" s="93"/>
      <c r="C54" s="94"/>
      <c r="D54" s="94"/>
      <c r="E54" s="94"/>
      <c r="F54" s="94"/>
      <c r="G54" s="122"/>
      <c r="H54" s="89"/>
      <c r="I54" s="56"/>
      <c r="J54" s="19"/>
      <c r="K54" s="19"/>
      <c r="L54" s="19"/>
      <c r="M54" s="19"/>
      <c r="N54" s="19"/>
      <c r="O54" s="19"/>
    </row>
    <row r="55" spans="1:15" x14ac:dyDescent="0.2">
      <c r="A55" s="51" t="s">
        <v>83</v>
      </c>
      <c r="B55" s="51"/>
      <c r="C55" s="132">
        <v>-23909</v>
      </c>
      <c r="D55" s="31">
        <v>-24081</v>
      </c>
      <c r="E55" s="31">
        <v>-23485</v>
      </c>
      <c r="F55" s="31">
        <v>-23345</v>
      </c>
      <c r="G55" s="118">
        <v>-24072</v>
      </c>
      <c r="H55" s="21">
        <v>-728</v>
      </c>
      <c r="I55" s="21"/>
      <c r="J55" s="19"/>
      <c r="K55" s="19"/>
      <c r="L55" s="19"/>
      <c r="M55" s="19"/>
      <c r="N55" s="19"/>
      <c r="O55" s="19"/>
    </row>
    <row r="56" spans="1:15" x14ac:dyDescent="0.2">
      <c r="A56" s="51" t="s">
        <v>85</v>
      </c>
      <c r="B56" s="51"/>
      <c r="C56" s="16"/>
      <c r="D56" s="16"/>
      <c r="E56" s="16"/>
      <c r="F56" s="16"/>
      <c r="G56" s="117"/>
      <c r="H56" s="21"/>
      <c r="I56" s="21"/>
      <c r="J56" s="19"/>
      <c r="K56" s="19"/>
      <c r="L56" s="19"/>
      <c r="M56" s="19"/>
      <c r="N56" s="19"/>
      <c r="O56" s="19"/>
    </row>
    <row r="57" spans="1:15" x14ac:dyDescent="0.2">
      <c r="A57" s="43" t="s">
        <v>86</v>
      </c>
      <c r="B57" s="43"/>
      <c r="C57" s="134">
        <v>24719</v>
      </c>
      <c r="D57" s="16">
        <v>26536</v>
      </c>
      <c r="E57" s="16">
        <v>25707</v>
      </c>
      <c r="F57" s="16">
        <v>23769</v>
      </c>
      <c r="G57" s="117">
        <v>23071</v>
      </c>
      <c r="H57" s="21">
        <v>-698</v>
      </c>
      <c r="I57" s="21"/>
      <c r="J57" s="19"/>
      <c r="K57" s="19"/>
      <c r="L57" s="19"/>
      <c r="M57" s="19"/>
      <c r="N57" s="19"/>
      <c r="O57" s="19"/>
    </row>
    <row r="58" spans="1:15" x14ac:dyDescent="0.2">
      <c r="A58" s="51" t="s">
        <v>160</v>
      </c>
      <c r="B58" s="51"/>
      <c r="C58" s="134">
        <v>8821</v>
      </c>
      <c r="D58" s="16">
        <v>10139</v>
      </c>
      <c r="E58" s="16">
        <v>9649</v>
      </c>
      <c r="F58" s="16">
        <v>8348</v>
      </c>
      <c r="G58" s="117">
        <v>8163</v>
      </c>
      <c r="H58" s="21">
        <v>-185</v>
      </c>
      <c r="I58" s="21"/>
      <c r="J58" s="19"/>
      <c r="K58" s="19"/>
      <c r="L58" s="19"/>
      <c r="M58" s="19"/>
      <c r="N58" s="19"/>
      <c r="O58" s="19"/>
    </row>
    <row r="59" spans="1:15" x14ac:dyDescent="0.2">
      <c r="A59" s="33" t="s">
        <v>266</v>
      </c>
    </row>
  </sheetData>
  <mergeCells count="3">
    <mergeCell ref="D4:H4"/>
    <mergeCell ref="A2:H2"/>
    <mergeCell ref="A3:H3"/>
  </mergeCells>
  <phoneticPr fontId="6" type="noConversion"/>
  <pageMargins left="0.75" right="0.75" top="1" bottom="1" header="0.5" footer="0.5"/>
  <pageSetup paperSize="9" scale="93" orientation="portrait" r:id="rId1"/>
  <headerFooter alignWithMargins="0"/>
  <ignoredErrors>
    <ignoredError sqref="G9 D8:E9 F8:G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27"/>
  <sheetViews>
    <sheetView showGridLines="0" zoomScaleNormal="100" workbookViewId="0"/>
  </sheetViews>
  <sheetFormatPr defaultRowHeight="11.25" x14ac:dyDescent="0.2"/>
  <cols>
    <col min="1" max="1" width="41" customWidth="1"/>
    <col min="2" max="3" width="14.33203125" customWidth="1"/>
    <col min="4" max="4" width="12.6640625" bestFit="1" customWidth="1"/>
    <col min="5" max="5" width="17.83203125" customWidth="1"/>
    <col min="6" max="6" width="9.83203125" bestFit="1" customWidth="1"/>
    <col min="8" max="8" width="9.6640625" bestFit="1" customWidth="1"/>
    <col min="9" max="9" width="11.6640625" bestFit="1" customWidth="1"/>
  </cols>
  <sheetData>
    <row r="1" spans="1:10" ht="15" customHeight="1" x14ac:dyDescent="0.2">
      <c r="A1" s="55" t="s">
        <v>279</v>
      </c>
      <c r="B1" s="9"/>
      <c r="D1" s="9"/>
      <c r="E1" s="9"/>
    </row>
    <row r="2" spans="1:10" ht="15.75" x14ac:dyDescent="0.2">
      <c r="A2" s="178" t="s">
        <v>277</v>
      </c>
      <c r="B2" s="178"/>
      <c r="C2" s="178"/>
      <c r="D2" s="178"/>
      <c r="E2" s="178"/>
      <c r="G2" s="108"/>
    </row>
    <row r="3" spans="1:10" ht="18" customHeight="1" x14ac:dyDescent="0.2">
      <c r="A3" s="179" t="s">
        <v>270</v>
      </c>
      <c r="B3" s="179"/>
      <c r="C3" s="179"/>
      <c r="D3" s="179"/>
      <c r="E3" s="179"/>
    </row>
    <row r="4" spans="1:10" ht="33.75" x14ac:dyDescent="0.2">
      <c r="A4" s="72"/>
      <c r="B4" s="78" t="s">
        <v>149</v>
      </c>
      <c r="C4" s="79" t="s">
        <v>148</v>
      </c>
      <c r="D4" s="80" t="s">
        <v>150</v>
      </c>
      <c r="E4" s="81" t="s">
        <v>143</v>
      </c>
    </row>
    <row r="5" spans="1:10" x14ac:dyDescent="0.2">
      <c r="A5" s="67"/>
      <c r="B5" s="82" t="s">
        <v>0</v>
      </c>
      <c r="C5" s="82" t="s">
        <v>0</v>
      </c>
      <c r="D5" s="82" t="s">
        <v>0</v>
      </c>
      <c r="E5" s="82" t="s">
        <v>0</v>
      </c>
    </row>
    <row r="8" spans="1:10" x14ac:dyDescent="0.2">
      <c r="A8" s="5" t="s">
        <v>196</v>
      </c>
      <c r="B8" s="21">
        <v>10887</v>
      </c>
      <c r="C8" s="21">
        <v>21451</v>
      </c>
      <c r="D8" s="21">
        <v>17448</v>
      </c>
      <c r="E8" s="21">
        <v>49786</v>
      </c>
      <c r="G8" s="19"/>
      <c r="H8" s="19"/>
      <c r="I8" s="19"/>
      <c r="J8" s="19"/>
    </row>
    <row r="9" spans="1:10" x14ac:dyDescent="0.2">
      <c r="A9" t="s">
        <v>172</v>
      </c>
      <c r="B9" s="83">
        <v>0</v>
      </c>
      <c r="C9" s="83">
        <v>0</v>
      </c>
      <c r="D9" s="83">
        <v>445</v>
      </c>
      <c r="E9" s="83">
        <v>445</v>
      </c>
      <c r="G9" s="19"/>
      <c r="H9" s="19"/>
      <c r="I9" s="19"/>
      <c r="J9" s="19"/>
    </row>
    <row r="10" spans="1:10" x14ac:dyDescent="0.2">
      <c r="A10" t="s">
        <v>191</v>
      </c>
      <c r="B10" s="83">
        <v>0</v>
      </c>
      <c r="C10" s="16">
        <v>1294</v>
      </c>
      <c r="D10" s="16">
        <v>106</v>
      </c>
      <c r="E10" s="83">
        <v>1399</v>
      </c>
      <c r="G10" s="19"/>
      <c r="H10" s="19"/>
      <c r="I10" s="19"/>
      <c r="J10" s="19"/>
    </row>
    <row r="11" spans="1:10" x14ac:dyDescent="0.2">
      <c r="A11" s="5" t="s">
        <v>176</v>
      </c>
      <c r="B11" s="21">
        <v>0</v>
      </c>
      <c r="C11" s="56">
        <v>1294</v>
      </c>
      <c r="D11" s="56">
        <v>551</v>
      </c>
      <c r="E11" s="56">
        <v>1845</v>
      </c>
      <c r="F11" s="19"/>
      <c r="G11" s="19"/>
      <c r="H11" s="19"/>
      <c r="I11" s="19"/>
      <c r="J11" s="19"/>
    </row>
    <row r="12" spans="1:10" x14ac:dyDescent="0.2">
      <c r="A12" s="5" t="s">
        <v>145</v>
      </c>
      <c r="B12" s="83"/>
      <c r="C12" s="83"/>
      <c r="D12" s="83"/>
      <c r="E12" s="83"/>
      <c r="G12" s="19"/>
      <c r="H12" s="19"/>
      <c r="I12" s="19"/>
      <c r="J12" s="19"/>
    </row>
    <row r="13" spans="1:10" x14ac:dyDescent="0.2">
      <c r="A13" s="48" t="s">
        <v>167</v>
      </c>
      <c r="B13" s="83">
        <v>1114</v>
      </c>
      <c r="C13" s="83">
        <v>0</v>
      </c>
      <c r="D13" s="83">
        <v>0</v>
      </c>
      <c r="E13" s="83">
        <v>1114</v>
      </c>
      <c r="G13" s="19"/>
      <c r="H13" s="19"/>
      <c r="I13" s="19"/>
      <c r="J13" s="19"/>
    </row>
    <row r="14" spans="1:10" x14ac:dyDescent="0.2">
      <c r="A14" t="s">
        <v>166</v>
      </c>
      <c r="B14" s="83">
        <v>0</v>
      </c>
      <c r="C14" s="83">
        <v>0</v>
      </c>
      <c r="D14" s="83">
        <v>-1341</v>
      </c>
      <c r="E14" s="83">
        <v>-1341</v>
      </c>
      <c r="G14" s="19"/>
      <c r="H14" s="19"/>
      <c r="I14" s="19"/>
      <c r="J14" s="19"/>
    </row>
    <row r="15" spans="1:10" x14ac:dyDescent="0.2">
      <c r="A15" s="101" t="s">
        <v>24</v>
      </c>
      <c r="B15" s="56">
        <v>1114</v>
      </c>
      <c r="C15" s="56">
        <v>0</v>
      </c>
      <c r="D15" s="56">
        <v>-1341</v>
      </c>
      <c r="E15" s="56">
        <v>-227</v>
      </c>
      <c r="G15" s="19"/>
      <c r="H15" s="19"/>
      <c r="I15" s="19"/>
      <c r="J15" s="19"/>
    </row>
    <row r="16" spans="1:10" x14ac:dyDescent="0.2">
      <c r="A16" s="4" t="s">
        <v>197</v>
      </c>
      <c r="B16" s="103">
        <v>12001</v>
      </c>
      <c r="C16" s="103">
        <v>22744</v>
      </c>
      <c r="D16" s="103">
        <v>16658</v>
      </c>
      <c r="E16" s="103">
        <v>51403</v>
      </c>
      <c r="G16" s="19"/>
      <c r="H16" s="19"/>
      <c r="I16" s="19"/>
      <c r="J16" s="19"/>
    </row>
    <row r="17" spans="1:10" x14ac:dyDescent="0.2">
      <c r="B17" s="83"/>
      <c r="C17" s="83"/>
      <c r="D17" s="83"/>
      <c r="E17" s="83"/>
      <c r="G17" s="19"/>
      <c r="H17" s="19"/>
      <c r="I17" s="19"/>
      <c r="J17" s="19"/>
    </row>
    <row r="18" spans="1:10" x14ac:dyDescent="0.2">
      <c r="A18" s="5" t="s">
        <v>250</v>
      </c>
      <c r="B18" s="21">
        <v>12001</v>
      </c>
      <c r="C18" s="21">
        <v>22744</v>
      </c>
      <c r="D18" s="21">
        <v>16658</v>
      </c>
      <c r="E18" s="21">
        <v>51403</v>
      </c>
      <c r="G18" s="19"/>
      <c r="H18" s="19"/>
      <c r="I18" s="19"/>
      <c r="J18" s="19"/>
    </row>
    <row r="19" spans="1:10" ht="11.25" customHeight="1" x14ac:dyDescent="0.2">
      <c r="A19" s="65" t="s">
        <v>172</v>
      </c>
      <c r="B19" s="83">
        <v>0</v>
      </c>
      <c r="C19" s="83">
        <v>0</v>
      </c>
      <c r="D19" s="83">
        <v>806</v>
      </c>
      <c r="E19" s="83">
        <v>806</v>
      </c>
      <c r="G19" s="19"/>
      <c r="H19" s="19"/>
      <c r="I19" s="19"/>
      <c r="J19" s="19"/>
    </row>
    <row r="20" spans="1:10" x14ac:dyDescent="0.2">
      <c r="A20" s="65" t="s">
        <v>50</v>
      </c>
      <c r="B20" s="83">
        <v>0</v>
      </c>
      <c r="C20" s="16">
        <v>6821</v>
      </c>
      <c r="D20" s="16">
        <v>-123</v>
      </c>
      <c r="E20" s="83">
        <v>6698</v>
      </c>
      <c r="G20" s="19"/>
      <c r="H20" s="19"/>
      <c r="I20" s="19"/>
      <c r="J20" s="19"/>
    </row>
    <row r="21" spans="1:10" x14ac:dyDescent="0.2">
      <c r="A21" s="138" t="s">
        <v>176</v>
      </c>
      <c r="B21" s="21">
        <v>0</v>
      </c>
      <c r="C21" s="56">
        <v>6821</v>
      </c>
      <c r="D21" s="56">
        <v>683</v>
      </c>
      <c r="E21" s="56">
        <v>7504</v>
      </c>
      <c r="F21" s="109"/>
      <c r="G21" s="19"/>
      <c r="H21" s="19"/>
      <c r="I21" s="19"/>
      <c r="J21" s="19"/>
    </row>
    <row r="22" spans="1:10" x14ac:dyDescent="0.2">
      <c r="A22" s="10" t="s">
        <v>145</v>
      </c>
      <c r="B22" s="83"/>
      <c r="C22" s="83"/>
      <c r="D22" s="83"/>
      <c r="E22" s="83"/>
      <c r="G22" s="19"/>
      <c r="H22" s="19"/>
      <c r="I22" s="19"/>
      <c r="J22" s="19"/>
    </row>
    <row r="23" spans="1:10" x14ac:dyDescent="0.2">
      <c r="A23" s="139" t="s">
        <v>167</v>
      </c>
      <c r="B23" s="83">
        <v>1185</v>
      </c>
      <c r="C23" s="83">
        <v>0</v>
      </c>
      <c r="D23" s="83">
        <v>0</v>
      </c>
      <c r="E23" s="83">
        <v>1185</v>
      </c>
      <c r="G23" s="19"/>
      <c r="H23" s="19"/>
      <c r="I23" s="19"/>
      <c r="J23" s="19"/>
    </row>
    <row r="24" spans="1:10" x14ac:dyDescent="0.2">
      <c r="A24" s="65" t="s">
        <v>166</v>
      </c>
      <c r="B24" s="83">
        <v>0</v>
      </c>
      <c r="C24" s="83">
        <v>0</v>
      </c>
      <c r="D24" s="83">
        <v>-23</v>
      </c>
      <c r="E24" s="83">
        <v>-23</v>
      </c>
      <c r="G24" s="19"/>
      <c r="H24" s="19"/>
      <c r="I24" s="19"/>
      <c r="J24" s="19"/>
    </row>
    <row r="25" spans="1:10" ht="11.25" customHeight="1" x14ac:dyDescent="0.2">
      <c r="A25" s="138" t="s">
        <v>24</v>
      </c>
      <c r="B25" s="56">
        <v>1185</v>
      </c>
      <c r="C25" s="56">
        <v>0</v>
      </c>
      <c r="D25" s="56">
        <v>-23</v>
      </c>
      <c r="E25" s="56">
        <v>1161</v>
      </c>
      <c r="G25" s="19"/>
      <c r="H25" s="19"/>
      <c r="I25" s="19"/>
      <c r="J25" s="19"/>
    </row>
    <row r="26" spans="1:10" x14ac:dyDescent="0.2">
      <c r="A26" s="4" t="s">
        <v>251</v>
      </c>
      <c r="B26" s="103">
        <v>13186</v>
      </c>
      <c r="C26" s="103">
        <v>29565</v>
      </c>
      <c r="D26" s="103">
        <v>17318</v>
      </c>
      <c r="E26" s="103">
        <v>60069</v>
      </c>
      <c r="G26" s="19"/>
      <c r="H26" s="19"/>
      <c r="I26" s="19"/>
      <c r="J26" s="19"/>
    </row>
    <row r="27" spans="1:10" x14ac:dyDescent="0.2">
      <c r="A27" t="s">
        <v>266</v>
      </c>
    </row>
  </sheetData>
  <mergeCells count="2">
    <mergeCell ref="A2:E2"/>
    <mergeCell ref="A3:E3"/>
  </mergeCells>
  <phoneticPr fontId="0" type="noConversion"/>
  <pageMargins left="0.75" right="0.75" top="1" bottom="1" header="0.5" footer="0.5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O98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style="33" customWidth="1"/>
    <col min="3" max="9" width="9.83203125" customWidth="1"/>
  </cols>
  <sheetData>
    <row r="1" spans="1:15" ht="15" customHeight="1" x14ac:dyDescent="0.2">
      <c r="A1" s="40" t="s">
        <v>280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277</v>
      </c>
      <c r="B2" s="176"/>
      <c r="C2" s="176"/>
      <c r="D2" s="176"/>
      <c r="E2" s="176"/>
      <c r="F2" s="176"/>
      <c r="G2" s="176"/>
      <c r="H2" s="176"/>
      <c r="I2" s="10"/>
    </row>
    <row r="3" spans="1:15" ht="11.25" customHeight="1" x14ac:dyDescent="0.2">
      <c r="A3" s="177" t="s">
        <v>273</v>
      </c>
      <c r="B3" s="177"/>
      <c r="C3" s="177"/>
      <c r="D3" s="177"/>
      <c r="E3" s="177"/>
      <c r="F3" s="177"/>
      <c r="G3" s="177"/>
      <c r="H3" s="177"/>
      <c r="I3" s="10"/>
    </row>
    <row r="4" spans="1:15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5" x14ac:dyDescent="0.2">
      <c r="A6" s="40"/>
      <c r="B6" s="43"/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34" t="s">
        <v>129</v>
      </c>
      <c r="B9" s="34"/>
      <c r="C9" s="6"/>
      <c r="D9" s="7"/>
      <c r="E9" s="7"/>
      <c r="F9" s="7"/>
      <c r="G9" s="8"/>
      <c r="H9" s="30"/>
      <c r="I9" s="30"/>
    </row>
    <row r="10" spans="1:15" x14ac:dyDescent="0.2">
      <c r="A10" s="51" t="s">
        <v>122</v>
      </c>
      <c r="B10" s="51"/>
      <c r="C10" s="19"/>
      <c r="D10" s="19"/>
      <c r="E10" s="19"/>
      <c r="F10" s="19"/>
      <c r="G10" s="20"/>
      <c r="H10" s="21"/>
      <c r="I10" s="21"/>
    </row>
    <row r="11" spans="1:15" x14ac:dyDescent="0.2">
      <c r="A11" s="43" t="s">
        <v>39</v>
      </c>
      <c r="B11" s="43"/>
      <c r="C11" s="134">
        <v>3491</v>
      </c>
      <c r="D11" s="16">
        <v>3075</v>
      </c>
      <c r="E11" s="16">
        <v>3032</v>
      </c>
      <c r="F11" s="16">
        <v>3099</v>
      </c>
      <c r="G11" s="17">
        <v>2946</v>
      </c>
      <c r="H11" s="21">
        <v>-153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43" t="s">
        <v>38</v>
      </c>
      <c r="B12" s="43"/>
      <c r="C12" s="134">
        <v>26107</v>
      </c>
      <c r="D12" s="16">
        <v>25439</v>
      </c>
      <c r="E12" s="16">
        <v>27199</v>
      </c>
      <c r="F12" s="16">
        <v>25155</v>
      </c>
      <c r="G12" s="17">
        <v>25396</v>
      </c>
      <c r="H12" s="21">
        <v>241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43" t="s">
        <v>88</v>
      </c>
      <c r="B13" s="43"/>
      <c r="C13" s="134">
        <v>83</v>
      </c>
      <c r="D13" s="16">
        <v>96</v>
      </c>
      <c r="E13" s="16">
        <v>94</v>
      </c>
      <c r="F13" s="16">
        <v>70</v>
      </c>
      <c r="G13" s="17">
        <v>80</v>
      </c>
      <c r="H13" s="21">
        <v>10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43" t="s">
        <v>89</v>
      </c>
      <c r="B14" s="43"/>
      <c r="C14" s="134">
        <v>63</v>
      </c>
      <c r="D14" s="16">
        <v>140</v>
      </c>
      <c r="E14" s="16">
        <v>140</v>
      </c>
      <c r="F14" s="16">
        <v>156</v>
      </c>
      <c r="G14" s="17">
        <v>156</v>
      </c>
      <c r="H14" s="21">
        <v>0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43" t="s">
        <v>26</v>
      </c>
      <c r="B15" s="43"/>
      <c r="C15" s="134">
        <v>1457</v>
      </c>
      <c r="D15" s="16">
        <v>1540</v>
      </c>
      <c r="E15" s="16">
        <v>1522</v>
      </c>
      <c r="F15" s="16">
        <v>1522</v>
      </c>
      <c r="G15" s="17">
        <v>1683</v>
      </c>
      <c r="H15" s="21">
        <v>161</v>
      </c>
      <c r="I15" s="21"/>
      <c r="J15" s="19"/>
      <c r="K15" s="19"/>
      <c r="L15" s="19"/>
      <c r="M15" s="19"/>
      <c r="N15" s="19"/>
      <c r="O15" s="19"/>
    </row>
    <row r="16" spans="1:15" s="5" customFormat="1" x14ac:dyDescent="0.2">
      <c r="A16" s="51" t="s">
        <v>123</v>
      </c>
      <c r="B16" s="51"/>
      <c r="C16" s="132">
        <v>31200</v>
      </c>
      <c r="D16" s="31">
        <v>30290</v>
      </c>
      <c r="E16" s="31">
        <v>31988</v>
      </c>
      <c r="F16" s="31">
        <v>30001</v>
      </c>
      <c r="G16" s="22">
        <v>30260</v>
      </c>
      <c r="H16" s="21">
        <v>259</v>
      </c>
      <c r="I16" s="21"/>
      <c r="J16" s="19"/>
      <c r="K16" s="19"/>
      <c r="L16" s="19"/>
      <c r="M16" s="19"/>
      <c r="N16" s="19"/>
      <c r="O16" s="19"/>
    </row>
    <row r="17" spans="1:15" x14ac:dyDescent="0.2">
      <c r="A17" s="51" t="s">
        <v>128</v>
      </c>
      <c r="B17" s="51"/>
      <c r="C17" s="16"/>
      <c r="D17" s="16"/>
      <c r="E17" s="16"/>
      <c r="F17" s="16"/>
      <c r="G17" s="17"/>
      <c r="H17" s="21"/>
      <c r="I17" s="21"/>
      <c r="J17" s="19"/>
      <c r="K17" s="19"/>
      <c r="L17" s="19"/>
      <c r="M17" s="19"/>
      <c r="N17" s="19"/>
      <c r="O17" s="19"/>
    </row>
    <row r="18" spans="1:15" x14ac:dyDescent="0.2">
      <c r="A18" s="43" t="s">
        <v>90</v>
      </c>
      <c r="B18" s="43"/>
      <c r="C18" s="134">
        <v>-1257</v>
      </c>
      <c r="D18" s="16">
        <v>-1442</v>
      </c>
      <c r="E18" s="16">
        <v>-1463</v>
      </c>
      <c r="F18" s="16">
        <v>-1491</v>
      </c>
      <c r="G18" s="17">
        <v>-1334</v>
      </c>
      <c r="H18" s="21">
        <v>157</v>
      </c>
      <c r="I18" s="21"/>
      <c r="J18" s="19"/>
      <c r="K18" s="19"/>
      <c r="L18" s="19"/>
      <c r="M18" s="19"/>
      <c r="N18" s="19"/>
      <c r="O18" s="19"/>
    </row>
    <row r="19" spans="1:15" x14ac:dyDescent="0.2">
      <c r="A19" s="43" t="s">
        <v>141</v>
      </c>
      <c r="B19" s="43"/>
      <c r="C19" s="134">
        <v>-20397</v>
      </c>
      <c r="D19" s="16">
        <v>-20105</v>
      </c>
      <c r="E19" s="16">
        <v>-21683</v>
      </c>
      <c r="F19" s="16">
        <v>-19763</v>
      </c>
      <c r="G19" s="17">
        <v>-19870</v>
      </c>
      <c r="H19" s="21">
        <v>-107</v>
      </c>
      <c r="I19" s="21"/>
      <c r="J19" s="19"/>
      <c r="K19" s="19"/>
      <c r="L19" s="19"/>
      <c r="M19" s="19"/>
      <c r="N19" s="19"/>
      <c r="O19" s="19"/>
    </row>
    <row r="20" spans="1:15" x14ac:dyDescent="0.2">
      <c r="A20" s="43" t="s">
        <v>41</v>
      </c>
      <c r="B20" s="43"/>
      <c r="C20" s="134">
        <v>-576</v>
      </c>
      <c r="D20" s="16">
        <v>-532</v>
      </c>
      <c r="E20" s="16">
        <v>-520</v>
      </c>
      <c r="F20" s="16">
        <v>-474</v>
      </c>
      <c r="G20" s="17">
        <v>-508</v>
      </c>
      <c r="H20" s="21">
        <v>-35</v>
      </c>
      <c r="I20" s="21"/>
      <c r="J20" s="19"/>
      <c r="K20" s="19"/>
      <c r="L20" s="19"/>
      <c r="M20" s="19"/>
      <c r="N20" s="19"/>
      <c r="O20" s="19"/>
    </row>
    <row r="21" spans="1:15" x14ac:dyDescent="0.2">
      <c r="A21" s="43" t="s">
        <v>40</v>
      </c>
      <c r="B21" s="43"/>
      <c r="C21" s="134">
        <v>-706</v>
      </c>
      <c r="D21" s="16">
        <v>-765</v>
      </c>
      <c r="E21" s="16">
        <v>-753</v>
      </c>
      <c r="F21" s="16">
        <v>-766</v>
      </c>
      <c r="G21" s="17">
        <v>-759</v>
      </c>
      <c r="H21" s="21">
        <v>7</v>
      </c>
      <c r="I21" s="21"/>
      <c r="J21" s="19"/>
      <c r="K21" s="19"/>
      <c r="L21" s="19"/>
      <c r="M21" s="19"/>
      <c r="N21" s="19"/>
      <c r="O21" s="19"/>
    </row>
    <row r="22" spans="1:15" x14ac:dyDescent="0.2">
      <c r="A22" s="43" t="s">
        <v>137</v>
      </c>
      <c r="B22" s="43"/>
      <c r="C22" s="134">
        <v>-683</v>
      </c>
      <c r="D22" s="16">
        <v>-698</v>
      </c>
      <c r="E22" s="16">
        <v>-728</v>
      </c>
      <c r="F22" s="16">
        <v>-684</v>
      </c>
      <c r="G22" s="17">
        <v>-727</v>
      </c>
      <c r="H22" s="21">
        <v>-43</v>
      </c>
      <c r="I22" s="21"/>
      <c r="J22" s="19"/>
      <c r="K22" s="19"/>
      <c r="L22" s="19"/>
      <c r="M22" s="19"/>
      <c r="N22" s="19"/>
      <c r="O22" s="19"/>
    </row>
    <row r="23" spans="1:15" x14ac:dyDescent="0.2">
      <c r="A23" s="43" t="s">
        <v>42</v>
      </c>
      <c r="B23" s="43"/>
      <c r="C23" s="134">
        <v>-4210</v>
      </c>
      <c r="D23" s="16">
        <v>-3687</v>
      </c>
      <c r="E23" s="16">
        <v>-4021</v>
      </c>
      <c r="F23" s="16">
        <v>-3985</v>
      </c>
      <c r="G23" s="17">
        <v>-3768</v>
      </c>
      <c r="H23" s="21">
        <v>217</v>
      </c>
      <c r="I23" s="21"/>
      <c r="J23" s="19"/>
      <c r="K23" s="19"/>
      <c r="L23" s="19"/>
      <c r="M23" s="19"/>
      <c r="N23" s="19"/>
      <c r="O23" s="19"/>
    </row>
    <row r="24" spans="1:15" s="5" customFormat="1" x14ac:dyDescent="0.2">
      <c r="A24" s="51" t="s">
        <v>125</v>
      </c>
      <c r="B24" s="51"/>
      <c r="C24" s="132">
        <v>-27829</v>
      </c>
      <c r="D24" s="31">
        <v>-27230</v>
      </c>
      <c r="E24" s="31">
        <v>-29167</v>
      </c>
      <c r="F24" s="31">
        <v>-27162</v>
      </c>
      <c r="G24" s="22">
        <v>-26966</v>
      </c>
      <c r="H24" s="21">
        <v>196</v>
      </c>
      <c r="I24" s="21"/>
      <c r="J24" s="19"/>
      <c r="K24" s="19"/>
      <c r="L24" s="19"/>
      <c r="M24" s="19"/>
      <c r="N24" s="19"/>
      <c r="O24" s="19"/>
    </row>
    <row r="25" spans="1:15" s="23" customFormat="1" x14ac:dyDescent="0.2">
      <c r="A25" s="51" t="s">
        <v>91</v>
      </c>
      <c r="B25" s="51"/>
      <c r="C25" s="132">
        <v>3371</v>
      </c>
      <c r="D25" s="31">
        <v>3060</v>
      </c>
      <c r="E25" s="31">
        <v>2821</v>
      </c>
      <c r="F25" s="31">
        <v>2839</v>
      </c>
      <c r="G25" s="22">
        <v>3294</v>
      </c>
      <c r="H25" s="21">
        <v>455</v>
      </c>
      <c r="I25" s="21"/>
      <c r="J25" s="19"/>
      <c r="K25" s="19"/>
      <c r="L25" s="19"/>
      <c r="M25" s="19"/>
      <c r="N25" s="19"/>
      <c r="O25" s="19"/>
    </row>
    <row r="26" spans="1:15" s="23" customFormat="1" x14ac:dyDescent="0.2">
      <c r="A26" s="51" t="s">
        <v>130</v>
      </c>
      <c r="B26" s="51"/>
      <c r="C26" s="64"/>
      <c r="D26" s="64"/>
      <c r="E26" s="64"/>
      <c r="F26" s="64"/>
      <c r="G26" s="25"/>
      <c r="H26" s="21"/>
      <c r="I26" s="21"/>
      <c r="J26" s="19"/>
      <c r="K26" s="19"/>
      <c r="L26" s="19"/>
      <c r="M26" s="19"/>
      <c r="N26" s="19"/>
      <c r="O26" s="19"/>
    </row>
    <row r="27" spans="1:15" ht="10.5" customHeight="1" x14ac:dyDescent="0.2">
      <c r="A27" s="51" t="s">
        <v>92</v>
      </c>
      <c r="B27" s="51"/>
      <c r="C27" s="1"/>
      <c r="D27" s="1"/>
      <c r="E27" s="1"/>
      <c r="F27" s="1"/>
      <c r="G27" s="2"/>
      <c r="H27" s="21"/>
      <c r="I27" s="21"/>
      <c r="J27" s="19"/>
      <c r="K27" s="19"/>
      <c r="L27" s="19"/>
      <c r="M27" s="19"/>
      <c r="N27" s="19"/>
      <c r="O27" s="19"/>
    </row>
    <row r="28" spans="1:15" x14ac:dyDescent="0.2">
      <c r="A28" s="43" t="s">
        <v>43</v>
      </c>
      <c r="B28" s="43"/>
      <c r="C28" s="134">
        <v>-3224</v>
      </c>
      <c r="D28" s="16">
        <v>-4656</v>
      </c>
      <c r="E28" s="16">
        <v>-4485</v>
      </c>
      <c r="F28" s="16">
        <v>-3965</v>
      </c>
      <c r="G28" s="17">
        <v>-3964</v>
      </c>
      <c r="H28" s="21">
        <v>1</v>
      </c>
      <c r="I28" s="21"/>
      <c r="J28" s="19"/>
      <c r="K28" s="19"/>
      <c r="L28" s="19"/>
      <c r="M28" s="19"/>
      <c r="N28" s="19"/>
      <c r="O28" s="19"/>
    </row>
    <row r="29" spans="1:15" x14ac:dyDescent="0.2">
      <c r="A29" s="43" t="s">
        <v>27</v>
      </c>
      <c r="B29" s="43"/>
      <c r="C29" s="134">
        <v>434</v>
      </c>
      <c r="D29" s="16">
        <v>455</v>
      </c>
      <c r="E29" s="16">
        <v>455</v>
      </c>
      <c r="F29" s="16">
        <v>469</v>
      </c>
      <c r="G29" s="17">
        <v>518</v>
      </c>
      <c r="H29" s="21">
        <v>49</v>
      </c>
      <c r="I29" s="21"/>
      <c r="J29" s="19"/>
      <c r="K29" s="19"/>
      <c r="L29" s="19"/>
      <c r="M29" s="19"/>
      <c r="N29" s="19"/>
      <c r="O29" s="19"/>
    </row>
    <row r="30" spans="1:15" s="5" customFormat="1" x14ac:dyDescent="0.2">
      <c r="A30" s="51" t="s">
        <v>93</v>
      </c>
      <c r="B30" s="51"/>
      <c r="C30" s="132">
        <v>-2790</v>
      </c>
      <c r="D30" s="31">
        <v>-4201</v>
      </c>
      <c r="E30" s="31">
        <v>-4030</v>
      </c>
      <c r="F30" s="31">
        <v>-3495</v>
      </c>
      <c r="G30" s="22">
        <v>-3445</v>
      </c>
      <c r="H30" s="21">
        <v>50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51" t="s">
        <v>94</v>
      </c>
      <c r="B31" s="51"/>
      <c r="C31" s="16"/>
      <c r="D31" s="16"/>
      <c r="E31" s="16"/>
      <c r="F31" s="16"/>
      <c r="G31" s="17"/>
      <c r="H31" s="21"/>
      <c r="I31" s="21"/>
      <c r="J31" s="19"/>
      <c r="K31" s="19"/>
      <c r="L31" s="19"/>
      <c r="M31" s="19"/>
      <c r="N31" s="19"/>
      <c r="O31" s="19"/>
    </row>
    <row r="32" spans="1:15" x14ac:dyDescent="0.2">
      <c r="A32" s="51" t="s">
        <v>122</v>
      </c>
      <c r="B32" s="51"/>
      <c r="C32" s="16"/>
      <c r="D32" s="16"/>
      <c r="E32" s="16"/>
      <c r="F32" s="16"/>
      <c r="G32" s="17"/>
      <c r="H32" s="21"/>
      <c r="I32" s="21"/>
      <c r="J32" s="19"/>
      <c r="K32" s="19"/>
      <c r="L32" s="19"/>
      <c r="M32" s="19"/>
      <c r="N32" s="19"/>
      <c r="O32" s="19"/>
    </row>
    <row r="33" spans="1:15" x14ac:dyDescent="0.2">
      <c r="A33" s="43" t="s">
        <v>95</v>
      </c>
      <c r="B33" s="43"/>
      <c r="C33" s="134">
        <v>0</v>
      </c>
      <c r="D33" s="16">
        <v>0</v>
      </c>
      <c r="E33" s="16">
        <v>0</v>
      </c>
      <c r="F33" s="16">
        <v>0</v>
      </c>
      <c r="G33" s="17">
        <v>0</v>
      </c>
      <c r="H33" s="21">
        <v>0</v>
      </c>
      <c r="I33" s="21"/>
      <c r="J33" s="19"/>
      <c r="K33" s="19"/>
      <c r="L33" s="19"/>
      <c r="M33" s="19"/>
      <c r="N33" s="19"/>
      <c r="O33" s="19"/>
    </row>
    <row r="34" spans="1:15" x14ac:dyDescent="0.2">
      <c r="A34" s="43" t="s">
        <v>96</v>
      </c>
      <c r="B34" s="43"/>
      <c r="C34" s="134">
        <v>3</v>
      </c>
      <c r="D34" s="16">
        <v>64</v>
      </c>
      <c r="E34" s="16">
        <v>47</v>
      </c>
      <c r="F34" s="16">
        <v>47</v>
      </c>
      <c r="G34" s="17">
        <v>24</v>
      </c>
      <c r="H34" s="21">
        <v>-23</v>
      </c>
      <c r="I34" s="21"/>
      <c r="J34" s="19"/>
      <c r="K34" s="19"/>
      <c r="L34" s="19"/>
      <c r="M34" s="19"/>
      <c r="N34" s="19"/>
      <c r="O34" s="19"/>
    </row>
    <row r="35" spans="1:15" x14ac:dyDescent="0.2">
      <c r="A35" s="51" t="s">
        <v>128</v>
      </c>
      <c r="B35" s="51"/>
      <c r="C35" s="16"/>
      <c r="D35" s="16"/>
      <c r="E35" s="16"/>
      <c r="F35" s="16"/>
      <c r="G35" s="17"/>
      <c r="H35" s="21"/>
      <c r="I35" s="21"/>
      <c r="J35" s="19"/>
      <c r="K35" s="19"/>
      <c r="L35" s="19"/>
      <c r="M35" s="19"/>
      <c r="N35" s="19"/>
      <c r="O35" s="19"/>
    </row>
    <row r="36" spans="1:15" x14ac:dyDescent="0.2">
      <c r="A36" s="43" t="s">
        <v>95</v>
      </c>
      <c r="B36" s="43"/>
      <c r="C36" s="134">
        <v>-18</v>
      </c>
      <c r="D36" s="16">
        <v>-15</v>
      </c>
      <c r="E36" s="16">
        <v>-15</v>
      </c>
      <c r="F36" s="16">
        <v>-1</v>
      </c>
      <c r="G36" s="17">
        <v>-10</v>
      </c>
      <c r="H36" s="21">
        <v>-9</v>
      </c>
      <c r="I36" s="21"/>
      <c r="J36" s="19"/>
      <c r="K36" s="19"/>
      <c r="L36" s="19"/>
      <c r="M36" s="19"/>
      <c r="N36" s="19"/>
      <c r="O36" s="19"/>
    </row>
    <row r="37" spans="1:15" x14ac:dyDescent="0.2">
      <c r="A37" s="43" t="s">
        <v>96</v>
      </c>
      <c r="B37" s="43"/>
      <c r="C37" s="134">
        <v>-100</v>
      </c>
      <c r="D37" s="16">
        <v>-45</v>
      </c>
      <c r="E37" s="16">
        <v>-45</v>
      </c>
      <c r="F37" s="16">
        <v>-77</v>
      </c>
      <c r="G37" s="17">
        <v>-77</v>
      </c>
      <c r="H37" s="157">
        <v>0</v>
      </c>
      <c r="I37" s="21"/>
      <c r="J37" s="19"/>
      <c r="K37" s="19"/>
      <c r="L37" s="19"/>
      <c r="M37" s="19"/>
      <c r="N37" s="19"/>
      <c r="O37" s="19"/>
    </row>
    <row r="38" spans="1:15" s="5" customFormat="1" x14ac:dyDescent="0.2">
      <c r="A38" s="51" t="s">
        <v>97</v>
      </c>
      <c r="B38" s="51"/>
      <c r="C38" s="132">
        <v>-114</v>
      </c>
      <c r="D38" s="31">
        <v>5</v>
      </c>
      <c r="E38" s="31">
        <v>-13</v>
      </c>
      <c r="F38" s="31">
        <v>-31</v>
      </c>
      <c r="G38" s="22">
        <v>-63</v>
      </c>
      <c r="H38" s="21">
        <v>-32</v>
      </c>
      <c r="I38" s="21"/>
      <c r="J38" s="19"/>
      <c r="K38" s="19"/>
      <c r="L38" s="19"/>
      <c r="M38" s="19"/>
      <c r="N38" s="19"/>
      <c r="O38" s="19"/>
    </row>
    <row r="39" spans="1:15" s="23" customFormat="1" x14ac:dyDescent="0.2">
      <c r="A39" s="51" t="s">
        <v>98</v>
      </c>
      <c r="B39" s="51"/>
      <c r="C39" s="132">
        <v>-2904</v>
      </c>
      <c r="D39" s="31">
        <v>-4196</v>
      </c>
      <c r="E39" s="31">
        <v>-4042</v>
      </c>
      <c r="F39" s="31">
        <v>-3526</v>
      </c>
      <c r="G39" s="22">
        <v>-3508</v>
      </c>
      <c r="H39" s="21">
        <v>18</v>
      </c>
      <c r="I39" s="21"/>
      <c r="J39" s="19"/>
      <c r="K39" s="19"/>
      <c r="L39" s="19"/>
      <c r="M39" s="19"/>
      <c r="N39" s="19"/>
      <c r="O39" s="19"/>
    </row>
    <row r="40" spans="1:15" x14ac:dyDescent="0.2">
      <c r="A40" s="51" t="s">
        <v>127</v>
      </c>
      <c r="B40" s="51"/>
      <c r="C40" s="16"/>
      <c r="D40" s="16"/>
      <c r="E40" s="16"/>
      <c r="F40" s="16"/>
      <c r="G40" s="17"/>
      <c r="H40" s="21"/>
      <c r="I40" s="21"/>
      <c r="J40" s="19"/>
      <c r="K40" s="19"/>
      <c r="L40" s="19"/>
      <c r="M40" s="19"/>
      <c r="N40" s="19"/>
      <c r="O40" s="19"/>
    </row>
    <row r="41" spans="1:15" x14ac:dyDescent="0.2">
      <c r="A41" s="51" t="s">
        <v>122</v>
      </c>
      <c r="B41" s="51"/>
      <c r="C41" s="16"/>
      <c r="D41" s="16"/>
      <c r="E41" s="16"/>
      <c r="F41" s="16"/>
      <c r="G41" s="17"/>
      <c r="H41" s="21"/>
      <c r="I41" s="21"/>
      <c r="J41" s="19"/>
      <c r="K41" s="19"/>
      <c r="L41" s="19"/>
      <c r="M41" s="19"/>
      <c r="N41" s="19"/>
      <c r="O41" s="19"/>
    </row>
    <row r="42" spans="1:15" x14ac:dyDescent="0.2">
      <c r="A42" s="43" t="s">
        <v>34</v>
      </c>
      <c r="B42" s="43"/>
      <c r="C42" s="134">
        <v>0</v>
      </c>
      <c r="D42" s="16">
        <v>0</v>
      </c>
      <c r="E42" s="16">
        <v>0</v>
      </c>
      <c r="F42" s="16">
        <v>0</v>
      </c>
      <c r="G42" s="17">
        <v>0</v>
      </c>
      <c r="H42" s="21">
        <v>0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43" t="s">
        <v>35</v>
      </c>
      <c r="B43" s="43"/>
      <c r="C43" s="134">
        <v>4322</v>
      </c>
      <c r="D43" s="16">
        <v>5932</v>
      </c>
      <c r="E43" s="16">
        <v>4969</v>
      </c>
      <c r="F43" s="16">
        <v>2287</v>
      </c>
      <c r="G43" s="17">
        <v>3612</v>
      </c>
      <c r="H43" s="21">
        <v>1324</v>
      </c>
      <c r="I43" s="21"/>
      <c r="J43" s="19"/>
      <c r="K43" s="19"/>
      <c r="L43" s="19"/>
      <c r="M43" s="19"/>
      <c r="N43" s="19"/>
      <c r="O43" s="19"/>
    </row>
    <row r="44" spans="1:15" x14ac:dyDescent="0.2">
      <c r="A44" s="43" t="s">
        <v>99</v>
      </c>
      <c r="B44" s="43"/>
      <c r="C44" s="134">
        <v>0</v>
      </c>
      <c r="D44" s="16">
        <v>0</v>
      </c>
      <c r="E44" s="16">
        <v>0</v>
      </c>
      <c r="F44" s="16">
        <v>0</v>
      </c>
      <c r="G44" s="17">
        <v>0</v>
      </c>
      <c r="H44" s="21">
        <v>0</v>
      </c>
      <c r="I44" s="21"/>
      <c r="J44" s="19"/>
      <c r="K44" s="19"/>
      <c r="L44" s="19"/>
      <c r="M44" s="19"/>
      <c r="N44" s="19"/>
      <c r="O44" s="19"/>
    </row>
    <row r="45" spans="1:15" x14ac:dyDescent="0.2">
      <c r="A45" s="43" t="s">
        <v>100</v>
      </c>
      <c r="B45" s="43"/>
      <c r="C45" s="134">
        <v>1305</v>
      </c>
      <c r="D45" s="16">
        <v>1448</v>
      </c>
      <c r="E45" s="16">
        <v>1396</v>
      </c>
      <c r="F45" s="16">
        <v>1474</v>
      </c>
      <c r="G45" s="17">
        <v>1300</v>
      </c>
      <c r="H45" s="21">
        <v>-174</v>
      </c>
      <c r="I45" s="21"/>
      <c r="J45" s="19"/>
      <c r="K45" s="19"/>
      <c r="L45" s="19"/>
      <c r="M45" s="19"/>
      <c r="N45" s="19"/>
      <c r="O45" s="19"/>
    </row>
    <row r="46" spans="1:15" s="5" customFormat="1" x14ac:dyDescent="0.2">
      <c r="A46" s="51" t="s">
        <v>123</v>
      </c>
      <c r="B46" s="51"/>
      <c r="C46" s="132">
        <v>5627</v>
      </c>
      <c r="D46" s="31">
        <v>7380</v>
      </c>
      <c r="E46" s="31">
        <v>6365</v>
      </c>
      <c r="F46" s="31">
        <v>3761</v>
      </c>
      <c r="G46" s="22">
        <v>4912</v>
      </c>
      <c r="H46" s="21">
        <v>1151</v>
      </c>
      <c r="I46" s="21"/>
      <c r="J46" s="19"/>
      <c r="K46" s="19"/>
      <c r="L46" s="19"/>
      <c r="M46" s="19"/>
      <c r="N46" s="19"/>
      <c r="O46" s="19"/>
    </row>
    <row r="47" spans="1:15" s="5" customFormat="1" x14ac:dyDescent="0.2">
      <c r="A47" s="51" t="s">
        <v>128</v>
      </c>
      <c r="B47" s="51"/>
      <c r="C47" s="31"/>
      <c r="D47" s="31"/>
      <c r="E47" s="31"/>
      <c r="F47" s="31"/>
      <c r="G47" s="22"/>
      <c r="H47" s="21"/>
      <c r="I47" s="21"/>
      <c r="J47" s="19"/>
      <c r="K47" s="19"/>
      <c r="L47" s="19"/>
      <c r="M47" s="19"/>
      <c r="N47" s="19"/>
      <c r="O47" s="19"/>
    </row>
    <row r="48" spans="1:15" s="5" customFormat="1" x14ac:dyDescent="0.2">
      <c r="A48" s="50" t="s">
        <v>101</v>
      </c>
      <c r="B48" s="50"/>
      <c r="C48" s="134">
        <v>-17</v>
      </c>
      <c r="D48" s="16">
        <v>-18</v>
      </c>
      <c r="E48" s="16">
        <v>-18</v>
      </c>
      <c r="F48" s="16">
        <v>-18</v>
      </c>
      <c r="G48" s="17">
        <v>-18</v>
      </c>
      <c r="H48" s="21">
        <v>0</v>
      </c>
      <c r="I48" s="21"/>
      <c r="J48" s="19"/>
      <c r="K48" s="19"/>
      <c r="L48" s="19"/>
      <c r="M48" s="19"/>
      <c r="N48" s="19"/>
      <c r="O48" s="19"/>
    </row>
    <row r="49" spans="1:15" s="5" customFormat="1" x14ac:dyDescent="0.2">
      <c r="A49" s="50" t="s">
        <v>102</v>
      </c>
      <c r="B49" s="50"/>
      <c r="C49" s="134">
        <v>-4365</v>
      </c>
      <c r="D49" s="16">
        <v>-4472</v>
      </c>
      <c r="E49" s="16">
        <v>-4536</v>
      </c>
      <c r="F49" s="16">
        <v>-2890</v>
      </c>
      <c r="G49" s="17">
        <v>-4105</v>
      </c>
      <c r="H49" s="21">
        <v>-1214</v>
      </c>
      <c r="I49" s="21"/>
      <c r="J49" s="19"/>
      <c r="K49" s="19"/>
      <c r="L49" s="19"/>
      <c r="M49" s="19"/>
      <c r="N49" s="19"/>
      <c r="O49" s="19"/>
    </row>
    <row r="50" spans="1:15" s="5" customFormat="1" x14ac:dyDescent="0.2">
      <c r="A50" s="50" t="s">
        <v>103</v>
      </c>
      <c r="B50" s="50"/>
      <c r="C50" s="134">
        <v>0</v>
      </c>
      <c r="D50" s="16">
        <v>0</v>
      </c>
      <c r="E50" s="16">
        <v>0</v>
      </c>
      <c r="F50" s="16">
        <v>0</v>
      </c>
      <c r="G50" s="17">
        <v>0</v>
      </c>
      <c r="H50" s="21">
        <v>0</v>
      </c>
      <c r="I50" s="21"/>
      <c r="J50" s="19"/>
      <c r="K50" s="19"/>
      <c r="L50" s="19"/>
      <c r="M50" s="19"/>
      <c r="N50" s="19"/>
      <c r="O50" s="19"/>
    </row>
    <row r="51" spans="1:15" s="5" customFormat="1" x14ac:dyDescent="0.2">
      <c r="A51" s="50" t="s">
        <v>104</v>
      </c>
      <c r="B51" s="50"/>
      <c r="C51" s="134">
        <v>-230</v>
      </c>
      <c r="D51" s="16">
        <v>-164</v>
      </c>
      <c r="E51" s="16">
        <v>-161</v>
      </c>
      <c r="F51" s="16">
        <v>-167</v>
      </c>
      <c r="G51" s="17">
        <v>-200</v>
      </c>
      <c r="H51" s="21">
        <v>-33</v>
      </c>
      <c r="I51" s="21"/>
      <c r="J51" s="19"/>
      <c r="K51" s="19"/>
      <c r="L51" s="19"/>
      <c r="M51" s="19"/>
      <c r="N51" s="19"/>
      <c r="O51" s="19"/>
    </row>
    <row r="52" spans="1:15" s="5" customFormat="1" x14ac:dyDescent="0.2">
      <c r="A52" s="50" t="s">
        <v>136</v>
      </c>
      <c r="B52" s="50"/>
      <c r="C52" s="134">
        <v>-1341</v>
      </c>
      <c r="D52" s="16">
        <v>0</v>
      </c>
      <c r="E52" s="16">
        <v>0</v>
      </c>
      <c r="F52" s="16">
        <v>-28</v>
      </c>
      <c r="G52" s="17">
        <v>-23</v>
      </c>
      <c r="H52" s="21">
        <v>5</v>
      </c>
      <c r="I52" s="21"/>
      <c r="J52" s="19"/>
      <c r="K52" s="19"/>
      <c r="L52" s="19"/>
      <c r="M52" s="19"/>
      <c r="N52" s="19"/>
      <c r="O52" s="19"/>
    </row>
    <row r="53" spans="1:15" s="5" customFormat="1" x14ac:dyDescent="0.2">
      <c r="A53" s="51" t="s">
        <v>125</v>
      </c>
      <c r="B53" s="51"/>
      <c r="C53" s="132">
        <v>-5954</v>
      </c>
      <c r="D53" s="31">
        <v>-4654</v>
      </c>
      <c r="E53" s="31">
        <v>-4714</v>
      </c>
      <c r="F53" s="31">
        <v>-3103</v>
      </c>
      <c r="G53" s="22">
        <v>-4346</v>
      </c>
      <c r="H53" s="21">
        <v>-1243</v>
      </c>
      <c r="I53" s="21"/>
      <c r="J53" s="19"/>
      <c r="K53" s="19"/>
      <c r="L53" s="19"/>
      <c r="M53" s="19"/>
      <c r="N53" s="19"/>
      <c r="O53" s="19"/>
    </row>
    <row r="54" spans="1:15" s="5" customFormat="1" x14ac:dyDescent="0.2">
      <c r="A54" s="51" t="s">
        <v>106</v>
      </c>
      <c r="B54" s="51"/>
      <c r="C54" s="132">
        <v>-327</v>
      </c>
      <c r="D54" s="31">
        <v>2727</v>
      </c>
      <c r="E54" s="31">
        <v>1650</v>
      </c>
      <c r="F54" s="31">
        <v>658</v>
      </c>
      <c r="G54" s="22">
        <v>566</v>
      </c>
      <c r="H54" s="21">
        <v>-92</v>
      </c>
      <c r="I54" s="21"/>
      <c r="J54" s="19"/>
      <c r="K54" s="19"/>
      <c r="L54" s="19"/>
      <c r="M54" s="19"/>
      <c r="N54" s="19"/>
      <c r="O54" s="19"/>
    </row>
    <row r="55" spans="1:15" s="5" customFormat="1" x14ac:dyDescent="0.2">
      <c r="A55" s="42" t="s">
        <v>107</v>
      </c>
      <c r="B55" s="42"/>
      <c r="C55" s="133">
        <v>140</v>
      </c>
      <c r="D55" s="45">
        <v>1590</v>
      </c>
      <c r="E55" s="45">
        <v>429</v>
      </c>
      <c r="F55" s="45">
        <v>-29</v>
      </c>
      <c r="G55" s="18">
        <v>353</v>
      </c>
      <c r="H55" s="24">
        <v>381</v>
      </c>
      <c r="I55" s="24"/>
      <c r="J55" s="19"/>
      <c r="K55" s="19"/>
      <c r="L55" s="19"/>
      <c r="M55" s="19"/>
      <c r="N55" s="19"/>
      <c r="O55" s="19"/>
    </row>
    <row r="56" spans="1:15" s="5" customFormat="1" x14ac:dyDescent="0.2">
      <c r="A56" s="43" t="s">
        <v>168</v>
      </c>
      <c r="B56" s="43"/>
      <c r="C56" s="134">
        <v>3233</v>
      </c>
      <c r="D56" s="16">
        <v>2751</v>
      </c>
      <c r="E56" s="16">
        <v>3373</v>
      </c>
      <c r="F56" s="16">
        <v>3373</v>
      </c>
      <c r="G56" s="17">
        <v>3373</v>
      </c>
      <c r="H56" s="21">
        <v>0</v>
      </c>
      <c r="I56" s="21"/>
      <c r="J56" s="19"/>
      <c r="K56" s="19"/>
      <c r="L56" s="19"/>
      <c r="M56" s="19"/>
      <c r="N56" s="19"/>
      <c r="O56" s="19"/>
    </row>
    <row r="57" spans="1:15" ht="12" thickBot="1" x14ac:dyDescent="0.25">
      <c r="A57" s="43" t="s">
        <v>169</v>
      </c>
      <c r="B57" s="43"/>
      <c r="C57" s="134">
        <v>3373</v>
      </c>
      <c r="D57" s="16">
        <v>4341</v>
      </c>
      <c r="E57" s="16">
        <v>3802</v>
      </c>
      <c r="F57" s="16">
        <v>3344</v>
      </c>
      <c r="G57" s="17">
        <v>3725</v>
      </c>
      <c r="H57" s="21">
        <v>381</v>
      </c>
      <c r="I57" s="21"/>
      <c r="J57" s="19"/>
      <c r="K57" s="19"/>
      <c r="L57" s="19"/>
      <c r="M57" s="19"/>
      <c r="N57" s="19"/>
      <c r="O57" s="19"/>
    </row>
    <row r="58" spans="1:15" ht="15" customHeight="1" thickBot="1" x14ac:dyDescent="0.25">
      <c r="A58" s="87" t="s">
        <v>55</v>
      </c>
      <c r="B58" s="87"/>
      <c r="C58" s="97"/>
      <c r="D58" s="97"/>
      <c r="E58" s="97"/>
      <c r="F58" s="97"/>
      <c r="G58" s="96"/>
      <c r="H58" s="91"/>
      <c r="I58" s="101"/>
      <c r="J58" s="19"/>
      <c r="K58" s="19"/>
      <c r="L58" s="19"/>
      <c r="M58" s="19"/>
      <c r="N58" s="19"/>
      <c r="O58" s="19"/>
    </row>
    <row r="59" spans="1:15" x14ac:dyDescent="0.2">
      <c r="A59" s="43" t="s">
        <v>44</v>
      </c>
      <c r="B59" s="43"/>
      <c r="C59" s="134">
        <v>3371</v>
      </c>
      <c r="D59" s="16">
        <v>3060</v>
      </c>
      <c r="E59" s="16">
        <v>2821</v>
      </c>
      <c r="F59" s="16">
        <v>2839</v>
      </c>
      <c r="G59" s="17">
        <v>3294</v>
      </c>
      <c r="H59" s="21">
        <v>455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43" t="s">
        <v>108</v>
      </c>
      <c r="B60" s="43"/>
      <c r="C60" s="134">
        <v>-2790</v>
      </c>
      <c r="D60" s="16">
        <v>-4201</v>
      </c>
      <c r="E60" s="16">
        <v>-4030</v>
      </c>
      <c r="F60" s="16">
        <v>-3495</v>
      </c>
      <c r="G60" s="17">
        <v>-3445</v>
      </c>
      <c r="H60" s="21">
        <v>50</v>
      </c>
      <c r="I60" s="21"/>
      <c r="J60" s="19"/>
      <c r="K60" s="19"/>
      <c r="L60" s="19"/>
      <c r="M60" s="19"/>
      <c r="N60" s="19"/>
      <c r="O60" s="19"/>
    </row>
    <row r="61" spans="1:15" x14ac:dyDescent="0.2">
      <c r="A61" s="43" t="s">
        <v>136</v>
      </c>
      <c r="B61" s="43"/>
      <c r="C61" s="134">
        <v>-1341</v>
      </c>
      <c r="D61" s="16">
        <v>0</v>
      </c>
      <c r="E61" s="16">
        <v>0</v>
      </c>
      <c r="F61" s="16">
        <v>-28</v>
      </c>
      <c r="G61" s="17">
        <v>-23</v>
      </c>
      <c r="H61" s="21">
        <v>5</v>
      </c>
      <c r="I61" s="21"/>
      <c r="J61" s="19"/>
      <c r="K61" s="19"/>
      <c r="L61" s="19"/>
      <c r="M61" s="19"/>
      <c r="N61" s="19"/>
      <c r="O61" s="19"/>
    </row>
    <row r="62" spans="1:15" x14ac:dyDescent="0.2">
      <c r="A62" s="42" t="s">
        <v>109</v>
      </c>
      <c r="B62" s="60"/>
      <c r="C62" s="133">
        <v>-760</v>
      </c>
      <c r="D62" s="45">
        <v>-1141</v>
      </c>
      <c r="E62" s="45">
        <v>-1208</v>
      </c>
      <c r="F62" s="45">
        <v>-684</v>
      </c>
      <c r="G62" s="18">
        <v>-174</v>
      </c>
      <c r="H62" s="24">
        <v>510</v>
      </c>
      <c r="I62" s="24"/>
      <c r="J62" s="19"/>
      <c r="K62" s="19"/>
      <c r="L62" s="19"/>
      <c r="M62" s="19"/>
      <c r="N62" s="19"/>
      <c r="O62" s="19"/>
    </row>
    <row r="63" spans="1:15" x14ac:dyDescent="0.2">
      <c r="A63" s="168" t="s">
        <v>266</v>
      </c>
      <c r="B63" s="43"/>
      <c r="C63" s="43"/>
    </row>
    <row r="64" spans="1:15" x14ac:dyDescent="0.2">
      <c r="A64" s="43"/>
      <c r="B64" s="43"/>
      <c r="C64" s="43"/>
    </row>
    <row r="65" spans="1:3" x14ac:dyDescent="0.2">
      <c r="A65" s="43"/>
      <c r="B65" s="43"/>
      <c r="C65" s="43"/>
    </row>
    <row r="66" spans="1:3" x14ac:dyDescent="0.2">
      <c r="A66" s="43"/>
      <c r="B66" s="43"/>
      <c r="C66" s="43"/>
    </row>
    <row r="67" spans="1:3" x14ac:dyDescent="0.2">
      <c r="A67" s="43"/>
      <c r="B67" s="43"/>
      <c r="C67" s="43"/>
    </row>
    <row r="68" spans="1:3" x14ac:dyDescent="0.2">
      <c r="A68" s="43"/>
      <c r="B68" s="43"/>
      <c r="C68" s="43"/>
    </row>
    <row r="69" spans="1:3" x14ac:dyDescent="0.2">
      <c r="A69" s="43"/>
      <c r="B69" s="43"/>
      <c r="C69" s="43"/>
    </row>
    <row r="70" spans="1:3" x14ac:dyDescent="0.2">
      <c r="A70" s="43"/>
      <c r="B70" s="43"/>
      <c r="C70" s="43"/>
    </row>
    <row r="71" spans="1:3" x14ac:dyDescent="0.2">
      <c r="A71" s="43"/>
      <c r="B71" s="43"/>
      <c r="C71" s="43"/>
    </row>
    <row r="72" spans="1:3" x14ac:dyDescent="0.2">
      <c r="A72" s="43"/>
      <c r="B72" s="43"/>
      <c r="C72" s="43"/>
    </row>
    <row r="73" spans="1:3" x14ac:dyDescent="0.2">
      <c r="A73" s="43"/>
      <c r="B73" s="43"/>
      <c r="C73" s="43"/>
    </row>
    <row r="74" spans="1:3" x14ac:dyDescent="0.2">
      <c r="A74" s="43"/>
      <c r="B74" s="43"/>
      <c r="C74" s="43"/>
    </row>
    <row r="75" spans="1:3" x14ac:dyDescent="0.2">
      <c r="A75" s="43"/>
      <c r="B75" s="43"/>
      <c r="C75" s="43"/>
    </row>
    <row r="76" spans="1:3" x14ac:dyDescent="0.2">
      <c r="A76" s="43"/>
      <c r="B76" s="43"/>
      <c r="C76" s="43"/>
    </row>
    <row r="77" spans="1:3" x14ac:dyDescent="0.2">
      <c r="A77" s="43"/>
      <c r="B77" s="43"/>
      <c r="C77" s="43"/>
    </row>
    <row r="78" spans="1:3" x14ac:dyDescent="0.2">
      <c r="A78" s="43"/>
      <c r="B78" s="43"/>
      <c r="C78" s="43"/>
    </row>
    <row r="79" spans="1:3" x14ac:dyDescent="0.2">
      <c r="A79" s="43"/>
      <c r="B79" s="43"/>
      <c r="C79" s="43"/>
    </row>
    <row r="80" spans="1:3" x14ac:dyDescent="0.2">
      <c r="A80" s="43"/>
      <c r="B80" s="43"/>
      <c r="C80" s="43"/>
    </row>
    <row r="81" spans="1:3" x14ac:dyDescent="0.2">
      <c r="A81" s="43"/>
      <c r="B81" s="43"/>
      <c r="C81" s="43"/>
    </row>
    <row r="82" spans="1:3" x14ac:dyDescent="0.2">
      <c r="A82" s="43"/>
      <c r="B82" s="43"/>
      <c r="C82" s="43"/>
    </row>
    <row r="83" spans="1:3" x14ac:dyDescent="0.2">
      <c r="A83" s="43"/>
      <c r="B83" s="43"/>
      <c r="C83" s="43"/>
    </row>
    <row r="84" spans="1:3" x14ac:dyDescent="0.2">
      <c r="A84" s="43"/>
      <c r="B84" s="43"/>
      <c r="C84" s="43"/>
    </row>
    <row r="85" spans="1:3" x14ac:dyDescent="0.2">
      <c r="A85" s="43"/>
      <c r="B85" s="43"/>
      <c r="C85" s="43"/>
    </row>
    <row r="86" spans="1:3" x14ac:dyDescent="0.2">
      <c r="A86" s="43"/>
      <c r="B86" s="43"/>
      <c r="C86" s="43"/>
    </row>
    <row r="87" spans="1:3" x14ac:dyDescent="0.2">
      <c r="A87" s="43"/>
      <c r="B87" s="43"/>
      <c r="C87" s="43"/>
    </row>
    <row r="88" spans="1:3" x14ac:dyDescent="0.2">
      <c r="A88" s="43"/>
      <c r="B88" s="43"/>
      <c r="C88" s="43"/>
    </row>
    <row r="89" spans="1:3" x14ac:dyDescent="0.2">
      <c r="A89" s="43"/>
      <c r="B89" s="43"/>
      <c r="C89" s="43"/>
    </row>
    <row r="90" spans="1:3" x14ac:dyDescent="0.2">
      <c r="A90" s="43"/>
      <c r="B90" s="43"/>
      <c r="C90" s="43"/>
    </row>
    <row r="91" spans="1:3" x14ac:dyDescent="0.2">
      <c r="A91" s="43"/>
      <c r="B91" s="43"/>
      <c r="C91" s="43"/>
    </row>
    <row r="92" spans="1:3" x14ac:dyDescent="0.2">
      <c r="A92" s="43"/>
      <c r="B92" s="43"/>
      <c r="C92" s="43"/>
    </row>
    <row r="93" spans="1:3" x14ac:dyDescent="0.2">
      <c r="A93" s="43"/>
      <c r="B93" s="43"/>
      <c r="C93" s="43"/>
    </row>
    <row r="94" spans="1:3" x14ac:dyDescent="0.2">
      <c r="A94" s="43"/>
      <c r="B94" s="43"/>
      <c r="C94" s="43"/>
    </row>
    <row r="95" spans="1:3" x14ac:dyDescent="0.2">
      <c r="A95" s="43"/>
      <c r="B95" s="43"/>
      <c r="C95" s="43"/>
    </row>
    <row r="96" spans="1:3" x14ac:dyDescent="0.2">
      <c r="A96" s="43"/>
      <c r="B96" s="43"/>
      <c r="C96" s="43"/>
    </row>
    <row r="97" spans="1:3" x14ac:dyDescent="0.2">
      <c r="A97" s="43"/>
      <c r="B97" s="43"/>
      <c r="C97" s="43"/>
    </row>
    <row r="98" spans="1:3" x14ac:dyDescent="0.2">
      <c r="A98" s="43"/>
      <c r="B98" s="43"/>
      <c r="C98" s="43"/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93" orientation="portrait" r:id="rId1"/>
  <headerFooter alignWithMargins="0"/>
  <ignoredErrors>
    <ignoredError sqref="H40 H47 H41" formula="1"/>
    <ignoredError sqref="D8:G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O65"/>
  <sheetViews>
    <sheetView showGridLines="0" zoomScaleNormal="100" workbookViewId="0"/>
  </sheetViews>
  <sheetFormatPr defaultRowHeight="11.25" x14ac:dyDescent="0.2"/>
  <cols>
    <col min="1" max="1" width="51.83203125" style="33" customWidth="1"/>
    <col min="2" max="2" width="5.83203125" style="33" customWidth="1"/>
    <col min="3" max="9" width="9.83203125" customWidth="1"/>
    <col min="10" max="10" width="9.33203125" customWidth="1"/>
  </cols>
  <sheetData>
    <row r="1" spans="1:15" ht="15" customHeight="1" x14ac:dyDescent="0.2">
      <c r="A1" s="55" t="s">
        <v>281</v>
      </c>
      <c r="B1" s="38"/>
      <c r="C1" s="1"/>
      <c r="D1" s="1"/>
      <c r="E1" s="1"/>
      <c r="F1" s="1"/>
      <c r="G1" s="1"/>
      <c r="H1" s="10"/>
      <c r="I1" s="10"/>
    </row>
    <row r="2" spans="1:15" ht="15.75" x14ac:dyDescent="0.2">
      <c r="A2" s="176" t="s">
        <v>282</v>
      </c>
      <c r="B2" s="176"/>
      <c r="C2" s="176"/>
      <c r="D2" s="176"/>
      <c r="E2" s="176"/>
      <c r="F2" s="176"/>
      <c r="G2" s="176"/>
      <c r="H2" s="176"/>
      <c r="I2" s="10"/>
    </row>
    <row r="3" spans="1:15" ht="11.25" customHeight="1" x14ac:dyDescent="0.2">
      <c r="A3" s="177" t="s">
        <v>258</v>
      </c>
      <c r="B3" s="177"/>
      <c r="C3" s="177"/>
      <c r="D3" s="177"/>
      <c r="E3" s="177"/>
      <c r="F3" s="177"/>
      <c r="G3" s="177"/>
      <c r="H3" s="177"/>
      <c r="I3" s="10"/>
    </row>
    <row r="4" spans="1:15" x14ac:dyDescent="0.2">
      <c r="A4" s="40"/>
      <c r="B4" s="40"/>
      <c r="C4" s="11" t="s">
        <v>195</v>
      </c>
      <c r="D4" s="175" t="s">
        <v>247</v>
      </c>
      <c r="E4" s="175"/>
      <c r="F4" s="175"/>
      <c r="G4" s="175"/>
      <c r="H4" s="175"/>
      <c r="I4" s="99"/>
    </row>
    <row r="5" spans="1:15" x14ac:dyDescent="0.2">
      <c r="A5" s="40"/>
      <c r="B5" s="40"/>
      <c r="C5" s="6"/>
      <c r="D5" s="6" t="s">
        <v>7</v>
      </c>
      <c r="E5" s="11" t="s">
        <v>2</v>
      </c>
      <c r="F5" s="11" t="s">
        <v>193</v>
      </c>
      <c r="G5" s="123"/>
      <c r="H5" s="27" t="s">
        <v>6</v>
      </c>
      <c r="I5" s="27"/>
    </row>
    <row r="6" spans="1:15" x14ac:dyDescent="0.2">
      <c r="A6" s="40"/>
      <c r="B6" s="40" t="s">
        <v>110</v>
      </c>
      <c r="C6" s="11" t="s">
        <v>1</v>
      </c>
      <c r="D6" s="6" t="s">
        <v>255</v>
      </c>
      <c r="E6" s="6" t="s">
        <v>8</v>
      </c>
      <c r="F6" s="6" t="s">
        <v>253</v>
      </c>
      <c r="G6" s="136" t="s">
        <v>1</v>
      </c>
      <c r="H6" s="28" t="s">
        <v>254</v>
      </c>
      <c r="I6" s="28"/>
    </row>
    <row r="7" spans="1:15" x14ac:dyDescent="0.2">
      <c r="A7" s="40"/>
      <c r="B7" s="40"/>
      <c r="C7" s="6" t="s">
        <v>0</v>
      </c>
      <c r="D7" s="6" t="s">
        <v>0</v>
      </c>
      <c r="E7" s="6" t="s">
        <v>0</v>
      </c>
      <c r="F7" s="6" t="s">
        <v>0</v>
      </c>
      <c r="G7" s="12" t="s">
        <v>0</v>
      </c>
      <c r="H7" s="29" t="s">
        <v>0</v>
      </c>
      <c r="I7" s="29"/>
    </row>
    <row r="8" spans="1:15" x14ac:dyDescent="0.2">
      <c r="A8" s="40"/>
      <c r="B8" s="40"/>
      <c r="C8" s="6"/>
      <c r="D8" s="7" t="s">
        <v>3</v>
      </c>
      <c r="E8" s="7" t="s">
        <v>4</v>
      </c>
      <c r="F8" s="7" t="s">
        <v>5</v>
      </c>
      <c r="G8" s="8" t="s">
        <v>194</v>
      </c>
      <c r="H8" s="30" t="s">
        <v>248</v>
      </c>
      <c r="I8" s="30"/>
    </row>
    <row r="9" spans="1:15" x14ac:dyDescent="0.2">
      <c r="A9" s="34" t="s">
        <v>115</v>
      </c>
      <c r="B9" s="34"/>
      <c r="C9" s="6"/>
      <c r="D9" s="7"/>
      <c r="E9" s="7"/>
      <c r="F9" s="7"/>
      <c r="G9" s="8"/>
      <c r="H9" s="30"/>
      <c r="I9" s="30"/>
    </row>
    <row r="10" spans="1:15" x14ac:dyDescent="0.2">
      <c r="A10" s="33" t="s">
        <v>9</v>
      </c>
      <c r="C10" s="1"/>
      <c r="D10" s="1"/>
      <c r="E10" s="1"/>
      <c r="F10" s="1"/>
      <c r="G10" s="2"/>
      <c r="H10" s="5"/>
      <c r="I10" s="5"/>
    </row>
    <row r="11" spans="1:15" x14ac:dyDescent="0.2">
      <c r="A11" s="33" t="s">
        <v>249</v>
      </c>
      <c r="C11" s="134">
        <v>9610</v>
      </c>
      <c r="D11" s="16">
        <v>9489</v>
      </c>
      <c r="E11" s="16">
        <v>10409</v>
      </c>
      <c r="F11" s="16">
        <v>10906</v>
      </c>
      <c r="G11" s="117">
        <v>11069</v>
      </c>
      <c r="H11" s="21">
        <v>163</v>
      </c>
      <c r="I11" s="21"/>
      <c r="J11" s="19"/>
      <c r="K11" s="19"/>
      <c r="L11" s="19"/>
      <c r="M11" s="19"/>
      <c r="N11" s="19"/>
      <c r="O11" s="19"/>
    </row>
    <row r="12" spans="1:15" x14ac:dyDescent="0.2">
      <c r="A12" s="33" t="s">
        <v>10</v>
      </c>
      <c r="C12" s="134">
        <v>9421</v>
      </c>
      <c r="D12" s="16">
        <v>10894</v>
      </c>
      <c r="E12" s="16">
        <v>11251</v>
      </c>
      <c r="F12" s="16">
        <v>11835</v>
      </c>
      <c r="G12" s="117">
        <v>11946</v>
      </c>
      <c r="H12" s="21">
        <v>112</v>
      </c>
      <c r="I12" s="21"/>
      <c r="J12" s="19"/>
      <c r="K12" s="19"/>
      <c r="L12" s="19"/>
      <c r="M12" s="19"/>
      <c r="N12" s="19"/>
      <c r="O12" s="19"/>
    </row>
    <row r="13" spans="1:15" x14ac:dyDescent="0.2">
      <c r="A13" s="33" t="s">
        <v>11</v>
      </c>
      <c r="C13" s="134">
        <v>1131</v>
      </c>
      <c r="D13" s="16">
        <v>2125</v>
      </c>
      <c r="E13" s="16">
        <v>1882</v>
      </c>
      <c r="F13" s="16">
        <v>1832</v>
      </c>
      <c r="G13" s="117">
        <v>1515</v>
      </c>
      <c r="H13" s="21">
        <v>-317</v>
      </c>
      <c r="I13" s="21"/>
      <c r="J13" s="19"/>
      <c r="K13" s="19"/>
      <c r="L13" s="19"/>
      <c r="M13" s="19"/>
      <c r="N13" s="19"/>
      <c r="O13" s="19"/>
    </row>
    <row r="14" spans="1:15" x14ac:dyDescent="0.2">
      <c r="A14" s="33" t="s">
        <v>12</v>
      </c>
      <c r="C14" s="134">
        <v>39633</v>
      </c>
      <c r="D14" s="16">
        <v>37522</v>
      </c>
      <c r="E14" s="16">
        <v>39715</v>
      </c>
      <c r="F14" s="16">
        <v>38069</v>
      </c>
      <c r="G14" s="117">
        <v>35476</v>
      </c>
      <c r="H14" s="21">
        <v>-2593</v>
      </c>
      <c r="I14" s="21"/>
      <c r="J14" s="19"/>
      <c r="K14" s="19"/>
      <c r="L14" s="19"/>
      <c r="M14" s="19"/>
      <c r="N14" s="19"/>
      <c r="O14" s="19"/>
    </row>
    <row r="15" spans="1:15" x14ac:dyDescent="0.2">
      <c r="A15" s="33" t="s">
        <v>13</v>
      </c>
      <c r="C15" s="134">
        <v>179</v>
      </c>
      <c r="D15" s="16">
        <v>178</v>
      </c>
      <c r="E15" s="16">
        <v>187</v>
      </c>
      <c r="F15" s="16">
        <v>175</v>
      </c>
      <c r="G15" s="117">
        <v>197</v>
      </c>
      <c r="H15" s="21">
        <v>22</v>
      </c>
      <c r="I15" s="21"/>
      <c r="J15" s="19"/>
      <c r="K15" s="19"/>
      <c r="L15" s="19"/>
      <c r="M15" s="19"/>
      <c r="N15" s="19"/>
      <c r="O15" s="19"/>
    </row>
    <row r="16" spans="1:15" x14ac:dyDescent="0.2">
      <c r="A16" s="33" t="s">
        <v>14</v>
      </c>
      <c r="C16" s="134">
        <v>12181</v>
      </c>
      <c r="D16" s="16">
        <v>10145</v>
      </c>
      <c r="E16" s="16">
        <v>8730</v>
      </c>
      <c r="F16" s="16">
        <v>11490</v>
      </c>
      <c r="G16" s="117">
        <v>11091</v>
      </c>
      <c r="H16" s="21">
        <v>-399</v>
      </c>
      <c r="I16" s="21"/>
      <c r="J16" s="19"/>
      <c r="K16" s="19"/>
      <c r="L16" s="19"/>
      <c r="M16" s="19"/>
      <c r="N16" s="19"/>
      <c r="O16" s="19"/>
    </row>
    <row r="17" spans="1:15" x14ac:dyDescent="0.2">
      <c r="A17" s="33" t="s">
        <v>89</v>
      </c>
      <c r="C17" s="134">
        <v>496</v>
      </c>
      <c r="D17" s="16">
        <v>746</v>
      </c>
      <c r="E17" s="16">
        <v>746</v>
      </c>
      <c r="F17" s="16">
        <v>751</v>
      </c>
      <c r="G17" s="117">
        <v>932</v>
      </c>
      <c r="H17" s="21">
        <v>182</v>
      </c>
      <c r="I17" s="21"/>
      <c r="J17" s="19"/>
      <c r="K17" s="19"/>
      <c r="L17" s="19"/>
      <c r="M17" s="19"/>
      <c r="N17" s="19"/>
      <c r="O17" s="19"/>
    </row>
    <row r="18" spans="1:15" x14ac:dyDescent="0.2">
      <c r="A18" s="33" t="s">
        <v>15</v>
      </c>
      <c r="C18" s="134">
        <v>2415</v>
      </c>
      <c r="D18" s="16">
        <v>960</v>
      </c>
      <c r="E18" s="16">
        <v>1054</v>
      </c>
      <c r="F18" s="16">
        <v>1092</v>
      </c>
      <c r="G18" s="117">
        <v>1110</v>
      </c>
      <c r="H18" s="21">
        <v>18</v>
      </c>
      <c r="I18" s="21"/>
      <c r="J18" s="19"/>
      <c r="K18" s="19"/>
      <c r="L18" s="19"/>
      <c r="M18" s="19"/>
      <c r="N18" s="19"/>
      <c r="O18" s="19"/>
    </row>
    <row r="19" spans="1:15" x14ac:dyDescent="0.2">
      <c r="A19" s="36" t="s">
        <v>24</v>
      </c>
      <c r="B19" s="36"/>
      <c r="C19" s="132">
        <v>75067</v>
      </c>
      <c r="D19" s="31">
        <v>72058</v>
      </c>
      <c r="E19" s="31">
        <v>73974</v>
      </c>
      <c r="F19" s="31">
        <v>76149</v>
      </c>
      <c r="G19" s="118">
        <v>73336</v>
      </c>
      <c r="H19" s="21">
        <v>-2813</v>
      </c>
      <c r="I19" s="21"/>
      <c r="J19" s="19"/>
      <c r="K19" s="19"/>
      <c r="L19" s="19"/>
      <c r="M19" s="19"/>
      <c r="N19" s="19"/>
      <c r="O19" s="19"/>
    </row>
    <row r="20" spans="1:15" x14ac:dyDescent="0.2">
      <c r="A20" s="33" t="s">
        <v>25</v>
      </c>
      <c r="C20" s="16"/>
      <c r="D20" s="16"/>
      <c r="E20" s="16"/>
      <c r="F20" s="16"/>
      <c r="G20" s="117"/>
      <c r="H20" s="21"/>
      <c r="I20" s="21"/>
      <c r="J20" s="19"/>
      <c r="K20" s="19"/>
      <c r="L20" s="19"/>
      <c r="M20" s="19"/>
      <c r="N20" s="19"/>
      <c r="O20" s="19"/>
    </row>
    <row r="21" spans="1:15" x14ac:dyDescent="0.2">
      <c r="A21" s="37" t="s">
        <v>16</v>
      </c>
      <c r="B21" s="37"/>
      <c r="C21" s="134">
        <v>14611</v>
      </c>
      <c r="D21" s="16">
        <v>15267</v>
      </c>
      <c r="E21" s="16">
        <v>15199</v>
      </c>
      <c r="F21" s="16">
        <v>15445</v>
      </c>
      <c r="G21" s="117">
        <v>15478</v>
      </c>
      <c r="H21" s="21">
        <v>33</v>
      </c>
      <c r="I21" s="21"/>
      <c r="J21" s="19"/>
      <c r="K21" s="19"/>
      <c r="L21" s="19"/>
      <c r="M21" s="19"/>
      <c r="N21" s="19"/>
      <c r="O21" s="19"/>
    </row>
    <row r="22" spans="1:15" x14ac:dyDescent="0.2">
      <c r="A22" s="37" t="s">
        <v>158</v>
      </c>
      <c r="B22" s="37"/>
      <c r="C22" s="16"/>
      <c r="D22" s="16"/>
      <c r="E22" s="16"/>
      <c r="F22" s="16"/>
      <c r="G22" s="117"/>
      <c r="H22" s="21"/>
      <c r="I22" s="21"/>
      <c r="J22" s="19"/>
      <c r="K22" s="19"/>
      <c r="L22" s="19"/>
      <c r="M22" s="19"/>
      <c r="N22" s="19"/>
      <c r="O22" s="19"/>
    </row>
    <row r="23" spans="1:15" x14ac:dyDescent="0.2">
      <c r="A23" s="35" t="s">
        <v>159</v>
      </c>
      <c r="B23" s="35"/>
      <c r="C23" s="134">
        <v>1448</v>
      </c>
      <c r="D23" s="16">
        <v>1588</v>
      </c>
      <c r="E23" s="16">
        <v>1584</v>
      </c>
      <c r="F23" s="16">
        <v>1609</v>
      </c>
      <c r="G23" s="117">
        <v>1592</v>
      </c>
      <c r="H23" s="21">
        <v>-17</v>
      </c>
      <c r="I23" s="21"/>
      <c r="J23" s="19"/>
      <c r="K23" s="19"/>
      <c r="L23" s="19"/>
      <c r="M23" s="19"/>
      <c r="N23" s="19"/>
      <c r="O23" s="19"/>
    </row>
    <row r="24" spans="1:15" x14ac:dyDescent="0.2">
      <c r="A24" s="35" t="s">
        <v>45</v>
      </c>
      <c r="B24" s="35"/>
      <c r="C24" s="134">
        <v>60</v>
      </c>
      <c r="D24" s="16">
        <v>89</v>
      </c>
      <c r="E24" s="16">
        <v>130</v>
      </c>
      <c r="F24" s="16">
        <v>154</v>
      </c>
      <c r="G24" s="117">
        <v>75</v>
      </c>
      <c r="H24" s="21">
        <v>-79</v>
      </c>
      <c r="I24" s="21"/>
      <c r="J24" s="19"/>
      <c r="K24" s="19"/>
      <c r="L24" s="19"/>
      <c r="M24" s="19"/>
      <c r="N24" s="19"/>
      <c r="O24" s="19"/>
    </row>
    <row r="25" spans="1:15" x14ac:dyDescent="0.2">
      <c r="A25" s="37" t="s">
        <v>46</v>
      </c>
      <c r="B25" s="37"/>
      <c r="C25" s="134">
        <v>403</v>
      </c>
      <c r="D25" s="16">
        <v>319</v>
      </c>
      <c r="E25" s="16">
        <v>321</v>
      </c>
      <c r="F25" s="16">
        <v>283</v>
      </c>
      <c r="G25" s="117">
        <v>315</v>
      </c>
      <c r="H25" s="21">
        <v>32</v>
      </c>
      <c r="I25" s="21"/>
      <c r="J25" s="19"/>
      <c r="K25" s="19"/>
      <c r="L25" s="19"/>
      <c r="M25" s="19"/>
      <c r="N25" s="19"/>
      <c r="O25" s="19"/>
    </row>
    <row r="26" spans="1:15" x14ac:dyDescent="0.2">
      <c r="A26" s="37" t="s">
        <v>17</v>
      </c>
      <c r="B26" s="37"/>
      <c r="C26" s="134">
        <v>4227</v>
      </c>
      <c r="D26" s="16">
        <v>4100</v>
      </c>
      <c r="E26" s="16">
        <v>4418</v>
      </c>
      <c r="F26" s="16">
        <v>4422</v>
      </c>
      <c r="G26" s="117">
        <v>4767</v>
      </c>
      <c r="H26" s="21">
        <v>345</v>
      </c>
      <c r="I26" s="21"/>
      <c r="J26" s="19"/>
      <c r="K26" s="19"/>
      <c r="L26" s="19"/>
      <c r="M26" s="19"/>
      <c r="N26" s="19"/>
      <c r="O26" s="19"/>
    </row>
    <row r="27" spans="1:15" x14ac:dyDescent="0.2">
      <c r="A27" s="37" t="s">
        <v>18</v>
      </c>
      <c r="B27" s="37"/>
      <c r="C27" s="134">
        <v>3537</v>
      </c>
      <c r="D27" s="16">
        <v>3968</v>
      </c>
      <c r="E27" s="16">
        <v>4522</v>
      </c>
      <c r="F27" s="16">
        <v>4564</v>
      </c>
      <c r="G27" s="117">
        <v>3913</v>
      </c>
      <c r="H27" s="21">
        <v>-652</v>
      </c>
      <c r="I27" s="21"/>
      <c r="J27" s="19"/>
      <c r="K27" s="19"/>
      <c r="L27" s="19"/>
      <c r="M27" s="19"/>
      <c r="N27" s="19"/>
      <c r="O27" s="19"/>
    </row>
    <row r="28" spans="1:15" x14ac:dyDescent="0.2">
      <c r="A28" s="37" t="s">
        <v>19</v>
      </c>
      <c r="B28" s="37"/>
      <c r="C28" s="134">
        <v>37849</v>
      </c>
      <c r="D28" s="16">
        <v>35809</v>
      </c>
      <c r="E28" s="16">
        <v>37479</v>
      </c>
      <c r="F28" s="16">
        <v>36295</v>
      </c>
      <c r="G28" s="117">
        <v>33644</v>
      </c>
      <c r="H28" s="21">
        <v>-2650</v>
      </c>
      <c r="I28" s="21"/>
      <c r="J28" s="19"/>
      <c r="K28" s="19"/>
      <c r="L28" s="19"/>
      <c r="M28" s="19"/>
      <c r="N28" s="19"/>
      <c r="O28" s="19"/>
    </row>
    <row r="29" spans="1:15" x14ac:dyDescent="0.2">
      <c r="A29" s="33" t="s">
        <v>179</v>
      </c>
      <c r="C29" s="134"/>
      <c r="D29" s="16"/>
      <c r="E29" s="16"/>
      <c r="F29" s="16"/>
      <c r="G29" s="117"/>
      <c r="H29" s="21"/>
      <c r="I29" s="21"/>
      <c r="J29" s="19"/>
      <c r="K29" s="19"/>
      <c r="L29" s="19"/>
      <c r="M29" s="19"/>
      <c r="N29" s="19"/>
      <c r="O29" s="19"/>
    </row>
    <row r="30" spans="1:15" x14ac:dyDescent="0.2">
      <c r="A30" s="35" t="s">
        <v>180</v>
      </c>
      <c r="B30" s="35"/>
      <c r="C30" s="134">
        <v>208</v>
      </c>
      <c r="D30" s="16">
        <v>213</v>
      </c>
      <c r="E30" s="16">
        <v>213</v>
      </c>
      <c r="F30" s="16">
        <v>213</v>
      </c>
      <c r="G30" s="117">
        <v>203</v>
      </c>
      <c r="H30" s="21">
        <v>-10</v>
      </c>
      <c r="I30" s="21"/>
      <c r="J30" s="19"/>
      <c r="K30" s="19"/>
      <c r="L30" s="19"/>
      <c r="M30" s="19"/>
      <c r="N30" s="19"/>
      <c r="O30" s="19"/>
    </row>
    <row r="31" spans="1:15" x14ac:dyDescent="0.2">
      <c r="A31" s="35" t="s">
        <v>20</v>
      </c>
      <c r="B31" s="35"/>
      <c r="C31" s="134">
        <v>1087</v>
      </c>
      <c r="D31" s="16">
        <v>1056</v>
      </c>
      <c r="E31" s="16">
        <v>1066</v>
      </c>
      <c r="F31" s="16">
        <v>1043</v>
      </c>
      <c r="G31" s="117">
        <v>1048</v>
      </c>
      <c r="H31" s="21">
        <v>5</v>
      </c>
      <c r="I31" s="21"/>
      <c r="J31" s="19"/>
      <c r="K31" s="19"/>
      <c r="L31" s="19"/>
      <c r="M31" s="19"/>
      <c r="N31" s="19"/>
      <c r="O31" s="19"/>
    </row>
    <row r="32" spans="1:15" x14ac:dyDescent="0.2">
      <c r="A32" s="33" t="s">
        <v>175</v>
      </c>
      <c r="C32" s="134">
        <v>0</v>
      </c>
      <c r="D32" s="131">
        <v>0</v>
      </c>
      <c r="E32" s="131">
        <v>0</v>
      </c>
      <c r="F32" s="131">
        <v>0</v>
      </c>
      <c r="G32" s="117">
        <v>0</v>
      </c>
      <c r="H32" s="21">
        <v>0</v>
      </c>
      <c r="I32" s="21"/>
      <c r="J32" s="19"/>
      <c r="K32" s="19"/>
      <c r="L32" s="19"/>
      <c r="M32" s="19"/>
      <c r="N32" s="19"/>
      <c r="O32" s="19"/>
    </row>
    <row r="33" spans="1:15" x14ac:dyDescent="0.2">
      <c r="A33" s="33" t="s">
        <v>21</v>
      </c>
      <c r="C33" s="134">
        <v>5629</v>
      </c>
      <c r="D33" s="16">
        <v>4521</v>
      </c>
      <c r="E33" s="16">
        <v>4630</v>
      </c>
      <c r="F33" s="16">
        <v>4682</v>
      </c>
      <c r="G33" s="117">
        <v>4737</v>
      </c>
      <c r="H33" s="21">
        <v>55</v>
      </c>
      <c r="I33" s="21"/>
      <c r="J33" s="19"/>
      <c r="K33" s="19"/>
      <c r="L33" s="19"/>
      <c r="M33" s="19"/>
      <c r="N33" s="19"/>
      <c r="O33" s="19"/>
    </row>
    <row r="34" spans="1:15" x14ac:dyDescent="0.2">
      <c r="A34" s="33" t="s">
        <v>22</v>
      </c>
      <c r="C34" s="134">
        <v>728</v>
      </c>
      <c r="D34" s="16">
        <v>1189</v>
      </c>
      <c r="E34" s="16">
        <v>1142</v>
      </c>
      <c r="F34" s="16">
        <v>928</v>
      </c>
      <c r="G34" s="117">
        <v>852</v>
      </c>
      <c r="H34" s="21">
        <v>-76</v>
      </c>
      <c r="I34" s="21"/>
      <c r="J34" s="19"/>
      <c r="K34" s="19"/>
      <c r="L34" s="19"/>
      <c r="M34" s="19"/>
      <c r="N34" s="19"/>
      <c r="O34" s="19"/>
    </row>
    <row r="35" spans="1:15" x14ac:dyDescent="0.2">
      <c r="A35" s="36" t="s">
        <v>24</v>
      </c>
      <c r="B35" s="36"/>
      <c r="C35" s="132">
        <v>69786</v>
      </c>
      <c r="D35" s="31">
        <v>68119</v>
      </c>
      <c r="E35" s="31">
        <v>70704</v>
      </c>
      <c r="F35" s="31">
        <v>69638</v>
      </c>
      <c r="G35" s="118">
        <v>66623</v>
      </c>
      <c r="H35" s="21">
        <v>-3014</v>
      </c>
      <c r="I35" s="21"/>
      <c r="J35" s="19"/>
      <c r="K35" s="19"/>
      <c r="L35" s="19"/>
      <c r="M35" s="19"/>
      <c r="N35" s="19"/>
      <c r="O35" s="19"/>
    </row>
    <row r="36" spans="1:15" x14ac:dyDescent="0.2">
      <c r="A36" s="32" t="s">
        <v>267</v>
      </c>
      <c r="B36" s="106"/>
      <c r="C36" s="133">
        <v>5280</v>
      </c>
      <c r="D36" s="45">
        <v>3940</v>
      </c>
      <c r="E36" s="45">
        <v>3271</v>
      </c>
      <c r="F36" s="45">
        <v>6511</v>
      </c>
      <c r="G36" s="119">
        <v>6713</v>
      </c>
      <c r="H36" s="24">
        <v>201</v>
      </c>
      <c r="I36" s="24"/>
      <c r="J36" s="19"/>
      <c r="K36" s="19"/>
      <c r="L36" s="19"/>
      <c r="M36" s="19"/>
      <c r="N36" s="19"/>
      <c r="O36" s="19"/>
    </row>
    <row r="37" spans="1:15" x14ac:dyDescent="0.2">
      <c r="A37" s="51" t="s">
        <v>174</v>
      </c>
      <c r="B37" s="51"/>
      <c r="C37" s="1"/>
      <c r="D37" s="1"/>
      <c r="E37" s="1"/>
      <c r="F37" s="1"/>
      <c r="G37" s="120"/>
      <c r="H37" s="21"/>
      <c r="I37" s="21"/>
      <c r="J37" s="19"/>
      <c r="K37" s="19"/>
      <c r="L37" s="19"/>
      <c r="M37" s="19"/>
      <c r="N37" s="19"/>
      <c r="O37" s="19"/>
    </row>
    <row r="38" spans="1:15" x14ac:dyDescent="0.2">
      <c r="A38" s="48" t="s">
        <v>142</v>
      </c>
      <c r="B38" s="48"/>
      <c r="C38" s="134">
        <v>-383</v>
      </c>
      <c r="D38" s="16">
        <v>-70</v>
      </c>
      <c r="E38" s="16">
        <v>-92</v>
      </c>
      <c r="F38" s="16">
        <v>-241</v>
      </c>
      <c r="G38" s="117">
        <v>-384</v>
      </c>
      <c r="H38" s="21">
        <v>-143</v>
      </c>
      <c r="I38" s="21"/>
      <c r="J38" s="19"/>
      <c r="K38" s="19"/>
      <c r="L38" s="19"/>
      <c r="M38" s="19"/>
      <c r="N38" s="19"/>
      <c r="O38" s="19"/>
    </row>
    <row r="39" spans="1:15" x14ac:dyDescent="0.2">
      <c r="A39" s="50" t="s">
        <v>47</v>
      </c>
      <c r="B39" s="50"/>
      <c r="C39" s="134">
        <v>-64</v>
      </c>
      <c r="D39" s="16">
        <v>-53</v>
      </c>
      <c r="E39" s="16">
        <v>-52</v>
      </c>
      <c r="F39" s="16">
        <v>-62</v>
      </c>
      <c r="G39" s="117">
        <v>-15</v>
      </c>
      <c r="H39" s="21">
        <v>47</v>
      </c>
      <c r="I39" s="21"/>
      <c r="J39" s="19"/>
      <c r="K39" s="19"/>
      <c r="L39" s="19"/>
      <c r="M39" s="19"/>
      <c r="N39" s="19"/>
      <c r="O39" s="19"/>
    </row>
    <row r="40" spans="1:15" x14ac:dyDescent="0.2">
      <c r="A40" s="107" t="s">
        <v>178</v>
      </c>
      <c r="B40" s="107"/>
      <c r="C40" s="134">
        <v>-174</v>
      </c>
      <c r="D40" s="16">
        <v>-1</v>
      </c>
      <c r="E40" s="16">
        <v>0</v>
      </c>
      <c r="F40" s="16">
        <v>524</v>
      </c>
      <c r="G40" s="117">
        <v>-43</v>
      </c>
      <c r="H40" s="21">
        <v>-567</v>
      </c>
      <c r="I40" s="21"/>
      <c r="J40" s="19"/>
      <c r="K40" s="19"/>
      <c r="L40" s="19"/>
      <c r="M40" s="19"/>
      <c r="N40" s="19"/>
      <c r="O40" s="19"/>
    </row>
    <row r="41" spans="1:15" x14ac:dyDescent="0.2">
      <c r="A41" s="52" t="s">
        <v>48</v>
      </c>
      <c r="B41" s="52"/>
      <c r="C41" s="132">
        <v>-621</v>
      </c>
      <c r="D41" s="31">
        <v>-125</v>
      </c>
      <c r="E41" s="31">
        <v>-144</v>
      </c>
      <c r="F41" s="31">
        <v>221</v>
      </c>
      <c r="G41" s="118">
        <v>-442</v>
      </c>
      <c r="H41" s="21">
        <v>-663</v>
      </c>
      <c r="I41" s="21"/>
      <c r="J41" s="19"/>
      <c r="K41" s="19"/>
      <c r="L41" s="19"/>
      <c r="M41" s="19"/>
      <c r="N41" s="19"/>
      <c r="O41" s="19"/>
    </row>
    <row r="42" spans="1:15" s="46" customFormat="1" x14ac:dyDescent="0.2">
      <c r="A42" s="53" t="s">
        <v>49</v>
      </c>
      <c r="B42" s="53"/>
      <c r="C42" s="132">
        <v>4660</v>
      </c>
      <c r="D42" s="100">
        <v>3815</v>
      </c>
      <c r="E42" s="100">
        <v>3127</v>
      </c>
      <c r="F42" s="100">
        <v>6732</v>
      </c>
      <c r="G42" s="121">
        <v>6270</v>
      </c>
      <c r="H42" s="21">
        <v>-462</v>
      </c>
      <c r="I42" s="21"/>
      <c r="J42" s="19"/>
      <c r="K42" s="19"/>
      <c r="L42" s="19"/>
      <c r="M42" s="19"/>
      <c r="N42" s="19"/>
      <c r="O42" s="19"/>
    </row>
    <row r="43" spans="1:15" x14ac:dyDescent="0.2">
      <c r="A43" s="51" t="s">
        <v>50</v>
      </c>
      <c r="B43" s="51"/>
      <c r="C43" s="45"/>
      <c r="D43" s="45"/>
      <c r="E43" s="45"/>
      <c r="F43" s="45"/>
      <c r="G43" s="119"/>
      <c r="H43" s="21"/>
      <c r="I43" s="21"/>
      <c r="J43" s="19"/>
      <c r="K43" s="19"/>
      <c r="L43" s="19"/>
      <c r="M43" s="19"/>
      <c r="N43" s="19"/>
      <c r="O43" s="19"/>
    </row>
    <row r="44" spans="1:15" x14ac:dyDescent="0.2">
      <c r="A44" s="51" t="s">
        <v>173</v>
      </c>
      <c r="B44" s="51"/>
      <c r="C44" s="45"/>
      <c r="D44" s="45"/>
      <c r="E44" s="45"/>
      <c r="F44" s="45"/>
      <c r="G44" s="119"/>
      <c r="H44" s="21"/>
      <c r="I44" s="21"/>
      <c r="J44" s="19"/>
      <c r="K44" s="19"/>
      <c r="L44" s="19"/>
      <c r="M44" s="19"/>
      <c r="N44" s="19"/>
      <c r="O44" s="19"/>
    </row>
    <row r="45" spans="1:15" x14ac:dyDescent="0.2">
      <c r="A45" s="55" t="s">
        <v>51</v>
      </c>
      <c r="B45" s="55"/>
      <c r="C45" s="134">
        <v>3248</v>
      </c>
      <c r="D45" s="16">
        <v>1816</v>
      </c>
      <c r="E45" s="16">
        <v>2277</v>
      </c>
      <c r="F45" s="16">
        <v>4842</v>
      </c>
      <c r="G45" s="117">
        <v>13102</v>
      </c>
      <c r="H45" s="21">
        <v>8260</v>
      </c>
      <c r="I45" s="21"/>
      <c r="J45" s="19"/>
      <c r="K45" s="19"/>
      <c r="L45" s="19"/>
      <c r="M45" s="19"/>
      <c r="N45" s="19"/>
      <c r="O45" s="19"/>
    </row>
    <row r="46" spans="1:15" x14ac:dyDescent="0.2">
      <c r="A46" s="48" t="s">
        <v>177</v>
      </c>
      <c r="B46" s="48"/>
      <c r="C46" s="134">
        <v>1070</v>
      </c>
      <c r="D46" s="16">
        <v>-246</v>
      </c>
      <c r="E46" s="16">
        <v>129</v>
      </c>
      <c r="F46" s="16">
        <v>804</v>
      </c>
      <c r="G46" s="117">
        <v>747</v>
      </c>
      <c r="H46" s="157">
        <v>-57</v>
      </c>
      <c r="I46" s="21"/>
      <c r="J46" s="19"/>
      <c r="K46" s="19"/>
      <c r="L46" s="19"/>
      <c r="M46" s="19"/>
      <c r="N46" s="19"/>
      <c r="O46" s="19"/>
    </row>
    <row r="47" spans="1:15" x14ac:dyDescent="0.2">
      <c r="A47" s="49" t="s">
        <v>52</v>
      </c>
      <c r="B47" s="49"/>
      <c r="C47" s="134">
        <v>-21</v>
      </c>
      <c r="D47" s="16">
        <v>-48</v>
      </c>
      <c r="E47" s="16">
        <v>-36</v>
      </c>
      <c r="F47" s="16">
        <v>-34</v>
      </c>
      <c r="G47" s="117">
        <v>-6</v>
      </c>
      <c r="H47" s="21">
        <v>28</v>
      </c>
      <c r="I47" s="21"/>
      <c r="J47" s="19"/>
      <c r="K47" s="19"/>
      <c r="L47" s="19"/>
      <c r="M47" s="19"/>
      <c r="N47" s="19"/>
      <c r="O47" s="19"/>
    </row>
    <row r="48" spans="1:15" x14ac:dyDescent="0.2">
      <c r="A48" s="50" t="s">
        <v>53</v>
      </c>
      <c r="B48" s="50"/>
      <c r="C48" s="134">
        <v>1187</v>
      </c>
      <c r="D48" s="16">
        <v>-382</v>
      </c>
      <c r="E48" s="16">
        <v>-546</v>
      </c>
      <c r="F48" s="16">
        <v>-571</v>
      </c>
      <c r="G48" s="117">
        <v>-712</v>
      </c>
      <c r="H48" s="21">
        <v>-141</v>
      </c>
      <c r="I48" s="21"/>
      <c r="J48" s="19"/>
      <c r="K48" s="19"/>
      <c r="L48" s="19"/>
      <c r="M48" s="19"/>
      <c r="N48" s="19"/>
      <c r="O48" s="19"/>
    </row>
    <row r="49" spans="1:15" x14ac:dyDescent="0.2">
      <c r="A49" s="50" t="s">
        <v>54</v>
      </c>
      <c r="B49" s="50"/>
      <c r="C49" s="156">
        <v>0</v>
      </c>
      <c r="D49" s="156">
        <v>0</v>
      </c>
      <c r="E49" s="156">
        <v>0</v>
      </c>
      <c r="F49" s="156">
        <v>0</v>
      </c>
      <c r="G49" s="125">
        <v>0</v>
      </c>
      <c r="H49" s="157">
        <v>0</v>
      </c>
      <c r="I49" s="21"/>
      <c r="J49" s="19"/>
      <c r="K49" s="19"/>
      <c r="L49" s="19"/>
      <c r="M49" s="19"/>
      <c r="N49" s="19"/>
      <c r="O49" s="19"/>
    </row>
    <row r="50" spans="1:15" x14ac:dyDescent="0.2">
      <c r="A50" s="51" t="s">
        <v>184</v>
      </c>
      <c r="B50" s="51"/>
      <c r="C50" s="132">
        <v>5484</v>
      </c>
      <c r="D50" s="31">
        <v>1141</v>
      </c>
      <c r="E50" s="31">
        <v>1824</v>
      </c>
      <c r="F50" s="31">
        <v>5041</v>
      </c>
      <c r="G50" s="118">
        <v>13132</v>
      </c>
      <c r="H50" s="21">
        <v>8091</v>
      </c>
      <c r="I50" s="21"/>
      <c r="J50" s="19"/>
      <c r="K50" s="19"/>
      <c r="L50" s="19"/>
      <c r="M50" s="19"/>
      <c r="N50" s="19"/>
      <c r="O50" s="19"/>
    </row>
    <row r="51" spans="1:15" ht="12" thickBot="1" x14ac:dyDescent="0.25">
      <c r="A51" s="34" t="s">
        <v>268</v>
      </c>
      <c r="B51" s="106"/>
      <c r="C51" s="132">
        <v>10144</v>
      </c>
      <c r="D51" s="31">
        <v>4956</v>
      </c>
      <c r="E51" s="31">
        <v>4950</v>
      </c>
      <c r="F51" s="31">
        <v>11773</v>
      </c>
      <c r="G51" s="118">
        <v>19402</v>
      </c>
      <c r="H51" s="21">
        <v>7629</v>
      </c>
      <c r="I51" s="21"/>
      <c r="J51" s="19"/>
      <c r="K51" s="19"/>
      <c r="L51" s="19"/>
      <c r="M51" s="19"/>
      <c r="N51" s="19"/>
      <c r="O51" s="19"/>
    </row>
    <row r="52" spans="1:15" ht="20.100000000000001" customHeight="1" thickBot="1" x14ac:dyDescent="0.25">
      <c r="A52" s="84" t="s">
        <v>55</v>
      </c>
      <c r="B52" s="84"/>
      <c r="C52" s="94"/>
      <c r="D52" s="94"/>
      <c r="E52" s="94"/>
      <c r="F52" s="94"/>
      <c r="G52" s="122"/>
      <c r="H52" s="94"/>
      <c r="I52" s="102"/>
      <c r="J52" s="19"/>
      <c r="K52" s="19"/>
      <c r="L52" s="19"/>
      <c r="M52" s="19"/>
      <c r="N52" s="19"/>
      <c r="O52" s="19"/>
    </row>
    <row r="53" spans="1:15" ht="11.25" customHeight="1" x14ac:dyDescent="0.2">
      <c r="A53" s="32" t="s">
        <v>23</v>
      </c>
      <c r="B53" s="32"/>
      <c r="C53" s="133">
        <v>5280</v>
      </c>
      <c r="D53" s="45">
        <v>3940</v>
      </c>
      <c r="E53" s="45">
        <v>3271</v>
      </c>
      <c r="F53" s="45">
        <v>6511</v>
      </c>
      <c r="G53" s="119">
        <v>6713</v>
      </c>
      <c r="H53" s="24">
        <v>201</v>
      </c>
      <c r="I53" s="64"/>
      <c r="J53" s="19"/>
      <c r="K53" s="19"/>
      <c r="L53" s="19"/>
      <c r="M53" s="19"/>
      <c r="N53" s="19"/>
      <c r="O53" s="19"/>
    </row>
    <row r="54" spans="1:15" x14ac:dyDescent="0.2">
      <c r="A54" s="33" t="s">
        <v>61</v>
      </c>
      <c r="C54" s="16"/>
      <c r="D54" s="16"/>
      <c r="E54" s="16"/>
      <c r="F54" s="16"/>
      <c r="G54" s="117"/>
      <c r="H54" s="21"/>
      <c r="I54" s="21"/>
      <c r="J54" s="19"/>
      <c r="K54" s="19"/>
      <c r="L54" s="19"/>
      <c r="M54" s="19"/>
      <c r="N54" s="19"/>
      <c r="O54" s="19"/>
    </row>
    <row r="55" spans="1:15" x14ac:dyDescent="0.2">
      <c r="A55" s="47" t="s">
        <v>43</v>
      </c>
      <c r="B55" s="47"/>
      <c r="C55" s="134">
        <v>5812</v>
      </c>
      <c r="D55" s="16">
        <v>8013</v>
      </c>
      <c r="E55" s="16">
        <v>8072</v>
      </c>
      <c r="F55" s="16">
        <v>6973</v>
      </c>
      <c r="G55" s="117">
        <v>7172</v>
      </c>
      <c r="H55" s="21">
        <v>200</v>
      </c>
      <c r="I55" s="21"/>
      <c r="J55" s="19"/>
      <c r="K55" s="19"/>
      <c r="L55" s="19"/>
      <c r="M55" s="19"/>
      <c r="N55" s="19"/>
      <c r="O55" s="19"/>
    </row>
    <row r="56" spans="1:15" x14ac:dyDescent="0.2">
      <c r="A56" s="33" t="s">
        <v>56</v>
      </c>
      <c r="C56" s="134">
        <v>-330</v>
      </c>
      <c r="D56" s="16">
        <v>-220</v>
      </c>
      <c r="E56" s="16">
        <v>-223</v>
      </c>
      <c r="F56" s="16">
        <v>497</v>
      </c>
      <c r="G56" s="117">
        <v>1302</v>
      </c>
      <c r="H56" s="21">
        <v>805</v>
      </c>
      <c r="I56" s="21"/>
      <c r="J56" s="19"/>
      <c r="K56" s="19"/>
      <c r="L56" s="19"/>
      <c r="M56" s="19"/>
      <c r="N56" s="19"/>
      <c r="O56" s="19"/>
    </row>
    <row r="57" spans="1:15" x14ac:dyDescent="0.2">
      <c r="A57" s="41" t="s">
        <v>131</v>
      </c>
      <c r="B57" s="41"/>
      <c r="C57" s="134">
        <v>1403</v>
      </c>
      <c r="D57" s="16">
        <v>142</v>
      </c>
      <c r="E57" s="16">
        <v>175</v>
      </c>
      <c r="F57" s="16">
        <v>179</v>
      </c>
      <c r="G57" s="117">
        <v>187</v>
      </c>
      <c r="H57" s="21">
        <v>8</v>
      </c>
      <c r="I57" s="21"/>
      <c r="J57" s="19"/>
      <c r="K57" s="19"/>
      <c r="L57" s="19"/>
      <c r="M57" s="19"/>
      <c r="N57" s="19"/>
      <c r="O57" s="19"/>
    </row>
    <row r="58" spans="1:15" x14ac:dyDescent="0.2">
      <c r="A58" s="34" t="s">
        <v>57</v>
      </c>
      <c r="B58" s="34"/>
      <c r="C58" s="83"/>
      <c r="D58" s="16"/>
      <c r="E58" s="16"/>
      <c r="F58" s="16"/>
      <c r="G58" s="117"/>
      <c r="H58" s="21"/>
      <c r="I58" s="21"/>
      <c r="J58" s="19"/>
      <c r="K58" s="19"/>
      <c r="L58" s="19"/>
      <c r="M58" s="19"/>
      <c r="N58" s="19"/>
      <c r="O58" s="19"/>
    </row>
    <row r="59" spans="1:15" x14ac:dyDescent="0.2">
      <c r="A59" s="33" t="s">
        <v>27</v>
      </c>
      <c r="C59" s="134">
        <v>499</v>
      </c>
      <c r="D59" s="16">
        <v>447</v>
      </c>
      <c r="E59" s="16">
        <v>471</v>
      </c>
      <c r="F59" s="16">
        <v>501</v>
      </c>
      <c r="G59" s="117">
        <v>528</v>
      </c>
      <c r="H59" s="21">
        <v>27</v>
      </c>
      <c r="I59" s="21"/>
      <c r="J59" s="19"/>
      <c r="K59" s="19"/>
      <c r="L59" s="19"/>
      <c r="M59" s="19"/>
      <c r="N59" s="19"/>
      <c r="O59" s="19"/>
    </row>
    <row r="60" spans="1:15" x14ac:dyDescent="0.2">
      <c r="A60" s="33" t="s">
        <v>58</v>
      </c>
      <c r="C60" s="134">
        <v>4227</v>
      </c>
      <c r="D60" s="16">
        <v>4100</v>
      </c>
      <c r="E60" s="16">
        <v>4418</v>
      </c>
      <c r="F60" s="16">
        <v>4422</v>
      </c>
      <c r="G60" s="117">
        <v>4767</v>
      </c>
      <c r="H60" s="21">
        <v>345</v>
      </c>
      <c r="I60" s="21"/>
      <c r="J60" s="19"/>
      <c r="K60" s="19"/>
      <c r="L60" s="19"/>
      <c r="M60" s="19"/>
      <c r="N60" s="19"/>
      <c r="O60" s="19"/>
    </row>
    <row r="61" spans="1:15" x14ac:dyDescent="0.2">
      <c r="A61" s="34" t="s">
        <v>59</v>
      </c>
      <c r="B61" s="34"/>
      <c r="C61" s="132">
        <v>2160</v>
      </c>
      <c r="D61" s="16">
        <v>3388</v>
      </c>
      <c r="E61" s="16">
        <v>3135</v>
      </c>
      <c r="F61" s="16">
        <v>2726</v>
      </c>
      <c r="G61" s="117">
        <v>3366</v>
      </c>
      <c r="H61" s="21">
        <v>641</v>
      </c>
      <c r="I61" s="21"/>
      <c r="J61" s="19"/>
      <c r="K61" s="19"/>
      <c r="L61" s="19"/>
      <c r="M61" s="19"/>
      <c r="N61" s="19"/>
      <c r="O61" s="19"/>
    </row>
    <row r="62" spans="1:15" x14ac:dyDescent="0.2">
      <c r="A62" s="34" t="s">
        <v>60</v>
      </c>
      <c r="B62" s="106"/>
      <c r="C62" s="132">
        <v>3121</v>
      </c>
      <c r="D62" s="31">
        <v>551</v>
      </c>
      <c r="E62" s="31">
        <v>135</v>
      </c>
      <c r="F62" s="31">
        <v>3786</v>
      </c>
      <c r="G62" s="118">
        <v>3346</v>
      </c>
      <c r="H62" s="21">
        <v>-439</v>
      </c>
      <c r="I62" s="21"/>
      <c r="J62" s="19"/>
      <c r="K62" s="19"/>
      <c r="L62" s="19"/>
      <c r="M62" s="19"/>
      <c r="N62" s="19"/>
      <c r="O62" s="19"/>
    </row>
    <row r="63" spans="1:15" x14ac:dyDescent="0.2">
      <c r="A63" s="33" t="s">
        <v>274</v>
      </c>
    </row>
    <row r="64" spans="1:15" x14ac:dyDescent="0.2">
      <c r="A64" s="33" t="s">
        <v>275</v>
      </c>
    </row>
    <row r="65" spans="1:1" x14ac:dyDescent="0.2">
      <c r="A65" s="33" t="s">
        <v>266</v>
      </c>
    </row>
  </sheetData>
  <mergeCells count="3">
    <mergeCell ref="D4:H4"/>
    <mergeCell ref="A2:H2"/>
    <mergeCell ref="A3:H3"/>
  </mergeCells>
  <phoneticPr fontId="0" type="noConversion"/>
  <pageMargins left="0.75" right="0.75" top="1" bottom="1" header="0.5" footer="0.5"/>
  <pageSetup paperSize="9" scale="93" orientation="portrait" r:id="rId1"/>
  <headerFooter alignWithMargins="0"/>
  <ignoredErrors>
    <ignoredError sqref="D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17</vt:i4>
      </vt:variant>
    </vt:vector>
  </HeadingPairs>
  <TitlesOfParts>
    <vt:vector size="46" baseType="lpstr">
      <vt:lpstr>App 1 Table 1.1</vt:lpstr>
      <vt:lpstr>App 1 Table 1.2</vt:lpstr>
      <vt:lpstr>App 1 Table 1.3</vt:lpstr>
      <vt:lpstr>App 1 Table 1.4</vt:lpstr>
      <vt:lpstr>App 1 Table 1.5</vt:lpstr>
      <vt:lpstr>App 1 Table 1.6</vt:lpstr>
      <vt:lpstr>App 1 Table 1.7</vt:lpstr>
      <vt:lpstr>App 1 Table 1.8</vt:lpstr>
      <vt:lpstr>App 1 Table 1.9</vt:lpstr>
      <vt:lpstr>GG SOCE (op bal audit check)</vt:lpstr>
      <vt:lpstr>PNC SOCE (op bal audit check)</vt:lpstr>
      <vt:lpstr>App 1 Table 1.10</vt:lpstr>
      <vt:lpstr>App 1 Table 1.11</vt:lpstr>
      <vt:lpstr>TNPS SOCE (op bal audit check)</vt:lpstr>
      <vt:lpstr>App 1 Table 1.12</vt:lpstr>
      <vt:lpstr>App 1 Table 1.13</vt:lpstr>
      <vt:lpstr>App 1 Table 1.14</vt:lpstr>
      <vt:lpstr>App 1 Table 1.15</vt:lpstr>
      <vt:lpstr>PFC SOCE (op bal audit check)</vt:lpstr>
      <vt:lpstr>App 1 Table 1.16</vt:lpstr>
      <vt:lpstr>App 1 Table 1.17</vt:lpstr>
      <vt:lpstr>App 1 Table 1.18</vt:lpstr>
      <vt:lpstr>TPS SOCE (op bal audit check)</vt:lpstr>
      <vt:lpstr>App 1 Table 1.19</vt:lpstr>
      <vt:lpstr>App 1 Table 1.20</vt:lpstr>
      <vt:lpstr>SCA</vt:lpstr>
      <vt:lpstr>Sheet3</vt:lpstr>
      <vt:lpstr>Sheet1</vt:lpstr>
      <vt:lpstr>Sheet2</vt:lpstr>
      <vt:lpstr>'App 1 Table 1.1'!Print_Area</vt:lpstr>
      <vt:lpstr>'App 1 Table 1.10'!Print_Area</vt:lpstr>
      <vt:lpstr>'App 1 Table 1.12'!Print_Area</vt:lpstr>
      <vt:lpstr>'App 1 Table 1.13'!Print_Area</vt:lpstr>
      <vt:lpstr>'App 1 Table 1.14'!Print_Area</vt:lpstr>
      <vt:lpstr>'App 1 Table 1.16'!Print_Area</vt:lpstr>
      <vt:lpstr>'App 1 Table 1.17'!Print_Area</vt:lpstr>
      <vt:lpstr>'App 1 Table 1.18'!Print_Area</vt:lpstr>
      <vt:lpstr>'App 1 Table 1.2'!Print_Area</vt:lpstr>
      <vt:lpstr>'App 1 Table 1.20'!Print_Area</vt:lpstr>
      <vt:lpstr>'App 1 Table 1.3'!Print_Area</vt:lpstr>
      <vt:lpstr>'App 1 Table 1.4'!Print_Area</vt:lpstr>
      <vt:lpstr>'App 1 Table 1.5'!Print_Area</vt:lpstr>
      <vt:lpstr>'App 1 Table 1.6'!Print_Area</vt:lpstr>
      <vt:lpstr>'App 1 Table 1.8'!Print_Area</vt:lpstr>
      <vt:lpstr>'App 1 Table 1.9'!Print_Area</vt:lpstr>
      <vt:lpstr>'App 1 Table 1.1'!Print_Titles</vt:lpstr>
    </vt:vector>
  </TitlesOfParts>
  <Company>Western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trefpmb</dc:creator>
  <cp:lastModifiedBy>Kim Ngo</cp:lastModifiedBy>
  <cp:lastPrinted>2022-09-09T04:34:06Z</cp:lastPrinted>
  <dcterms:created xsi:type="dcterms:W3CDTF">2008-08-26T07:55:28Z</dcterms:created>
  <dcterms:modified xsi:type="dcterms:W3CDTF">2022-09-28T03:02:07Z</dcterms:modified>
</cp:coreProperties>
</file>