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RIM\Offline\Offline Records (RA)\Application Form - TECHNOLOGY AND INFORMATION MANAGEMENT - Data Management(2)\"/>
    </mc:Choice>
  </mc:AlternateContent>
  <bookViews>
    <workbookView xWindow="0" yWindow="0" windowWidth="19200" windowHeight="6471"/>
  </bookViews>
  <sheets>
    <sheet name="Budget Summary" sheetId="1" r:id="rId1"/>
    <sheet name="Budget Breakdown" sheetId="2" r:id="rId2"/>
    <sheet name="In-Kind Details" sheetId="5" r:id="rId3"/>
  </sheets>
  <definedNames>
    <definedName name="_xlnm.Print_Area" localSheetId="1">'Budget Breakdown'!$A$1:$Y$22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2" l="1"/>
  <c r="F19" i="2"/>
  <c r="F20" i="2"/>
  <c r="F21" i="2"/>
  <c r="F6" i="5" l="1"/>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5" i="5" l="1"/>
  <c r="F37" i="5" s="1"/>
  <c r="F12" i="2"/>
  <c r="F13" i="2" l="1"/>
  <c r="F14" i="2"/>
  <c r="F15" i="2"/>
  <c r="F16" i="2"/>
  <c r="F17" i="2"/>
  <c r="Y22" i="2"/>
  <c r="B46" i="1" s="1"/>
  <c r="X22" i="2"/>
  <c r="B45" i="1" s="1"/>
  <c r="W22" i="2"/>
  <c r="B42" i="1" s="1"/>
  <c r="V22" i="2"/>
  <c r="B41" i="1" s="1"/>
  <c r="U22" i="2"/>
  <c r="B38" i="1" s="1"/>
  <c r="T22" i="2"/>
  <c r="B37" i="1" s="1"/>
  <c r="S22" i="2"/>
  <c r="B34" i="1" s="1"/>
  <c r="R22" i="2"/>
  <c r="B33" i="1" s="1"/>
  <c r="Q22" i="2"/>
  <c r="B30" i="1" s="1"/>
  <c r="P22" i="2"/>
  <c r="B29" i="1" s="1"/>
  <c r="O22" i="2"/>
  <c r="B26" i="1" s="1"/>
  <c r="N22" i="2"/>
  <c r="B25" i="1" s="1"/>
  <c r="M22" i="2"/>
  <c r="B22" i="1" s="1"/>
  <c r="L22" i="2"/>
  <c r="B21" i="1" s="1"/>
  <c r="K22" i="2"/>
  <c r="J22" i="2"/>
  <c r="I22" i="2"/>
  <c r="B35" i="1" l="1"/>
  <c r="B31" i="1"/>
  <c r="B47" i="1"/>
  <c r="B43" i="1"/>
  <c r="B23" i="1"/>
  <c r="B39" i="1"/>
  <c r="B27" i="1"/>
  <c r="B14" i="1"/>
  <c r="B9" i="1" s="1"/>
  <c r="B18" i="1"/>
  <c r="B17" i="1"/>
  <c r="B19" i="1" l="1"/>
  <c r="F22" i="2"/>
  <c r="B10" i="1" s="1"/>
  <c r="D7" i="1" s="1"/>
  <c r="E7" i="1" s="1"/>
  <c r="G22" i="2"/>
  <c r="B6" i="1" s="1"/>
  <c r="H22" i="2"/>
  <c r="B13" i="1" s="1"/>
  <c r="B15" i="1" s="1"/>
  <c r="C9" i="1" l="1"/>
  <c r="C6" i="1"/>
  <c r="B8" i="1"/>
  <c r="C8" i="1" s="1"/>
  <c r="B7" i="1"/>
  <c r="C7" i="1" s="1"/>
  <c r="C10" i="1" l="1"/>
</calcChain>
</file>

<file path=xl/sharedStrings.xml><?xml version="1.0" encoding="utf-8"?>
<sst xmlns="http://schemas.openxmlformats.org/spreadsheetml/2006/main" count="205" uniqueCount="111">
  <si>
    <t xml:space="preserve">Applicant: </t>
  </si>
  <si>
    <t>Project:</t>
  </si>
  <si>
    <t>[Insert Title]</t>
  </si>
  <si>
    <t>Type</t>
  </si>
  <si>
    <t>Supplies/Materials:</t>
  </si>
  <si>
    <t>Project Management</t>
  </si>
  <si>
    <t>Electrician</t>
  </si>
  <si>
    <t>Communication Specialist</t>
  </si>
  <si>
    <t>Solar Panels</t>
  </si>
  <si>
    <t>10kW Solar Battery</t>
  </si>
  <si>
    <t>Voltmeter</t>
  </si>
  <si>
    <t>Crane Hire</t>
  </si>
  <si>
    <t>TOTAL</t>
  </si>
  <si>
    <t>Volunteer hours</t>
  </si>
  <si>
    <t>Engineering Design</t>
  </si>
  <si>
    <t>Regulation Approvals</t>
  </si>
  <si>
    <t xml:space="preserve">Testing/Exercise </t>
  </si>
  <si>
    <t>Maintenance checks/performance testing</t>
  </si>
  <si>
    <t>Permits, License fees, works approvals, certification of works</t>
  </si>
  <si>
    <t>The community will undertake a scheduled test of the new infrastructure working with industry and the community to test emergency management procedures</t>
  </si>
  <si>
    <t>An electrician and local volunteers will conduct regular checks of the capability and ensure it is maintained to enable community activiation as required</t>
  </si>
  <si>
    <t>In-Kind</t>
  </si>
  <si>
    <t xml:space="preserve">In-Kind  </t>
  </si>
  <si>
    <t>Needs Assesment</t>
  </si>
  <si>
    <t>Financial</t>
  </si>
  <si>
    <r>
      <t xml:space="preserve">Delivery Partner #1 Co-Contribution </t>
    </r>
    <r>
      <rPr>
        <sz val="11"/>
        <color theme="1"/>
        <rFont val="Calibri"/>
        <family val="2"/>
        <scheme val="minor"/>
      </rPr>
      <t>(GST Exclusive)</t>
    </r>
  </si>
  <si>
    <r>
      <t xml:space="preserve">Delivery Partner #3 Co-Contribution </t>
    </r>
    <r>
      <rPr>
        <sz val="11"/>
        <color theme="1"/>
        <rFont val="Calibri"/>
        <family val="2"/>
        <scheme val="minor"/>
      </rPr>
      <t>(GST Exclusive)</t>
    </r>
  </si>
  <si>
    <t>Project Title:</t>
  </si>
  <si>
    <t>[Insert Applicant Name]</t>
  </si>
  <si>
    <t>[Insert name of Applicant]</t>
  </si>
  <si>
    <t>National Emergency Management Agency
Disaster Ready Fund Round Two 2024-2025
 Indicative Project Budget Breakdown</t>
  </si>
  <si>
    <t>National Emergency Management Agency
Disaster Ready Fund Round Two 2024-2025
Indicative Project Budget Summary</t>
  </si>
  <si>
    <t>etc</t>
  </si>
  <si>
    <r>
      <t>Applicant Co-Contribution</t>
    </r>
    <r>
      <rPr>
        <sz val="11"/>
        <color theme="1"/>
        <rFont val="Calibri"/>
        <family val="2"/>
        <scheme val="minor"/>
      </rPr>
      <t xml:space="preserve"> (GST Exclusive)</t>
    </r>
  </si>
  <si>
    <t>Total</t>
  </si>
  <si>
    <r>
      <t xml:space="preserve">Delivery Partner #2 Co-Contribution </t>
    </r>
    <r>
      <rPr>
        <sz val="11"/>
        <color theme="1"/>
        <rFont val="Calibri"/>
        <family val="2"/>
        <scheme val="minor"/>
      </rPr>
      <t>(GST Exclusive)</t>
    </r>
  </si>
  <si>
    <r>
      <t xml:space="preserve">Delivery Partner #4 Co-Contribution </t>
    </r>
    <r>
      <rPr>
        <sz val="11"/>
        <color theme="1"/>
        <rFont val="Calibri"/>
        <family val="2"/>
        <scheme val="minor"/>
      </rPr>
      <t>(GST Exclusive)</t>
    </r>
  </si>
  <si>
    <r>
      <t xml:space="preserve">Delivery Partner #5 Co-Contribution </t>
    </r>
    <r>
      <rPr>
        <sz val="11"/>
        <color theme="1"/>
        <rFont val="Calibri"/>
        <family val="2"/>
        <scheme val="minor"/>
      </rPr>
      <t>(GST Exclusive)</t>
    </r>
  </si>
  <si>
    <r>
      <t xml:space="preserve">Delivery Partner #6 Co-Contribution </t>
    </r>
    <r>
      <rPr>
        <sz val="11"/>
        <color theme="1"/>
        <rFont val="Calibri"/>
        <family val="2"/>
        <scheme val="minor"/>
      </rPr>
      <t>(GST Exclusive)</t>
    </r>
  </si>
  <si>
    <r>
      <t xml:space="preserve">Delivery Partner #7 Co-Contribution </t>
    </r>
    <r>
      <rPr>
        <sz val="11"/>
        <color theme="1"/>
        <rFont val="Calibri"/>
        <family val="2"/>
        <scheme val="minor"/>
      </rPr>
      <t>(GST Exclusive)</t>
    </r>
  </si>
  <si>
    <r>
      <t xml:space="preserve">Delivery Partner #8 Co-Contribution </t>
    </r>
    <r>
      <rPr>
        <sz val="11"/>
        <color theme="1"/>
        <rFont val="Calibri"/>
        <family val="2"/>
        <scheme val="minor"/>
      </rPr>
      <t>(GST Exclusive)</t>
    </r>
  </si>
  <si>
    <t>-</t>
  </si>
  <si>
    <t>[Insert Appl;icant Name]</t>
  </si>
  <si>
    <t>Number of Staff/Units</t>
  </si>
  <si>
    <t>Description</t>
  </si>
  <si>
    <t>Proportion of Total Project Value:</t>
  </si>
  <si>
    <t>Total co-contribution offered (GST Exclusive)</t>
  </si>
  <si>
    <r>
      <t>Title</t>
    </r>
    <r>
      <rPr>
        <i/>
        <sz val="11"/>
        <color theme="1"/>
        <rFont val="Calibri"/>
        <family val="2"/>
        <scheme val="minor"/>
      </rPr>
      <t xml:space="preserve"> </t>
    </r>
  </si>
  <si>
    <t>Project Milestones</t>
  </si>
  <si>
    <t>Anticipated start date</t>
  </si>
  <si>
    <t>Anticipated end date</t>
  </si>
  <si>
    <t>Delivery Timeframe</t>
  </si>
  <si>
    <t>Q4 2024</t>
  </si>
  <si>
    <t>Q1 2025</t>
  </si>
  <si>
    <t>Q2 2025</t>
  </si>
  <si>
    <t>Q1 2027</t>
  </si>
  <si>
    <t>Q4 2026</t>
  </si>
  <si>
    <t>Q3 2027</t>
  </si>
  <si>
    <t>Q2 2027</t>
  </si>
  <si>
    <t xml:space="preserve">Engage essential service providers, industry and local organisations to clarify the minimum capability required following power disruption to ensure the ongoing capacity of shelters, delivery of clean water, removal of waste, capacity to deliver health services and essential supplies.  </t>
  </si>
  <si>
    <t>Deliver a report that outlines the preferred design solution and recommended actions to deliver a back up power solution for the community.</t>
  </si>
  <si>
    <t>Includes build costs including project management, skilled labour, construction supplies, equipment hire.</t>
  </si>
  <si>
    <t>Construction/Installation</t>
  </si>
  <si>
    <t>Applicant name:</t>
  </si>
  <si>
    <t>Co-contribution status:</t>
  </si>
  <si>
    <t>State or territory government entity?</t>
  </si>
  <si>
    <t>[Enter name]</t>
  </si>
  <si>
    <r>
      <t>Applicant Co-Contribution</t>
    </r>
    <r>
      <rPr>
        <i/>
        <sz val="11"/>
        <color theme="1"/>
        <rFont val="Calibri"/>
        <family val="2"/>
        <scheme val="minor"/>
      </rPr>
      <t/>
    </r>
  </si>
  <si>
    <t>Delivery Partner name:</t>
  </si>
  <si>
    <r>
      <t>Delivery Partner #1
Co-Contribution</t>
    </r>
    <r>
      <rPr>
        <i/>
        <sz val="11"/>
        <color theme="1"/>
        <rFont val="Calibri"/>
        <family val="2"/>
        <scheme val="minor"/>
      </rPr>
      <t/>
    </r>
  </si>
  <si>
    <r>
      <t>Delivery Partner #2
Co-Contribution</t>
    </r>
    <r>
      <rPr>
        <i/>
        <sz val="11"/>
        <color theme="1"/>
        <rFont val="Calibri"/>
        <family val="2"/>
        <scheme val="minor"/>
      </rPr>
      <t/>
    </r>
  </si>
  <si>
    <r>
      <t>Delivery Partner #3
Co-Contribution</t>
    </r>
    <r>
      <rPr>
        <i/>
        <sz val="11"/>
        <color theme="1"/>
        <rFont val="Calibri"/>
        <family val="2"/>
        <scheme val="minor"/>
      </rPr>
      <t/>
    </r>
  </si>
  <si>
    <r>
      <t>Delivery Partner #4
Co-Contribution</t>
    </r>
    <r>
      <rPr>
        <i/>
        <sz val="11"/>
        <color theme="1"/>
        <rFont val="Calibri"/>
        <family val="2"/>
        <scheme val="minor"/>
      </rPr>
      <t/>
    </r>
  </si>
  <si>
    <t>Delivery Partner #5
Co-Contribution</t>
  </si>
  <si>
    <t>Delivery Partner #6
Co-Contribution</t>
  </si>
  <si>
    <t>Delivery Partner #7
Co-Contribution</t>
  </si>
  <si>
    <t>Delivery Partner #8
Co-Contribution</t>
  </si>
  <si>
    <t>Financial co-contribution</t>
  </si>
  <si>
    <t>In-Kind co-contribution</t>
  </si>
  <si>
    <t>BUDGET TOTALS:</t>
  </si>
  <si>
    <t>Total Project Value</t>
  </si>
  <si>
    <t>Total Commonwealth funding requested (GST Exclusive)</t>
  </si>
  <si>
    <t>No</t>
  </si>
  <si>
    <t>Yes</t>
  </si>
  <si>
    <t>National Emergency Management Agency
Disaster Ready Fund Round Two 2024-2025
In Kind Details</t>
  </si>
  <si>
    <r>
      <rPr>
        <b/>
        <sz val="11"/>
        <color theme="1"/>
        <rFont val="Calibri"/>
        <family val="2"/>
        <scheme val="minor"/>
      </rPr>
      <t>Wages:</t>
    </r>
    <r>
      <rPr>
        <sz val="11"/>
        <color theme="1"/>
        <rFont val="Calibri"/>
        <family val="2"/>
        <scheme val="minor"/>
      </rPr>
      <t xml:space="preserve">
</t>
    </r>
  </si>
  <si>
    <t>Equipment:</t>
  </si>
  <si>
    <t>Roofers kit (installation and cleaning)</t>
  </si>
  <si>
    <t>Energiser</t>
  </si>
  <si>
    <t>Other:</t>
  </si>
  <si>
    <r>
      <t xml:space="preserve">Number of Days
</t>
    </r>
    <r>
      <rPr>
        <sz val="11"/>
        <color theme="1" tint="0.499984740745262"/>
        <rFont val="Calibri"/>
        <family val="2"/>
        <scheme val="minor"/>
      </rPr>
      <t>Leave blank if NA</t>
    </r>
  </si>
  <si>
    <r>
      <t xml:space="preserve">Rate
</t>
    </r>
    <r>
      <rPr>
        <sz val="10"/>
        <color theme="1" tint="0.499984740745262"/>
        <rFont val="Calibri"/>
        <family val="2"/>
        <scheme val="minor"/>
      </rPr>
      <t>-Per day staff/hire
-Per unit for items</t>
    </r>
  </si>
  <si>
    <t>Confirmed</t>
  </si>
  <si>
    <t>Qld</t>
  </si>
  <si>
    <t>Queensland Building Authority</t>
  </si>
  <si>
    <t>Private Equity Corp</t>
  </si>
  <si>
    <t>In-principle</t>
  </si>
  <si>
    <t>Australia University</t>
  </si>
  <si>
    <t>Number</t>
  </si>
  <si>
    <t>$</t>
  </si>
  <si>
    <t>%</t>
  </si>
  <si>
    <t xml:space="preserve"> Co-contribution amount applicant is seeking to have waived in $ and as a proportion of required 50% co-contribution, where applicable</t>
  </si>
  <si>
    <t>Total Budget
(Commonwealth funding + co-contributions)
($)</t>
  </si>
  <si>
    <t>Commonwealth
funding sought
($)</t>
  </si>
  <si>
    <t>Financial
($)</t>
  </si>
  <si>
    <t>In-Kind
($)</t>
  </si>
  <si>
    <t>In-Kind Total
$</t>
  </si>
  <si>
    <r>
      <rPr>
        <b/>
        <sz val="11"/>
        <color rgb="FFFF0000"/>
        <rFont val="Calibri"/>
        <family val="2"/>
        <scheme val="minor"/>
      </rPr>
      <t>IMPORTANT NOTES</t>
    </r>
    <r>
      <rPr>
        <sz val="11"/>
        <color rgb="FFFF0000"/>
        <rFont val="Calibri"/>
        <family val="2"/>
        <scheme val="minor"/>
      </rPr>
      <t xml:space="preserve">
This workbook is a MANDATORY attachment for all project applications and is intended to complement the Project Application form by: (i) serving as a tool to calculate funding figures that need to be entered in the Project Application form; and (ii) capturing additional information needed by NEMA and the DRF Assessment Panel to assess the eligibility and appropriateness of proposed expenses.
The workbook comprises three separate worksheets: Budget Summary; Budget Breakdown; and In-Kind Details.
When working across all three worksheets, please take note of the following:
- the project title and applicant name must be entered at the top of each worksheet. These should match what is entered in the Project Application form.
- all monetary amounts are to be GST exclusive, entered in Australian dollars, and rounded to the nearest dollar.
- only text and numerals are to be entered.
- some cells have been pre-filled with example data. This information should be deleted before entering actual project data.
Additional worksheet-specific instructions are provided below and on the other worksheets.
Budget Summary instructions:
- This worksheet brings together key funding figures that need to be entered in the Project Application form, including: Commonwealth funding, co-contribution and project cost totals; the respective co-contributions (financial, in-kind and totals) being offered by the Applicant and any delivery partners; and the co-contribution waiver amount being sought, where applicable. 
- All figures in this worksheet are auto-calculated and should automatically update based on data entered in the Budget Breakdown worksheet. For this reason, the Budget Breakdown sheet must be completed before reviewing and transposing figures from this sheet.
- When reviewing this worksheet, Applicants and Lead Agencies should check that all sub-totals and totals align with data entered in the Budget Breakdown worksheet.
- If, once all budget details have been entered, a co-contribution waiver amount and percentage (other than '0') are shown in columns D and E of this sheet, the applicant must select 'yes' to seeking a waiver and provide a detailed business case in the Project Application form.
- Applicants must enter their name and project title at the top of the sheet. No other information needs to be entered in this worksheet.</t>
    </r>
  </si>
  <si>
    <r>
      <rPr>
        <b/>
        <sz val="11"/>
        <color rgb="FFFF0000"/>
        <rFont val="Calibri"/>
        <family val="2"/>
        <scheme val="minor"/>
      </rPr>
      <t>IMPORTANT NOTES:</t>
    </r>
    <r>
      <rPr>
        <sz val="11"/>
        <color rgb="FFFF0000"/>
        <rFont val="Calibri"/>
        <family val="2"/>
        <scheme val="minor"/>
      </rPr>
      <t xml:space="preserve">
This worksheet captures additional detail about any in-kind contributions (i.e. non-monetary goods and services) being offered by the applicant and any delivery partners.
When completing this sheet, please note::
- The applicant name and project title must be filled in at the top of the sheet.
- The pre-filled descriptions, rates and other italicised text are provided as examples only. These should be deleted before entering actual project data.
- Extra rows can be added if needed. Contact NEMA through your Lead Agency if you require assistance with this.
- It is not necessary to identify the source of (i.e. who is providing) each in-kind contribution on this sheet. All in-kind contributions to the project, regardless of source, should be listed and ascribed a value.
- Information entered on this sheet does </t>
    </r>
    <r>
      <rPr>
        <u/>
        <sz val="11"/>
        <color rgb="FFFF0000"/>
        <rFont val="Calibri"/>
        <family val="2"/>
        <scheme val="minor"/>
      </rPr>
      <t>not</t>
    </r>
    <r>
      <rPr>
        <sz val="11"/>
        <color rgb="FFFF0000"/>
        <rFont val="Calibri"/>
        <family val="2"/>
        <scheme val="minor"/>
      </rPr>
      <t xml:space="preserve"> carry across to the Budget Breakdown or Budget Summary sheets, and vice versa. Once all budget amounts have been entered, It is therefore important to check that the total in-kind contribution calculated using this sheet matches the total in-kind contribution on the Budget Summary sheet.
</t>
    </r>
  </si>
  <si>
    <t>Q3 2025</t>
  </si>
  <si>
    <r>
      <rPr>
        <b/>
        <sz val="11"/>
        <color rgb="FFFF0000"/>
        <rFont val="Calibri"/>
        <family val="2"/>
        <scheme val="minor"/>
      </rPr>
      <t>IMPORTANT NOTES</t>
    </r>
    <r>
      <rPr>
        <sz val="11"/>
        <color rgb="FFFF0000"/>
        <rFont val="Calibri"/>
        <family val="2"/>
        <scheme val="minor"/>
      </rPr>
      <t xml:space="preserve">
This worksheet is the principal point of data entry for the budget template. Information that must be entered in this sheet includes:
- The applicant name and project title at the top of the sheet.
- Project milestones (columns B to E) – list up to 10 key milestones, including a title, description and delivery timeframe (quarter and year, based on calendar years) for each milestone. Note: where DRF funding is being sought to extend or enhance an existing program or project and Lead Agency or Applicant funds already invested in the program or project since 1 July 2020 are being claimed as part of the co-contribution in accordance with section 5 of the DRF Round Two Guidelines, enter these investments as separate milestones at the top of the milestone list (i.e. Milestone # 1, 2, etc), provide a title and description for each existing investment being claimed, and select 'Funds already invested since 1 July 2020' for their anticipated start and end dates.
- Commonwealth funding sought (column G) – for each project milestone, enter the amount of Commonwealth funding that is being requested to support delivery.
- Applicant and delivery partner details including their respective co-contributions (columns H to Y) - enter the name of the applicant and each delivery partner (note: partner details can be left blank if not applicable), the status of their co-contributions (either confirmed or in-principle) and whether they are state or territory government entities (if answering ‘yes’ to this question, you will need to also specify their jurisdiction). For the Applicant and any partners listed, additionally enter any financial (cash) and/or in-kind co-contributions being made to each milestone (cells can be left blank where no contribution is being made).
Additional instructions for noting:
- The total project budget (Commonwealth funding sought plus all co-contributions offered) shown in Column F and sub-totals in row 22 should auto-calculate/update as data is entered elsewhere in the sheet. These totals and sub-totals should also automatically transpose to the corresponding cells in the Budget Summary worksheet
- Pre-filled milestone titles, descriptions, dates, amounts and other italicised text entered in the template are provided as examples only. This information should be deleted before entering actual project data.
- Rows, columns and cells can be left blank if not needed/applicable to the project.
- Additional columns can be added if needed (e.g. if the project has more than 8 delivery partners). Please seek assistance from NEMA, through your Lead Agency, if you need to modify the template to add more delivery partners.
- Applicant and delivery partner details must match information entered in relevant parts of the Project Application form. This includes their names, their co-contribution statuses and whether they are state or territory government entities.
- Cost overruns - The $200 million in Commonwealth DRF funding available in 2024-25 is expected to be fully allocated. The Australian Government will not provide further top-up funding or fund project cost overruns. To minimise the risk of cost overruns, it is important that Applicants factor allowances for contingencies and escalation into project costings. Guidance on best practice approaches to cost estimation is available as part of the Commonwealth Investment Toolkit on the Department of Finance website: https://www.finance.gov.au/government/commonwealth-investment-framework/commonwealth-investments-toolkit/cost-estimation
- Project and program administration costs - Reasonable project administration costs incurred by an Applicant should be factored into project costings and will be considered by the Assessment Panel in the context of value with relevant money as part of Selection Criterion 3. The 1.5 per cent DRF program administration funding available to the Lead Agencies under Section 6.2 of the Guidelines cannot be used by Applicants to administer individual projects, and should not be included in individual project costings. Program administration funding will be captured through each Lead Agency’s Application Cover Sheet.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</si>
</sst>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64" formatCode="&quot;$&quot;#,##0"/>
  </numFmts>
  <fonts count="21" x14ac:knownFonts="1">
    <font>
      <sz val="11"/>
      <color theme="1"/>
      <name val="Calibri"/>
      <family val="2"/>
      <scheme val="minor"/>
    </font>
    <font>
      <b/>
      <sz val="11"/>
      <color theme="1"/>
      <name val="Calibri"/>
      <family val="2"/>
      <scheme val="minor"/>
    </font>
    <font>
      <sz val="11"/>
      <color theme="0"/>
      <name val="Calibri"/>
      <family val="2"/>
      <scheme val="minor"/>
    </font>
    <font>
      <b/>
      <sz val="11"/>
      <name val="Calibri"/>
      <family val="2"/>
      <scheme val="minor"/>
    </font>
    <font>
      <b/>
      <sz val="12"/>
      <color theme="0"/>
      <name val="Calibri"/>
      <family val="2"/>
      <scheme val="minor"/>
    </font>
    <font>
      <sz val="11"/>
      <color rgb="FFFF0000"/>
      <name val="Calibri"/>
      <family val="2"/>
      <scheme val="minor"/>
    </font>
    <font>
      <sz val="11"/>
      <color theme="1" tint="0.34998626667073579"/>
      <name val="Calibri"/>
      <family val="2"/>
      <scheme val="minor"/>
    </font>
    <font>
      <sz val="11"/>
      <color theme="2" tint="-0.499984740745262"/>
      <name val="Calibri"/>
      <family val="2"/>
      <scheme val="minor"/>
    </font>
    <font>
      <b/>
      <sz val="14"/>
      <color theme="0"/>
      <name val="Calibri"/>
      <family val="2"/>
      <scheme val="minor"/>
    </font>
    <font>
      <b/>
      <sz val="11"/>
      <color theme="1" tint="0.499984740745262"/>
      <name val="Calibri"/>
      <family val="2"/>
      <scheme val="minor"/>
    </font>
    <font>
      <i/>
      <sz val="11"/>
      <color theme="1" tint="0.34998626667073579"/>
      <name val="Calibri"/>
      <family val="2"/>
      <scheme val="minor"/>
    </font>
    <font>
      <b/>
      <sz val="11"/>
      <color theme="1" tint="0.34998626667073579"/>
      <name val="Calibri"/>
      <family val="2"/>
      <scheme val="minor"/>
    </font>
    <font>
      <b/>
      <sz val="11"/>
      <color rgb="FFFF0000"/>
      <name val="Calibri"/>
      <family val="2"/>
      <scheme val="minor"/>
    </font>
    <font>
      <i/>
      <sz val="11"/>
      <color theme="1"/>
      <name val="Calibri"/>
      <family val="2"/>
      <scheme val="minor"/>
    </font>
    <font>
      <i/>
      <sz val="11"/>
      <color theme="1" tint="0.249977111117893"/>
      <name val="Calibri"/>
      <family val="2"/>
      <scheme val="minor"/>
    </font>
    <font>
      <sz val="11"/>
      <color theme="1"/>
      <name val="Calibri"/>
      <family val="2"/>
      <scheme val="minor"/>
    </font>
    <font>
      <i/>
      <sz val="11"/>
      <color theme="1" tint="0.499984740745262"/>
      <name val="Calibri"/>
      <family val="2"/>
      <scheme val="minor"/>
    </font>
    <font>
      <sz val="11"/>
      <color theme="1" tint="0.499984740745262"/>
      <name val="Calibri"/>
      <family val="2"/>
      <scheme val="minor"/>
    </font>
    <font>
      <u/>
      <sz val="11"/>
      <color rgb="FFFF0000"/>
      <name val="Calibri"/>
      <family val="2"/>
      <scheme val="minor"/>
    </font>
    <font>
      <sz val="10"/>
      <color theme="1" tint="0.499984740745262"/>
      <name val="Calibri"/>
      <family val="2"/>
      <scheme val="minor"/>
    </font>
    <font>
      <i/>
      <sz val="11"/>
      <name val="Calibri"/>
      <family val="2"/>
      <scheme val="minor"/>
    </font>
  </fonts>
  <fills count="7">
    <fill>
      <patternFill patternType="none"/>
    </fill>
    <fill>
      <patternFill patternType="gray125"/>
    </fill>
    <fill>
      <patternFill patternType="solid">
        <fgColor theme="8"/>
      </patternFill>
    </fill>
    <fill>
      <patternFill patternType="solid">
        <fgColor rgb="FF00797A"/>
        <bgColor indexed="64"/>
      </patternFill>
    </fill>
    <fill>
      <patternFill patternType="solid">
        <fgColor rgb="FFCADFE0"/>
        <bgColor indexed="64"/>
      </patternFill>
    </fill>
    <fill>
      <patternFill patternType="solid">
        <fgColor theme="0"/>
        <bgColor indexed="64"/>
      </patternFill>
    </fill>
    <fill>
      <patternFill patternType="solid">
        <fgColor theme="5" tint="0.79998168889431442"/>
        <bgColor indexed="64"/>
      </patternFill>
    </fill>
  </fills>
  <borders count="23">
    <border>
      <left/>
      <right/>
      <top/>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double">
        <color auto="1"/>
      </top>
      <bottom/>
      <diagonal/>
    </border>
    <border>
      <left/>
      <right/>
      <top/>
      <bottom style="thick">
        <color theme="4"/>
      </bottom>
      <diagonal/>
    </border>
    <border>
      <left/>
      <right/>
      <top style="thick">
        <color theme="4"/>
      </top>
      <bottom style="double">
        <color theme="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0" fontId="2" fillId="2" borderId="0" applyNumberFormat="0" applyBorder="0" applyAlignment="0" applyProtection="0"/>
    <xf numFmtId="0" fontId="1" fillId="0" borderId="1" applyNumberFormat="0" applyFill="0" applyAlignment="0" applyProtection="0"/>
    <xf numFmtId="9" fontId="15" fillId="0" borderId="0" applyFont="0" applyFill="0" applyBorder="0" applyAlignment="0" applyProtection="0"/>
  </cellStyleXfs>
  <cellXfs count="104">
    <xf numFmtId="0" fontId="0" fillId="0" borderId="0" xfId="0"/>
    <xf numFmtId="0" fontId="0" fillId="0" borderId="0" xfId="0" applyAlignment="1">
      <alignment horizontal="center"/>
    </xf>
    <xf numFmtId="0" fontId="0" fillId="0" borderId="0" xfId="0" applyAlignment="1">
      <alignment wrapText="1"/>
    </xf>
    <xf numFmtId="0" fontId="0" fillId="0" borderId="0" xfId="0" applyAlignment="1">
      <alignment horizontal="right"/>
    </xf>
    <xf numFmtId="6" fontId="11" fillId="4" borderId="0" xfId="0" applyNumberFormat="1" applyFont="1" applyFill="1" applyAlignment="1" applyProtection="1">
      <alignment vertical="center"/>
    </xf>
    <xf numFmtId="0" fontId="3" fillId="4" borderId="0" xfId="0" applyFont="1" applyFill="1" applyAlignment="1" applyProtection="1">
      <alignment horizontal="left" wrapText="1"/>
    </xf>
    <xf numFmtId="6" fontId="11" fillId="4" borderId="0" xfId="0" applyNumberFormat="1" applyFont="1" applyFill="1" applyAlignment="1" applyProtection="1">
      <alignment horizontal="right" wrapText="1"/>
    </xf>
    <xf numFmtId="0" fontId="1" fillId="4" borderId="0" xfId="0" applyFont="1" applyFill="1" applyAlignment="1" applyProtection="1">
      <alignment horizontal="center" wrapText="1"/>
    </xf>
    <xf numFmtId="0" fontId="1" fillId="4" borderId="0" xfId="0" applyFont="1" applyFill="1" applyAlignment="1" applyProtection="1">
      <alignment horizontal="left" vertical="center" wrapText="1" indent="1"/>
    </xf>
    <xf numFmtId="9" fontId="1" fillId="4" borderId="0" xfId="3" applyNumberFormat="1" applyFont="1" applyFill="1" applyAlignment="1" applyProtection="1">
      <alignment horizontal="center"/>
    </xf>
    <xf numFmtId="0" fontId="6" fillId="4" borderId="0" xfId="0" applyFont="1" applyFill="1" applyAlignment="1" applyProtection="1">
      <alignment horizontal="left" vertical="center" wrapText="1" indent="3"/>
    </xf>
    <xf numFmtId="6" fontId="6" fillId="4" borderId="0" xfId="0" applyNumberFormat="1" applyFont="1" applyFill="1" applyAlignment="1" applyProtection="1">
      <alignment vertical="center"/>
    </xf>
    <xf numFmtId="9" fontId="6" fillId="4" borderId="0" xfId="3" applyNumberFormat="1" applyFont="1" applyFill="1" applyAlignment="1" applyProtection="1">
      <alignment horizontal="center"/>
    </xf>
    <xf numFmtId="6" fontId="11" fillId="4" borderId="14" xfId="0" applyNumberFormat="1" applyFont="1" applyFill="1" applyBorder="1" applyAlignment="1" applyProtection="1">
      <alignment horizontal="right" wrapText="1"/>
    </xf>
    <xf numFmtId="9" fontId="1" fillId="4" borderId="14" xfId="3" applyNumberFormat="1" applyFont="1" applyFill="1" applyBorder="1" applyAlignment="1" applyProtection="1">
      <alignment horizontal="center"/>
    </xf>
    <xf numFmtId="0" fontId="1" fillId="4" borderId="0" xfId="0" applyFont="1" applyFill="1" applyAlignment="1" applyProtection="1">
      <alignment vertical="center" wrapText="1"/>
    </xf>
    <xf numFmtId="0" fontId="0" fillId="4" borderId="0" xfId="0" applyFont="1" applyFill="1" applyAlignment="1" applyProtection="1">
      <alignment horizontal="center" wrapText="1"/>
    </xf>
    <xf numFmtId="0" fontId="1" fillId="4" borderId="0" xfId="0" applyFont="1" applyFill="1" applyAlignment="1" applyProtection="1">
      <alignment wrapText="1"/>
    </xf>
    <xf numFmtId="6" fontId="6" fillId="4" borderId="0" xfId="0" applyNumberFormat="1" applyFont="1" applyFill="1" applyProtection="1"/>
    <xf numFmtId="0" fontId="0" fillId="4" borderId="0" xfId="0" applyFont="1" applyFill="1" applyAlignment="1" applyProtection="1">
      <alignment horizontal="left" wrapText="1" indent="1"/>
    </xf>
    <xf numFmtId="6" fontId="11" fillId="4" borderId="0" xfId="0" applyNumberFormat="1" applyFont="1" applyFill="1" applyProtection="1"/>
    <xf numFmtId="0" fontId="1" fillId="4" borderId="2" xfId="0" applyFont="1" applyFill="1" applyBorder="1" applyAlignment="1" applyProtection="1">
      <alignment horizontal="center" vertical="center" wrapText="1"/>
    </xf>
    <xf numFmtId="0" fontId="7" fillId="4" borderId="2" xfId="0" applyFont="1" applyFill="1" applyBorder="1" applyAlignment="1" applyProtection="1">
      <alignment horizontal="center" vertical="center"/>
    </xf>
    <xf numFmtId="6" fontId="10" fillId="4" borderId="2" xfId="0" applyNumberFormat="1" applyFont="1" applyFill="1" applyBorder="1" applyAlignment="1" applyProtection="1">
      <alignment horizontal="right" vertical="center"/>
    </xf>
    <xf numFmtId="0" fontId="1" fillId="4" borderId="3" xfId="2" applyFill="1" applyBorder="1" applyAlignment="1" applyProtection="1">
      <alignment horizontal="center"/>
    </xf>
    <xf numFmtId="0" fontId="1" fillId="4" borderId="3" xfId="2" applyFill="1" applyBorder="1" applyAlignment="1" applyProtection="1">
      <alignment wrapText="1"/>
    </xf>
    <xf numFmtId="6" fontId="1" fillId="4" borderId="3" xfId="2" applyNumberFormat="1" applyFill="1" applyBorder="1" applyAlignment="1" applyProtection="1">
      <alignment horizontal="right" vertical="center"/>
    </xf>
    <xf numFmtId="6" fontId="1" fillId="4" borderId="3" xfId="2" applyNumberFormat="1" applyFill="1" applyBorder="1" applyAlignment="1" applyProtection="1">
      <alignment horizontal="center"/>
    </xf>
    <xf numFmtId="6" fontId="10" fillId="0" borderId="2" xfId="0" applyNumberFormat="1" applyFont="1" applyBorder="1" applyAlignment="1" applyProtection="1">
      <alignment horizontal="right" vertical="center"/>
      <protection locked="0"/>
    </xf>
    <xf numFmtId="6" fontId="13" fillId="0" borderId="2" xfId="0" applyNumberFormat="1" applyFont="1" applyBorder="1" applyAlignment="1" applyProtection="1">
      <alignment horizontal="right" vertical="center"/>
      <protection locked="0"/>
    </xf>
    <xf numFmtId="6" fontId="14" fillId="0" borderId="2" xfId="0" applyNumberFormat="1" applyFont="1" applyBorder="1" applyAlignment="1" applyProtection="1">
      <alignment horizontal="right" vertical="center"/>
      <protection locked="0"/>
    </xf>
    <xf numFmtId="0" fontId="10" fillId="0" borderId="2" xfId="0" applyFont="1" applyBorder="1" applyAlignment="1" applyProtection="1">
      <alignment horizontal="left" vertical="center" wrapText="1"/>
      <protection locked="0"/>
    </xf>
    <xf numFmtId="0" fontId="10" fillId="0" borderId="2" xfId="0" applyFont="1" applyBorder="1" applyAlignment="1" applyProtection="1">
      <alignment vertical="center" wrapText="1"/>
      <protection locked="0"/>
    </xf>
    <xf numFmtId="0" fontId="16" fillId="0" borderId="0" xfId="0" applyFont="1" applyAlignment="1" applyProtection="1">
      <alignment wrapText="1"/>
      <protection locked="0"/>
    </xf>
    <xf numFmtId="0" fontId="1" fillId="4" borderId="0" xfId="0" applyFont="1" applyFill="1" applyAlignment="1" applyProtection="1">
      <alignment horizontal="center" vertical="center" wrapText="1"/>
    </xf>
    <xf numFmtId="0" fontId="1" fillId="4" borderId="16" xfId="2" applyFill="1" applyBorder="1" applyAlignment="1" applyProtection="1">
      <alignment wrapText="1"/>
    </xf>
    <xf numFmtId="0" fontId="1" fillId="4" borderId="16" xfId="2" applyFill="1" applyBorder="1" applyProtection="1"/>
    <xf numFmtId="0" fontId="1" fillId="4" borderId="16" xfId="2" applyFill="1" applyBorder="1" applyAlignment="1" applyProtection="1">
      <alignment horizontal="center"/>
    </xf>
    <xf numFmtId="0" fontId="1" fillId="4" borderId="16" xfId="2" applyFill="1" applyBorder="1" applyAlignment="1" applyProtection="1">
      <alignment horizontal="right"/>
    </xf>
    <xf numFmtId="6" fontId="9" fillId="4" borderId="16" xfId="2" applyNumberFormat="1" applyFont="1" applyFill="1" applyBorder="1" applyProtection="1"/>
    <xf numFmtId="0" fontId="5" fillId="0" borderId="0" xfId="0" applyFont="1" applyAlignment="1">
      <alignment horizontal="left" vertical="top" wrapText="1"/>
    </xf>
    <xf numFmtId="0" fontId="13" fillId="5" borderId="4" xfId="0" applyFont="1" applyFill="1" applyBorder="1" applyAlignment="1" applyProtection="1">
      <alignment horizontal="center" vertical="center" wrapText="1"/>
      <protection locked="0"/>
    </xf>
    <xf numFmtId="0" fontId="13" fillId="5" borderId="2" xfId="0" applyFont="1" applyFill="1" applyBorder="1" applyAlignment="1" applyProtection="1">
      <alignment horizontal="center" vertical="center" wrapText="1"/>
      <protection locked="0"/>
    </xf>
    <xf numFmtId="0" fontId="1" fillId="4" borderId="2" xfId="0" applyFont="1" applyFill="1" applyBorder="1" applyAlignment="1" applyProtection="1">
      <alignment horizontal="center" vertical="center" wrapText="1"/>
    </xf>
    <xf numFmtId="10" fontId="0" fillId="0" borderId="0" xfId="0" applyNumberFormat="1"/>
    <xf numFmtId="0" fontId="1" fillId="6" borderId="19" xfId="0" applyFont="1" applyFill="1" applyBorder="1" applyAlignment="1" applyProtection="1">
      <alignment horizontal="center" wrapText="1"/>
    </xf>
    <xf numFmtId="0" fontId="1" fillId="6" borderId="20" xfId="0" applyFont="1" applyFill="1" applyBorder="1" applyAlignment="1" applyProtection="1">
      <alignment horizontal="center" vertical="center" wrapText="1"/>
    </xf>
    <xf numFmtId="9" fontId="15" fillId="6" borderId="19" xfId="3" applyNumberFormat="1" applyFont="1" applyFill="1" applyBorder="1" applyAlignment="1" applyProtection="1">
      <alignment horizontal="center"/>
    </xf>
    <xf numFmtId="9" fontId="15" fillId="6" borderId="20" xfId="3" applyNumberFormat="1" applyFont="1" applyFill="1" applyBorder="1" applyAlignment="1" applyProtection="1">
      <alignment horizontal="center" vertical="center"/>
    </xf>
    <xf numFmtId="164" fontId="1" fillId="6" borderId="19" xfId="3" applyNumberFormat="1" applyFont="1" applyFill="1" applyBorder="1" applyAlignment="1" applyProtection="1">
      <alignment horizontal="center"/>
    </xf>
    <xf numFmtId="9" fontId="1" fillId="6" borderId="20" xfId="0" applyNumberFormat="1" applyFont="1" applyFill="1" applyBorder="1" applyAlignment="1">
      <alignment horizontal="center" vertical="center"/>
    </xf>
    <xf numFmtId="9" fontId="6" fillId="6" borderId="19" xfId="3" applyNumberFormat="1" applyFont="1" applyFill="1" applyBorder="1" applyAlignment="1" applyProtection="1">
      <alignment horizontal="center"/>
    </xf>
    <xf numFmtId="9" fontId="6" fillId="6" borderId="20" xfId="3" applyNumberFormat="1" applyFont="1" applyFill="1" applyBorder="1" applyAlignment="1" applyProtection="1">
      <alignment horizontal="center" vertical="center"/>
    </xf>
    <xf numFmtId="9" fontId="6" fillId="6" borderId="21" xfId="3" applyNumberFormat="1" applyFont="1" applyFill="1" applyBorder="1" applyAlignment="1" applyProtection="1">
      <alignment horizontal="center"/>
    </xf>
    <xf numFmtId="9" fontId="6" fillId="6" borderId="22" xfId="3" applyNumberFormat="1" applyFont="1" applyFill="1" applyBorder="1" applyAlignment="1" applyProtection="1">
      <alignment horizontal="center" vertical="center"/>
    </xf>
    <xf numFmtId="0" fontId="1" fillId="4" borderId="2" xfId="0" applyFont="1" applyFill="1" applyBorder="1" applyAlignment="1" applyProtection="1">
      <alignment horizontal="center" vertical="center" wrapText="1"/>
    </xf>
    <xf numFmtId="0" fontId="10" fillId="0" borderId="2" xfId="0" applyFont="1" applyBorder="1" applyAlignment="1" applyProtection="1">
      <alignment horizontal="right" vertical="center" wrapText="1"/>
      <protection locked="0"/>
    </xf>
    <xf numFmtId="0" fontId="14" fillId="0" borderId="2" xfId="0" applyFont="1" applyBorder="1" applyAlignment="1" applyProtection="1">
      <alignment horizontal="right" vertical="center" wrapText="1"/>
      <protection locked="0"/>
    </xf>
    <xf numFmtId="0" fontId="10" fillId="0" borderId="2"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16" fillId="0" borderId="0" xfId="0" applyNumberFormat="1" applyFont="1" applyAlignment="1" applyProtection="1">
      <alignment horizontal="right" vertical="top"/>
      <protection locked="0"/>
    </xf>
    <xf numFmtId="0" fontId="0" fillId="0" borderId="0" xfId="0" applyNumberFormat="1" applyAlignment="1" applyProtection="1">
      <alignment horizontal="right" vertical="top"/>
      <protection locked="0"/>
    </xf>
    <xf numFmtId="164" fontId="16" fillId="0" borderId="0" xfId="0" applyNumberFormat="1" applyFont="1" applyAlignment="1" applyProtection="1">
      <alignment horizontal="right" vertical="top"/>
      <protection locked="0"/>
    </xf>
    <xf numFmtId="6" fontId="9" fillId="4" borderId="0" xfId="0" applyNumberFormat="1" applyFont="1" applyFill="1" applyAlignment="1" applyProtection="1">
      <alignment horizontal="right" vertical="top"/>
      <protection locked="0"/>
    </xf>
    <xf numFmtId="164" fontId="0" fillId="0" borderId="0" xfId="0" applyNumberFormat="1" applyAlignment="1" applyProtection="1">
      <alignment horizontal="right" vertical="top"/>
      <protection locked="0"/>
    </xf>
    <xf numFmtId="0" fontId="8" fillId="3" borderId="0" xfId="1" applyFont="1" applyFill="1" applyAlignment="1" applyProtection="1">
      <alignment horizontal="center" vertical="center" wrapText="1"/>
    </xf>
    <xf numFmtId="0" fontId="5" fillId="0" borderId="0" xfId="0" applyFont="1" applyAlignment="1">
      <alignment horizontal="left" vertical="top" wrapText="1"/>
    </xf>
    <xf numFmtId="0" fontId="1" fillId="6" borderId="17" xfId="0" applyFont="1" applyFill="1" applyBorder="1" applyAlignment="1" applyProtection="1">
      <alignment horizontal="center" wrapText="1"/>
    </xf>
    <xf numFmtId="0" fontId="1" fillId="6" borderId="18" xfId="0" applyFont="1" applyFill="1" applyBorder="1" applyAlignment="1" applyProtection="1">
      <alignment horizontal="center" wrapText="1"/>
    </xf>
    <xf numFmtId="0" fontId="0" fillId="4" borderId="4" xfId="0" applyFont="1" applyFill="1" applyBorder="1" applyAlignment="1" applyProtection="1">
      <alignment horizontal="center" vertical="center" wrapText="1"/>
    </xf>
    <xf numFmtId="0" fontId="0" fillId="4" borderId="5" xfId="0" applyFont="1" applyFill="1" applyBorder="1" applyAlignment="1" applyProtection="1">
      <alignment horizontal="center" vertical="center" wrapText="1"/>
    </xf>
    <xf numFmtId="0" fontId="13" fillId="5" borderId="4" xfId="0" applyFont="1" applyFill="1" applyBorder="1" applyAlignment="1" applyProtection="1">
      <alignment horizontal="center" vertical="center" wrapText="1"/>
      <protection locked="0"/>
    </xf>
    <xf numFmtId="0" fontId="1" fillId="5" borderId="5" xfId="0" applyFont="1" applyFill="1" applyBorder="1" applyAlignment="1" applyProtection="1">
      <alignment horizontal="center" vertical="center" wrapText="1"/>
      <protection locked="0"/>
    </xf>
    <xf numFmtId="0" fontId="13" fillId="5"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xf>
    <xf numFmtId="0" fontId="1" fillId="4" borderId="8" xfId="0" applyFont="1" applyFill="1" applyBorder="1" applyAlignment="1" applyProtection="1">
      <alignment horizontal="center" vertical="center" wrapText="1"/>
    </xf>
    <xf numFmtId="0" fontId="1" fillId="4" borderId="9" xfId="0" applyFont="1" applyFill="1" applyBorder="1" applyAlignment="1" applyProtection="1">
      <alignment horizontal="center" vertical="center" wrapText="1"/>
    </xf>
    <xf numFmtId="0" fontId="1" fillId="4" borderId="10" xfId="0" applyFont="1" applyFill="1" applyBorder="1" applyAlignment="1" applyProtection="1">
      <alignment horizontal="center" vertical="center" wrapText="1"/>
    </xf>
    <xf numFmtId="0" fontId="1" fillId="4" borderId="11" xfId="0" applyFont="1" applyFill="1" applyBorder="1" applyAlignment="1" applyProtection="1">
      <alignment horizontal="center" vertical="center" wrapText="1"/>
    </xf>
    <xf numFmtId="0" fontId="1" fillId="4" borderId="12"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3" xfId="0" applyFont="1" applyFill="1" applyBorder="1" applyAlignment="1" applyProtection="1">
      <alignment horizontal="center" vertical="center" wrapText="1"/>
    </xf>
    <xf numFmtId="0" fontId="1" fillId="4" borderId="2" xfId="0" applyFont="1" applyFill="1" applyBorder="1" applyAlignment="1" applyProtection="1">
      <alignment horizontal="center" vertical="center" wrapText="1"/>
    </xf>
    <xf numFmtId="0" fontId="0" fillId="0" borderId="2" xfId="0" applyBorder="1" applyAlignment="1" applyProtection="1">
      <alignment horizontal="center" wrapText="1"/>
    </xf>
    <xf numFmtId="0" fontId="0" fillId="0" borderId="2" xfId="0" applyBorder="1" applyAlignment="1" applyProtection="1">
      <alignment horizontal="center"/>
    </xf>
    <xf numFmtId="0" fontId="1" fillId="4" borderId="4" xfId="0" applyFont="1" applyFill="1" applyBorder="1" applyAlignment="1" applyProtection="1">
      <alignment horizontal="center" vertical="center" wrapText="1"/>
    </xf>
    <xf numFmtId="0" fontId="1" fillId="4" borderId="5"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20" fillId="5" borderId="0" xfId="0" applyFont="1" applyFill="1" applyAlignment="1" applyProtection="1">
      <alignment horizontal="left" vertical="top" wrapText="1"/>
      <protection locked="0"/>
    </xf>
    <xf numFmtId="0" fontId="20" fillId="5" borderId="13" xfId="0" applyFont="1" applyFill="1" applyBorder="1" applyAlignment="1" applyProtection="1">
      <alignment horizontal="left" vertical="top" wrapText="1"/>
      <protection locked="0"/>
    </xf>
    <xf numFmtId="0" fontId="4" fillId="3" borderId="0" xfId="1" applyFont="1" applyFill="1" applyAlignment="1" applyProtection="1">
      <alignment horizontal="center" vertical="center" wrapText="1"/>
    </xf>
    <xf numFmtId="0" fontId="1" fillId="4" borderId="0" xfId="0" applyFont="1" applyFill="1" applyAlignment="1">
      <alignment horizontal="left" vertical="top" wrapText="1"/>
    </xf>
    <xf numFmtId="0" fontId="1" fillId="4" borderId="15" xfId="0" applyFont="1" applyFill="1" applyBorder="1" applyAlignment="1">
      <alignment horizontal="left" vertical="top" wrapText="1"/>
    </xf>
    <xf numFmtId="0" fontId="8" fillId="3" borderId="0" xfId="1" applyFont="1" applyFill="1" applyAlignment="1" applyProtection="1">
      <alignment horizontal="center" wrapText="1"/>
    </xf>
    <xf numFmtId="0" fontId="4" fillId="3" borderId="0" xfId="1" applyFont="1" applyFill="1" applyAlignment="1" applyProtection="1">
      <alignment horizontal="center" wrapText="1"/>
    </xf>
    <xf numFmtId="0" fontId="0" fillId="4" borderId="0" xfId="0" applyFill="1" applyAlignment="1" applyProtection="1">
      <alignment vertical="top" wrapText="1"/>
    </xf>
    <xf numFmtId="0" fontId="1" fillId="4" borderId="0" xfId="0" applyFont="1" applyFill="1" applyAlignment="1" applyProtection="1">
      <alignment horizontal="left" vertical="top" wrapText="1"/>
    </xf>
    <xf numFmtId="0" fontId="0" fillId="4" borderId="0" xfId="0" applyFill="1" applyAlignment="1" applyProtection="1">
      <alignment horizontal="left" vertical="top" wrapText="1"/>
    </xf>
    <xf numFmtId="0" fontId="16" fillId="0" borderId="0" xfId="0" applyFont="1" applyAlignment="1" applyProtection="1">
      <alignment horizontal="left" vertical="top" wrapText="1"/>
      <protection locked="0"/>
    </xf>
    <xf numFmtId="0" fontId="3" fillId="4" borderId="0" xfId="0" applyFont="1" applyFill="1" applyAlignment="1" applyProtection="1">
      <alignment horizontal="left" vertical="top" wrapText="1"/>
    </xf>
    <xf numFmtId="0" fontId="10" fillId="5" borderId="0" xfId="0" applyFont="1" applyFill="1" applyAlignment="1" applyProtection="1">
      <alignment horizontal="left" vertical="top" wrapText="1"/>
      <protection locked="0"/>
    </xf>
    <xf numFmtId="0" fontId="3" fillId="4" borderId="0" xfId="0" applyFont="1" applyFill="1" applyAlignment="1" applyProtection="1">
      <alignment vertical="top"/>
    </xf>
  </cellXfs>
  <cellStyles count="4">
    <cellStyle name="Accent5" xfId="1" builtinId="45"/>
    <cellStyle name="Normal" xfId="0" builtinId="0"/>
    <cellStyle name="Percent" xfId="3" builtinId="5"/>
    <cellStyle name="Total" xfId="2" builtinId="25"/>
  </cellStyles>
  <dxfs count="3">
    <dxf>
      <font>
        <color rgb="FF9C0006"/>
      </font>
    </dxf>
    <dxf>
      <font>
        <color rgb="FF9C0006"/>
      </font>
    </dxf>
    <dxf>
      <font>
        <color rgb="FF9C0006"/>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ADFE0"/>
      <color rgb="FF0079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FFFFFF"/>
      </a:dk1>
      <a:lt1>
        <a:sysClr val="window" lastClr="000000"/>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tabSelected="1" zoomScale="80" zoomScaleNormal="80" workbookViewId="0">
      <selection activeCell="B4" sqref="B4"/>
    </sheetView>
  </sheetViews>
  <sheetFormatPr defaultRowHeight="14.6" x14ac:dyDescent="0.4"/>
  <cols>
    <col min="1" max="1" width="51" style="2" customWidth="1"/>
    <col min="2" max="2" width="48.61328125" customWidth="1"/>
    <col min="3" max="3" width="18.61328125" customWidth="1"/>
    <col min="4" max="4" width="16.4609375" customWidth="1"/>
    <col min="5" max="5" width="13.4609375" bestFit="1" customWidth="1"/>
  </cols>
  <sheetData>
    <row r="1" spans="1:6" ht="75.75" customHeight="1" x14ac:dyDescent="0.4">
      <c r="A1" s="66" t="s">
        <v>31</v>
      </c>
      <c r="B1" s="66"/>
      <c r="C1" s="66"/>
    </row>
    <row r="2" spans="1:6" ht="29.6" customHeight="1" x14ac:dyDescent="0.4">
      <c r="A2" s="101" t="s">
        <v>27</v>
      </c>
      <c r="B2" s="102" t="s">
        <v>2</v>
      </c>
      <c r="C2" s="102"/>
    </row>
    <row r="3" spans="1:6" ht="30" customHeight="1" thickBot="1" x14ac:dyDescent="0.45">
      <c r="A3" s="101" t="s">
        <v>0</v>
      </c>
      <c r="B3" s="102" t="s">
        <v>28</v>
      </c>
      <c r="C3" s="102"/>
    </row>
    <row r="4" spans="1:6" ht="54.9" customHeight="1" x14ac:dyDescent="0.4">
      <c r="A4" s="5" t="s">
        <v>79</v>
      </c>
      <c r="B4" s="6"/>
      <c r="C4" s="7" t="s">
        <v>45</v>
      </c>
      <c r="D4" s="68" t="s">
        <v>101</v>
      </c>
      <c r="E4" s="69"/>
    </row>
    <row r="5" spans="1:6" ht="15" customHeight="1" x14ac:dyDescent="0.4">
      <c r="A5" s="5"/>
      <c r="B5" s="6"/>
      <c r="C5" s="7"/>
      <c r="D5" s="45" t="s">
        <v>99</v>
      </c>
      <c r="E5" s="46" t="s">
        <v>100</v>
      </c>
    </row>
    <row r="6" spans="1:6" x14ac:dyDescent="0.4">
      <c r="A6" s="8" t="s">
        <v>81</v>
      </c>
      <c r="B6" s="4">
        <f>'Budget Breakdown'!G22</f>
        <v>124000</v>
      </c>
      <c r="C6" s="9">
        <f>B6/B10</f>
        <v>0.34822852777964997</v>
      </c>
      <c r="D6" s="47" t="s">
        <v>41</v>
      </c>
      <c r="E6" s="48" t="s">
        <v>41</v>
      </c>
    </row>
    <row r="7" spans="1:6" x14ac:dyDescent="0.4">
      <c r="A7" s="8" t="s">
        <v>46</v>
      </c>
      <c r="B7" s="4">
        <f>SUM(B15+B19+B23+B27+B31+B35+B39+B43+B47)</f>
        <v>232088</v>
      </c>
      <c r="C7" s="9">
        <f>B7/B10</f>
        <v>0.65177147222035003</v>
      </c>
      <c r="D7" s="49" t="str">
        <f>IF(B10/2-B7&lt;0,"0",B10/2-B7)</f>
        <v>0</v>
      </c>
      <c r="E7" s="50">
        <f>D7/(B10/2)</f>
        <v>0</v>
      </c>
      <c r="F7" s="44"/>
    </row>
    <row r="8" spans="1:6" x14ac:dyDescent="0.4">
      <c r="A8" s="10" t="s">
        <v>77</v>
      </c>
      <c r="B8" s="11">
        <f>SUM(B13+B17+B21+B25+B29+B33+B37+B41+B45)</f>
        <v>169993</v>
      </c>
      <c r="C8" s="12">
        <f>B8/B10</f>
        <v>0.47739042034553258</v>
      </c>
      <c r="D8" s="51" t="s">
        <v>41</v>
      </c>
      <c r="E8" s="52" t="s">
        <v>41</v>
      </c>
    </row>
    <row r="9" spans="1:6" ht="15" thickBot="1" x14ac:dyDescent="0.45">
      <c r="A9" s="10" t="s">
        <v>78</v>
      </c>
      <c r="B9" s="11">
        <f>SUM(B14+B18+B22+B26+B30+B34+B38+B42+B46)</f>
        <v>62095</v>
      </c>
      <c r="C9" s="12">
        <f>B9/B10</f>
        <v>0.17438105187481745</v>
      </c>
      <c r="D9" s="53" t="s">
        <v>41</v>
      </c>
      <c r="E9" s="54" t="s">
        <v>41</v>
      </c>
    </row>
    <row r="10" spans="1:6" ht="15" thickTop="1" x14ac:dyDescent="0.4">
      <c r="A10" s="8" t="s">
        <v>80</v>
      </c>
      <c r="B10" s="13">
        <f>'Budget Breakdown'!F22</f>
        <v>356088</v>
      </c>
      <c r="C10" s="14">
        <f>C7+C6</f>
        <v>1</v>
      </c>
    </row>
    <row r="11" spans="1:6" x14ac:dyDescent="0.4">
      <c r="A11" s="15"/>
      <c r="B11" s="11"/>
      <c r="C11" s="16"/>
    </row>
    <row r="12" spans="1:6" x14ac:dyDescent="0.4">
      <c r="A12" s="17" t="s">
        <v>33</v>
      </c>
      <c r="B12" s="18"/>
      <c r="C12" s="16"/>
    </row>
    <row r="13" spans="1:6" x14ac:dyDescent="0.4">
      <c r="A13" s="19" t="s">
        <v>24</v>
      </c>
      <c r="B13" s="18">
        <f>'Budget Breakdown'!H22</f>
        <v>124000</v>
      </c>
      <c r="C13" s="16"/>
    </row>
    <row r="14" spans="1:6" x14ac:dyDescent="0.4">
      <c r="A14" s="19" t="s">
        <v>22</v>
      </c>
      <c r="B14" s="18">
        <f>'Budget Breakdown'!I22</f>
        <v>0</v>
      </c>
      <c r="C14" s="16"/>
    </row>
    <row r="15" spans="1:6" x14ac:dyDescent="0.4">
      <c r="A15" s="19" t="s">
        <v>34</v>
      </c>
      <c r="B15" s="20">
        <f>SUM(B13:B14)</f>
        <v>124000</v>
      </c>
      <c r="C15" s="16"/>
    </row>
    <row r="16" spans="1:6" x14ac:dyDescent="0.4">
      <c r="A16" s="17" t="s">
        <v>25</v>
      </c>
      <c r="B16" s="18"/>
      <c r="C16" s="16"/>
    </row>
    <row r="17" spans="1:3" x14ac:dyDescent="0.4">
      <c r="A17" s="19" t="s">
        <v>24</v>
      </c>
      <c r="B17" s="18">
        <f>'Budget Breakdown'!J22</f>
        <v>14000</v>
      </c>
      <c r="C17" s="16"/>
    </row>
    <row r="18" spans="1:3" x14ac:dyDescent="0.4">
      <c r="A18" s="19" t="s">
        <v>21</v>
      </c>
      <c r="B18" s="18">
        <f>'Budget Breakdown'!K22</f>
        <v>15000</v>
      </c>
      <c r="C18" s="16"/>
    </row>
    <row r="19" spans="1:3" x14ac:dyDescent="0.4">
      <c r="A19" s="19" t="s">
        <v>34</v>
      </c>
      <c r="B19" s="20">
        <f>SUM(B17:B18)</f>
        <v>29000</v>
      </c>
      <c r="C19" s="16"/>
    </row>
    <row r="20" spans="1:3" x14ac:dyDescent="0.4">
      <c r="A20" s="17" t="s">
        <v>35</v>
      </c>
      <c r="B20" s="18"/>
      <c r="C20" s="16"/>
    </row>
    <row r="21" spans="1:3" x14ac:dyDescent="0.4">
      <c r="A21" s="19" t="s">
        <v>24</v>
      </c>
      <c r="B21" s="18">
        <f>'Budget Breakdown'!L22</f>
        <v>31993</v>
      </c>
      <c r="C21" s="16"/>
    </row>
    <row r="22" spans="1:3" x14ac:dyDescent="0.4">
      <c r="A22" s="19" t="s">
        <v>21</v>
      </c>
      <c r="B22" s="18">
        <f>'Budget Breakdown'!M22</f>
        <v>47095</v>
      </c>
      <c r="C22" s="16"/>
    </row>
    <row r="23" spans="1:3" x14ac:dyDescent="0.4">
      <c r="A23" s="19" t="s">
        <v>34</v>
      </c>
      <c r="B23" s="20">
        <f>SUM(B21:B22)</f>
        <v>79088</v>
      </c>
      <c r="C23" s="16"/>
    </row>
    <row r="24" spans="1:3" x14ac:dyDescent="0.4">
      <c r="A24" s="17" t="s">
        <v>26</v>
      </c>
      <c r="B24" s="18"/>
      <c r="C24" s="16"/>
    </row>
    <row r="25" spans="1:3" x14ac:dyDescent="0.4">
      <c r="A25" s="19" t="s">
        <v>24</v>
      </c>
      <c r="B25" s="18">
        <f>'Budget Breakdown'!N22</f>
        <v>0</v>
      </c>
      <c r="C25" s="16"/>
    </row>
    <row r="26" spans="1:3" x14ac:dyDescent="0.4">
      <c r="A26" s="19" t="s">
        <v>21</v>
      </c>
      <c r="B26" s="18">
        <f>'Budget Breakdown'!O22</f>
        <v>0</v>
      </c>
      <c r="C26" s="16"/>
    </row>
    <row r="27" spans="1:3" x14ac:dyDescent="0.4">
      <c r="A27" s="19" t="s">
        <v>34</v>
      </c>
      <c r="B27" s="20">
        <f>SUM(B25:B26)</f>
        <v>0</v>
      </c>
      <c r="C27" s="16"/>
    </row>
    <row r="28" spans="1:3" x14ac:dyDescent="0.4">
      <c r="A28" s="17" t="s">
        <v>36</v>
      </c>
      <c r="B28" s="18"/>
      <c r="C28" s="16"/>
    </row>
    <row r="29" spans="1:3" x14ac:dyDescent="0.4">
      <c r="A29" s="19" t="s">
        <v>24</v>
      </c>
      <c r="B29" s="18">
        <f>'Budget Breakdown'!P22</f>
        <v>0</v>
      </c>
      <c r="C29" s="16"/>
    </row>
    <row r="30" spans="1:3" x14ac:dyDescent="0.4">
      <c r="A30" s="19" t="s">
        <v>21</v>
      </c>
      <c r="B30" s="18">
        <f>'Budget Breakdown'!Q22</f>
        <v>0</v>
      </c>
      <c r="C30" s="16"/>
    </row>
    <row r="31" spans="1:3" x14ac:dyDescent="0.4">
      <c r="A31" s="19" t="s">
        <v>34</v>
      </c>
      <c r="B31" s="20">
        <f t="shared" ref="B31" si="0">SUM(B29:B30)</f>
        <v>0</v>
      </c>
      <c r="C31" s="16"/>
    </row>
    <row r="32" spans="1:3" x14ac:dyDescent="0.4">
      <c r="A32" s="17" t="s">
        <v>37</v>
      </c>
      <c r="B32" s="18"/>
      <c r="C32" s="16"/>
    </row>
    <row r="33" spans="1:3" x14ac:dyDescent="0.4">
      <c r="A33" s="19" t="s">
        <v>24</v>
      </c>
      <c r="B33" s="18">
        <f>'Budget Breakdown'!R22</f>
        <v>0</v>
      </c>
      <c r="C33" s="16"/>
    </row>
    <row r="34" spans="1:3" x14ac:dyDescent="0.4">
      <c r="A34" s="19" t="s">
        <v>21</v>
      </c>
      <c r="B34" s="18">
        <f>'Budget Breakdown'!S22</f>
        <v>0</v>
      </c>
      <c r="C34" s="16"/>
    </row>
    <row r="35" spans="1:3" x14ac:dyDescent="0.4">
      <c r="A35" s="19" t="s">
        <v>34</v>
      </c>
      <c r="B35" s="20">
        <f t="shared" ref="B35" si="1">SUM(B33:B34)</f>
        <v>0</v>
      </c>
      <c r="C35" s="16"/>
    </row>
    <row r="36" spans="1:3" x14ac:dyDescent="0.4">
      <c r="A36" s="17" t="s">
        <v>38</v>
      </c>
      <c r="B36" s="18"/>
      <c r="C36" s="16"/>
    </row>
    <row r="37" spans="1:3" x14ac:dyDescent="0.4">
      <c r="A37" s="19" t="s">
        <v>24</v>
      </c>
      <c r="B37" s="18">
        <f>'Budget Breakdown'!T22</f>
        <v>0</v>
      </c>
      <c r="C37" s="16"/>
    </row>
    <row r="38" spans="1:3" x14ac:dyDescent="0.4">
      <c r="A38" s="19" t="s">
        <v>21</v>
      </c>
      <c r="B38" s="18">
        <f>'Budget Breakdown'!U22</f>
        <v>0</v>
      </c>
      <c r="C38" s="16"/>
    </row>
    <row r="39" spans="1:3" x14ac:dyDescent="0.4">
      <c r="A39" s="19" t="s">
        <v>34</v>
      </c>
      <c r="B39" s="20">
        <f t="shared" ref="B39" si="2">SUM(B37:B38)</f>
        <v>0</v>
      </c>
      <c r="C39" s="16"/>
    </row>
    <row r="40" spans="1:3" x14ac:dyDescent="0.4">
      <c r="A40" s="17" t="s">
        <v>39</v>
      </c>
      <c r="B40" s="18"/>
      <c r="C40" s="16"/>
    </row>
    <row r="41" spans="1:3" x14ac:dyDescent="0.4">
      <c r="A41" s="19" t="s">
        <v>24</v>
      </c>
      <c r="B41" s="18">
        <f>'Budget Breakdown'!V22</f>
        <v>0</v>
      </c>
      <c r="C41" s="16"/>
    </row>
    <row r="42" spans="1:3" x14ac:dyDescent="0.4">
      <c r="A42" s="19" t="s">
        <v>21</v>
      </c>
      <c r="B42" s="18">
        <f>'Budget Breakdown'!W22</f>
        <v>0</v>
      </c>
      <c r="C42" s="16"/>
    </row>
    <row r="43" spans="1:3" x14ac:dyDescent="0.4">
      <c r="A43" s="19" t="s">
        <v>34</v>
      </c>
      <c r="B43" s="20">
        <f t="shared" ref="B43" si="3">SUM(B41:B42)</f>
        <v>0</v>
      </c>
      <c r="C43" s="16"/>
    </row>
    <row r="44" spans="1:3" x14ac:dyDescent="0.4">
      <c r="A44" s="17" t="s">
        <v>40</v>
      </c>
      <c r="B44" s="18"/>
      <c r="C44" s="16"/>
    </row>
    <row r="45" spans="1:3" x14ac:dyDescent="0.4">
      <c r="A45" s="19" t="s">
        <v>24</v>
      </c>
      <c r="B45" s="18">
        <f>'Budget Breakdown'!X22</f>
        <v>0</v>
      </c>
      <c r="C45" s="16"/>
    </row>
    <row r="46" spans="1:3" x14ac:dyDescent="0.4">
      <c r="A46" s="19" t="s">
        <v>21</v>
      </c>
      <c r="B46" s="18">
        <f>'Budget Breakdown'!Y22</f>
        <v>0</v>
      </c>
      <c r="C46" s="16"/>
    </row>
    <row r="47" spans="1:3" x14ac:dyDescent="0.4">
      <c r="A47" s="19" t="s">
        <v>34</v>
      </c>
      <c r="B47" s="20">
        <f t="shared" ref="B47" si="4">SUM(B45:B46)</f>
        <v>0</v>
      </c>
      <c r="C47" s="16"/>
    </row>
    <row r="49" spans="1:6" ht="409.3" customHeight="1" x14ac:dyDescent="0.4">
      <c r="A49" s="67" t="s">
        <v>107</v>
      </c>
      <c r="B49" s="67"/>
      <c r="C49" s="67"/>
      <c r="D49" s="40"/>
      <c r="E49" s="40"/>
      <c r="F49" s="40"/>
    </row>
  </sheetData>
  <sheetProtection algorithmName="SHA-256" hashValue="kB9vPoNnT0bCgGD11quoHGSvP0OvwAakq+EVnKTUmZk=" saltValue="JhvcXN807hLt/xGfaf35Lg==" spinCount="100000" sheet="1" objects="1" scenarios="1"/>
  <mergeCells count="5">
    <mergeCell ref="A1:C1"/>
    <mergeCell ref="B2:C2"/>
    <mergeCell ref="B3:C3"/>
    <mergeCell ref="A49:C49"/>
    <mergeCell ref="D4:E4"/>
  </mergeCells>
  <conditionalFormatting sqref="C6">
    <cfRule type="cellIs" dxfId="2" priority="4" operator="greaterThan">
      <formula>0.5</formula>
    </cfRule>
  </conditionalFormatting>
  <conditionalFormatting sqref="D6">
    <cfRule type="cellIs" dxfId="1" priority="3" operator="greaterThan">
      <formula>0.5</formula>
    </cfRule>
  </conditionalFormatting>
  <conditionalFormatting sqref="E6">
    <cfRule type="cellIs" dxfId="0" priority="1" operator="greaterThan">
      <formula>0.5</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4"/>
  <sheetViews>
    <sheetView zoomScale="60" zoomScaleNormal="60" workbookViewId="0">
      <selection activeCell="A2" sqref="A2:A3"/>
    </sheetView>
  </sheetViews>
  <sheetFormatPr defaultRowHeight="14.6" x14ac:dyDescent="0.4"/>
  <cols>
    <col min="1" max="1" width="25.69140625" style="1" customWidth="1"/>
    <col min="2" max="2" width="24.84375" style="2" customWidth="1"/>
    <col min="3" max="3" width="56.15234375" style="2" customWidth="1"/>
    <col min="4" max="4" width="11.4609375" style="2" customWidth="1"/>
    <col min="5" max="5" width="12.23046875" style="2" bestFit="1" customWidth="1"/>
    <col min="6" max="6" width="16.23046875" customWidth="1"/>
    <col min="7" max="7" width="14.3828125" customWidth="1"/>
    <col min="8" max="8" width="11.84375" customWidth="1"/>
    <col min="9" max="9" width="11.4609375" customWidth="1"/>
    <col min="10" max="10" width="12.07421875" customWidth="1"/>
    <col min="11" max="11" width="11.23046875" customWidth="1"/>
    <col min="12" max="12" width="12.07421875" customWidth="1"/>
    <col min="13" max="13" width="11.23046875" customWidth="1"/>
    <col min="14" max="14" width="11.53515625" customWidth="1"/>
    <col min="15" max="15" width="10.921875" customWidth="1"/>
    <col min="16" max="16" width="11.53515625" customWidth="1"/>
    <col min="17" max="17" width="10.921875" customWidth="1"/>
    <col min="18" max="19" width="11.765625" customWidth="1"/>
    <col min="20" max="21" width="12.15234375" customWidth="1"/>
    <col min="22" max="23" width="11.07421875" customWidth="1"/>
    <col min="24" max="25" width="11.921875" customWidth="1"/>
  </cols>
  <sheetData>
    <row r="1" spans="1:25" ht="67.75" customHeight="1" x14ac:dyDescent="0.4">
      <c r="A1" s="66" t="s">
        <v>30</v>
      </c>
      <c r="B1" s="66"/>
      <c r="C1" s="66"/>
      <c r="D1" s="66"/>
      <c r="E1" s="66"/>
      <c r="F1" s="66"/>
      <c r="G1" s="66"/>
      <c r="H1" s="66"/>
      <c r="I1" s="66"/>
      <c r="J1" s="66"/>
      <c r="K1" s="66"/>
      <c r="L1" s="66"/>
      <c r="M1" s="66"/>
      <c r="N1" s="66"/>
      <c r="O1" s="66"/>
      <c r="P1" s="66"/>
      <c r="Q1" s="92"/>
      <c r="R1" s="92"/>
      <c r="S1" s="92"/>
      <c r="T1" s="92"/>
      <c r="U1" s="92"/>
      <c r="V1" s="92"/>
      <c r="W1" s="92"/>
      <c r="X1" s="92"/>
      <c r="Y1" s="92"/>
    </row>
    <row r="2" spans="1:25" ht="28.75" customHeight="1" x14ac:dyDescent="0.4">
      <c r="A2" s="103" t="s">
        <v>27</v>
      </c>
      <c r="B2" s="90" t="s">
        <v>2</v>
      </c>
      <c r="C2" s="90"/>
      <c r="D2" s="90"/>
      <c r="E2" s="90"/>
      <c r="F2" s="90"/>
      <c r="G2" s="90"/>
      <c r="H2" s="90"/>
      <c r="I2" s="90"/>
      <c r="J2" s="90"/>
      <c r="K2" s="90"/>
      <c r="L2" s="90"/>
      <c r="M2" s="90"/>
      <c r="N2" s="90"/>
      <c r="O2" s="90"/>
      <c r="P2" s="90"/>
      <c r="Q2" s="90"/>
      <c r="R2" s="90"/>
      <c r="S2" s="90"/>
      <c r="T2" s="90"/>
      <c r="U2" s="90"/>
      <c r="V2" s="90"/>
      <c r="W2" s="90"/>
      <c r="X2" s="90"/>
      <c r="Y2" s="90"/>
    </row>
    <row r="3" spans="1:25" ht="33.450000000000003" customHeight="1" x14ac:dyDescent="0.4">
      <c r="A3" s="103" t="s">
        <v>0</v>
      </c>
      <c r="B3" s="91" t="s">
        <v>29</v>
      </c>
      <c r="C3" s="91"/>
      <c r="D3" s="91"/>
      <c r="E3" s="91"/>
      <c r="F3" s="91"/>
      <c r="G3" s="91"/>
      <c r="H3" s="91"/>
      <c r="I3" s="91"/>
      <c r="J3" s="91"/>
      <c r="K3" s="91"/>
      <c r="L3" s="91"/>
      <c r="M3" s="91"/>
      <c r="N3" s="91"/>
      <c r="O3" s="91"/>
      <c r="P3" s="91"/>
      <c r="Q3" s="91"/>
      <c r="R3" s="91"/>
      <c r="S3" s="91"/>
      <c r="T3" s="91"/>
      <c r="U3" s="91"/>
      <c r="V3" s="91"/>
      <c r="W3" s="91"/>
      <c r="X3" s="91"/>
      <c r="Y3" s="91"/>
    </row>
    <row r="4" spans="1:25" ht="47.15" customHeight="1" x14ac:dyDescent="0.4">
      <c r="A4" s="75" t="s">
        <v>48</v>
      </c>
      <c r="B4" s="81"/>
      <c r="C4" s="76"/>
      <c r="D4" s="75" t="s">
        <v>51</v>
      </c>
      <c r="E4" s="76"/>
      <c r="F4" s="84" t="s">
        <v>102</v>
      </c>
      <c r="G4" s="84" t="s">
        <v>103</v>
      </c>
      <c r="H4" s="87" t="s">
        <v>67</v>
      </c>
      <c r="I4" s="88"/>
      <c r="J4" s="84" t="s">
        <v>69</v>
      </c>
      <c r="K4" s="89"/>
      <c r="L4" s="84" t="s">
        <v>70</v>
      </c>
      <c r="M4" s="89"/>
      <c r="N4" s="84" t="s">
        <v>71</v>
      </c>
      <c r="O4" s="89"/>
      <c r="P4" s="84" t="s">
        <v>72</v>
      </c>
      <c r="Q4" s="89"/>
      <c r="R4" s="84" t="s">
        <v>73</v>
      </c>
      <c r="S4" s="89"/>
      <c r="T4" s="87" t="s">
        <v>74</v>
      </c>
      <c r="U4" s="88"/>
      <c r="V4" s="87" t="s">
        <v>75</v>
      </c>
      <c r="W4" s="88"/>
      <c r="X4" s="87" t="s">
        <v>76</v>
      </c>
      <c r="Y4" s="88"/>
    </row>
    <row r="5" spans="1:25" ht="18.899999999999999" customHeight="1" x14ac:dyDescent="0.4">
      <c r="A5" s="77"/>
      <c r="B5" s="82"/>
      <c r="C5" s="78"/>
      <c r="D5" s="77"/>
      <c r="E5" s="78"/>
      <c r="F5" s="84"/>
      <c r="G5" s="84"/>
      <c r="H5" s="70" t="s">
        <v>63</v>
      </c>
      <c r="I5" s="71"/>
      <c r="J5" s="70" t="s">
        <v>68</v>
      </c>
      <c r="K5" s="71"/>
      <c r="L5" s="70" t="s">
        <v>68</v>
      </c>
      <c r="M5" s="71"/>
      <c r="N5" s="70" t="s">
        <v>68</v>
      </c>
      <c r="O5" s="71"/>
      <c r="P5" s="70" t="s">
        <v>68</v>
      </c>
      <c r="Q5" s="71"/>
      <c r="R5" s="70" t="s">
        <v>68</v>
      </c>
      <c r="S5" s="71"/>
      <c r="T5" s="70" t="s">
        <v>68</v>
      </c>
      <c r="U5" s="71"/>
      <c r="V5" s="70" t="s">
        <v>68</v>
      </c>
      <c r="W5" s="71"/>
      <c r="X5" s="70" t="s">
        <v>68</v>
      </c>
      <c r="Y5" s="71"/>
    </row>
    <row r="6" spans="1:25" ht="33.450000000000003" customHeight="1" x14ac:dyDescent="0.4">
      <c r="A6" s="77"/>
      <c r="B6" s="82"/>
      <c r="C6" s="78"/>
      <c r="D6" s="77"/>
      <c r="E6" s="78"/>
      <c r="F6" s="84"/>
      <c r="G6" s="84"/>
      <c r="H6" s="72" t="s">
        <v>94</v>
      </c>
      <c r="I6" s="73"/>
      <c r="J6" s="72" t="s">
        <v>97</v>
      </c>
      <c r="K6" s="73"/>
      <c r="L6" s="72" t="s">
        <v>95</v>
      </c>
      <c r="M6" s="73"/>
      <c r="N6" s="72" t="s">
        <v>66</v>
      </c>
      <c r="O6" s="73"/>
      <c r="P6" s="72" t="s">
        <v>66</v>
      </c>
      <c r="Q6" s="73"/>
      <c r="R6" s="72" t="s">
        <v>66</v>
      </c>
      <c r="S6" s="73"/>
      <c r="T6" s="72" t="s">
        <v>66</v>
      </c>
      <c r="U6" s="73"/>
      <c r="V6" s="72" t="s">
        <v>66</v>
      </c>
      <c r="W6" s="73"/>
      <c r="X6" s="72" t="s">
        <v>66</v>
      </c>
      <c r="Y6" s="73"/>
    </row>
    <row r="7" spans="1:25" ht="18.899999999999999" customHeight="1" x14ac:dyDescent="0.4">
      <c r="A7" s="77"/>
      <c r="B7" s="82"/>
      <c r="C7" s="78"/>
      <c r="D7" s="77"/>
      <c r="E7" s="78"/>
      <c r="F7" s="84"/>
      <c r="G7" s="84"/>
      <c r="H7" s="70" t="s">
        <v>64</v>
      </c>
      <c r="I7" s="71"/>
      <c r="J7" s="70" t="s">
        <v>64</v>
      </c>
      <c r="K7" s="71"/>
      <c r="L7" s="70" t="s">
        <v>64</v>
      </c>
      <c r="M7" s="71"/>
      <c r="N7" s="70" t="s">
        <v>64</v>
      </c>
      <c r="O7" s="71"/>
      <c r="P7" s="70" t="s">
        <v>64</v>
      </c>
      <c r="Q7" s="71"/>
      <c r="R7" s="70" t="s">
        <v>64</v>
      </c>
      <c r="S7" s="71"/>
      <c r="T7" s="70" t="s">
        <v>64</v>
      </c>
      <c r="U7" s="71"/>
      <c r="V7" s="70" t="s">
        <v>64</v>
      </c>
      <c r="W7" s="71"/>
      <c r="X7" s="70" t="s">
        <v>64</v>
      </c>
      <c r="Y7" s="71"/>
    </row>
    <row r="8" spans="1:25" ht="18.899999999999999" customHeight="1" x14ac:dyDescent="0.4">
      <c r="A8" s="77"/>
      <c r="B8" s="82"/>
      <c r="C8" s="78"/>
      <c r="D8" s="77"/>
      <c r="E8" s="78"/>
      <c r="F8" s="84"/>
      <c r="G8" s="84"/>
      <c r="H8" s="72" t="s">
        <v>92</v>
      </c>
      <c r="I8" s="74"/>
      <c r="J8" s="72" t="s">
        <v>92</v>
      </c>
      <c r="K8" s="74"/>
      <c r="L8" s="72" t="s">
        <v>96</v>
      </c>
      <c r="M8" s="74"/>
      <c r="N8" s="72"/>
      <c r="O8" s="74"/>
      <c r="P8" s="72"/>
      <c r="Q8" s="74"/>
      <c r="R8" s="72"/>
      <c r="S8" s="74"/>
      <c r="T8" s="72"/>
      <c r="U8" s="74"/>
      <c r="V8" s="72"/>
      <c r="W8" s="74"/>
      <c r="X8" s="72"/>
      <c r="Y8" s="74"/>
    </row>
    <row r="9" spans="1:25" ht="29.6" customHeight="1" x14ac:dyDescent="0.4">
      <c r="A9" s="77"/>
      <c r="B9" s="82"/>
      <c r="C9" s="78"/>
      <c r="D9" s="77"/>
      <c r="E9" s="78"/>
      <c r="F9" s="84"/>
      <c r="G9" s="84"/>
      <c r="H9" s="70" t="s">
        <v>65</v>
      </c>
      <c r="I9" s="71"/>
      <c r="J9" s="70" t="s">
        <v>65</v>
      </c>
      <c r="K9" s="71"/>
      <c r="L9" s="70" t="s">
        <v>65</v>
      </c>
      <c r="M9" s="71"/>
      <c r="N9" s="70" t="s">
        <v>65</v>
      </c>
      <c r="O9" s="71"/>
      <c r="P9" s="70" t="s">
        <v>65</v>
      </c>
      <c r="Q9" s="71"/>
      <c r="R9" s="70" t="s">
        <v>65</v>
      </c>
      <c r="S9" s="71"/>
      <c r="T9" s="70" t="s">
        <v>65</v>
      </c>
      <c r="U9" s="71"/>
      <c r="V9" s="70" t="s">
        <v>65</v>
      </c>
      <c r="W9" s="71"/>
      <c r="X9" s="70" t="s">
        <v>65</v>
      </c>
      <c r="Y9" s="71"/>
    </row>
    <row r="10" spans="1:25" ht="27.45" customHeight="1" x14ac:dyDescent="0.4">
      <c r="A10" s="79"/>
      <c r="B10" s="83"/>
      <c r="C10" s="80"/>
      <c r="D10" s="79"/>
      <c r="E10" s="80"/>
      <c r="F10" s="84"/>
      <c r="G10" s="84"/>
      <c r="H10" s="41" t="s">
        <v>83</v>
      </c>
      <c r="I10" s="42" t="s">
        <v>93</v>
      </c>
      <c r="J10" s="41" t="s">
        <v>82</v>
      </c>
      <c r="K10" s="42"/>
      <c r="L10" s="41" t="s">
        <v>82</v>
      </c>
      <c r="M10" s="42"/>
      <c r="N10" s="41"/>
      <c r="O10" s="42"/>
      <c r="P10" s="41"/>
      <c r="Q10" s="42"/>
      <c r="R10" s="41"/>
      <c r="S10" s="42"/>
      <c r="T10" s="41"/>
      <c r="U10" s="42"/>
      <c r="V10" s="41"/>
      <c r="W10" s="42"/>
      <c r="X10" s="41"/>
      <c r="Y10" s="42"/>
    </row>
    <row r="11" spans="1:25" ht="35.25" customHeight="1" x14ac:dyDescent="0.4">
      <c r="A11" s="21" t="s">
        <v>98</v>
      </c>
      <c r="B11" s="21" t="s">
        <v>47</v>
      </c>
      <c r="C11" s="21" t="s">
        <v>44</v>
      </c>
      <c r="D11" s="55" t="s">
        <v>49</v>
      </c>
      <c r="E11" s="55" t="s">
        <v>50</v>
      </c>
      <c r="F11" s="86"/>
      <c r="G11" s="85"/>
      <c r="H11" s="21" t="s">
        <v>104</v>
      </c>
      <c r="I11" s="21" t="s">
        <v>105</v>
      </c>
      <c r="J11" s="43" t="s">
        <v>104</v>
      </c>
      <c r="K11" s="43" t="s">
        <v>105</v>
      </c>
      <c r="L11" s="43" t="s">
        <v>104</v>
      </c>
      <c r="M11" s="43" t="s">
        <v>105</v>
      </c>
      <c r="N11" s="43" t="s">
        <v>104</v>
      </c>
      <c r="O11" s="43" t="s">
        <v>105</v>
      </c>
      <c r="P11" s="43" t="s">
        <v>104</v>
      </c>
      <c r="Q11" s="43" t="s">
        <v>105</v>
      </c>
      <c r="R11" s="43" t="s">
        <v>104</v>
      </c>
      <c r="S11" s="43" t="s">
        <v>105</v>
      </c>
      <c r="T11" s="43" t="s">
        <v>104</v>
      </c>
      <c r="U11" s="43" t="s">
        <v>105</v>
      </c>
      <c r="V11" s="43" t="s">
        <v>104</v>
      </c>
      <c r="W11" s="43" t="s">
        <v>105</v>
      </c>
      <c r="X11" s="43" t="s">
        <v>104</v>
      </c>
      <c r="Y11" s="43" t="s">
        <v>105</v>
      </c>
    </row>
    <row r="12" spans="1:25" ht="72.900000000000006" x14ac:dyDescent="0.4">
      <c r="A12" s="22">
        <v>1</v>
      </c>
      <c r="B12" s="31" t="s">
        <v>23</v>
      </c>
      <c r="C12" s="58" t="s">
        <v>59</v>
      </c>
      <c r="D12" s="56" t="s">
        <v>52</v>
      </c>
      <c r="E12" s="56" t="s">
        <v>53</v>
      </c>
      <c r="F12" s="23">
        <f t="shared" ref="F12:F21" si="0">SUM(G12:Y12)</f>
        <v>45000</v>
      </c>
      <c r="G12" s="28">
        <v>15000</v>
      </c>
      <c r="H12" s="28">
        <v>15000</v>
      </c>
      <c r="I12" s="28"/>
      <c r="J12" s="28"/>
      <c r="K12" s="28">
        <v>15000</v>
      </c>
      <c r="L12" s="28"/>
      <c r="M12" s="29"/>
      <c r="N12" s="28"/>
      <c r="O12" s="28"/>
      <c r="P12" s="28"/>
      <c r="Q12" s="28"/>
      <c r="R12" s="28"/>
      <c r="S12" s="28"/>
      <c r="T12" s="28"/>
      <c r="U12" s="28"/>
      <c r="V12" s="28"/>
      <c r="W12" s="28"/>
      <c r="X12" s="28"/>
      <c r="Y12" s="28"/>
    </row>
    <row r="13" spans="1:25" ht="43.75" x14ac:dyDescent="0.4">
      <c r="A13" s="22">
        <v>2</v>
      </c>
      <c r="B13" s="32" t="s">
        <v>14</v>
      </c>
      <c r="C13" s="58" t="s">
        <v>60</v>
      </c>
      <c r="D13" s="56" t="s">
        <v>54</v>
      </c>
      <c r="E13" s="57" t="s">
        <v>54</v>
      </c>
      <c r="F13" s="23">
        <f t="shared" si="0"/>
        <v>42000</v>
      </c>
      <c r="G13" s="30">
        <v>14000</v>
      </c>
      <c r="H13" s="28">
        <v>14000</v>
      </c>
      <c r="I13" s="28"/>
      <c r="J13" s="28">
        <v>14000</v>
      </c>
      <c r="K13" s="28"/>
      <c r="L13" s="29"/>
      <c r="M13" s="29"/>
      <c r="N13" s="28"/>
      <c r="O13" s="29"/>
      <c r="P13" s="28"/>
      <c r="Q13" s="29"/>
      <c r="R13" s="28"/>
      <c r="S13" s="29"/>
      <c r="T13" s="28"/>
      <c r="U13" s="29"/>
      <c r="V13" s="28"/>
      <c r="W13" s="29"/>
      <c r="X13" s="28"/>
      <c r="Y13" s="29"/>
    </row>
    <row r="14" spans="1:25" ht="29.15" x14ac:dyDescent="0.4">
      <c r="A14" s="22">
        <v>3</v>
      </c>
      <c r="B14" s="32" t="s">
        <v>62</v>
      </c>
      <c r="C14" s="58" t="s">
        <v>61</v>
      </c>
      <c r="D14" s="56" t="s">
        <v>109</v>
      </c>
      <c r="E14" s="57" t="s">
        <v>56</v>
      </c>
      <c r="F14" s="23">
        <f t="shared" si="0"/>
        <v>227422</v>
      </c>
      <c r="G14" s="30">
        <v>80000</v>
      </c>
      <c r="H14" s="30">
        <v>80000</v>
      </c>
      <c r="I14" s="30"/>
      <c r="J14" s="30"/>
      <c r="K14" s="30"/>
      <c r="L14" s="30">
        <v>26160</v>
      </c>
      <c r="M14" s="30">
        <v>41262</v>
      </c>
      <c r="N14" s="30"/>
      <c r="O14" s="29"/>
      <c r="P14" s="30"/>
      <c r="Q14" s="29"/>
      <c r="R14" s="30"/>
      <c r="S14" s="29"/>
      <c r="T14" s="30"/>
      <c r="U14" s="29"/>
      <c r="V14" s="30"/>
      <c r="W14" s="29"/>
      <c r="X14" s="30"/>
      <c r="Y14" s="29"/>
    </row>
    <row r="15" spans="1:25" x14ac:dyDescent="0.4">
      <c r="A15" s="22">
        <v>4</v>
      </c>
      <c r="B15" s="32" t="s">
        <v>15</v>
      </c>
      <c r="C15" s="58" t="s">
        <v>18</v>
      </c>
      <c r="D15" s="56" t="s">
        <v>109</v>
      </c>
      <c r="E15" s="57" t="s">
        <v>56</v>
      </c>
      <c r="F15" s="23">
        <f t="shared" si="0"/>
        <v>7500</v>
      </c>
      <c r="G15" s="30">
        <v>2500</v>
      </c>
      <c r="H15" s="30">
        <v>2500</v>
      </c>
      <c r="I15" s="30"/>
      <c r="J15" s="30"/>
      <c r="K15" s="30"/>
      <c r="L15" s="30">
        <v>2500</v>
      </c>
      <c r="M15" s="29"/>
      <c r="N15" s="29"/>
      <c r="O15" s="29"/>
      <c r="P15" s="29"/>
      <c r="Q15" s="29"/>
      <c r="R15" s="29"/>
      <c r="S15" s="29"/>
      <c r="T15" s="29"/>
      <c r="U15" s="29"/>
      <c r="V15" s="29"/>
      <c r="W15" s="29"/>
      <c r="X15" s="29"/>
      <c r="Y15" s="29"/>
    </row>
    <row r="16" spans="1:25" ht="43.75" x14ac:dyDescent="0.4">
      <c r="A16" s="22">
        <v>5</v>
      </c>
      <c r="B16" s="32" t="s">
        <v>16</v>
      </c>
      <c r="C16" s="58" t="s">
        <v>19</v>
      </c>
      <c r="D16" s="56" t="s">
        <v>55</v>
      </c>
      <c r="E16" s="57" t="s">
        <v>55</v>
      </c>
      <c r="F16" s="23">
        <f t="shared" si="0"/>
        <v>26666</v>
      </c>
      <c r="G16" s="30">
        <v>10000</v>
      </c>
      <c r="H16" s="30">
        <v>10000</v>
      </c>
      <c r="I16" s="30"/>
      <c r="J16" s="30"/>
      <c r="K16" s="30"/>
      <c r="L16" s="30">
        <v>3333</v>
      </c>
      <c r="M16" s="30">
        <v>3333</v>
      </c>
      <c r="N16" s="30"/>
      <c r="O16" s="29"/>
      <c r="P16" s="30"/>
      <c r="Q16" s="29"/>
      <c r="R16" s="30"/>
      <c r="S16" s="29"/>
      <c r="T16" s="30"/>
      <c r="U16" s="29"/>
      <c r="V16" s="30"/>
      <c r="W16" s="29"/>
      <c r="X16" s="30"/>
      <c r="Y16" s="29"/>
    </row>
    <row r="17" spans="1:25" ht="43.75" x14ac:dyDescent="0.4">
      <c r="A17" s="22">
        <v>6</v>
      </c>
      <c r="B17" s="32" t="s">
        <v>17</v>
      </c>
      <c r="C17" s="58" t="s">
        <v>20</v>
      </c>
      <c r="D17" s="56" t="s">
        <v>58</v>
      </c>
      <c r="E17" s="57" t="s">
        <v>57</v>
      </c>
      <c r="F17" s="23">
        <f t="shared" si="0"/>
        <v>7500</v>
      </c>
      <c r="G17" s="30">
        <v>2500</v>
      </c>
      <c r="H17" s="30">
        <v>2500</v>
      </c>
      <c r="I17" s="30"/>
      <c r="J17" s="30"/>
      <c r="K17" s="30"/>
      <c r="L17" s="30"/>
      <c r="M17" s="30">
        <v>2500</v>
      </c>
      <c r="N17" s="30"/>
      <c r="O17" s="29"/>
      <c r="P17" s="30"/>
      <c r="Q17" s="29"/>
      <c r="R17" s="30"/>
      <c r="S17" s="29"/>
      <c r="T17" s="30"/>
      <c r="U17" s="29"/>
      <c r="V17" s="30"/>
      <c r="W17" s="29"/>
      <c r="X17" s="30"/>
      <c r="Y17" s="29"/>
    </row>
    <row r="18" spans="1:25" x14ac:dyDescent="0.4">
      <c r="A18" s="22">
        <v>7</v>
      </c>
      <c r="B18" s="32" t="s">
        <v>32</v>
      </c>
      <c r="C18" s="58" t="s">
        <v>32</v>
      </c>
      <c r="D18" s="56"/>
      <c r="E18" s="57"/>
      <c r="F18" s="23">
        <f t="shared" si="0"/>
        <v>0</v>
      </c>
      <c r="G18" s="30"/>
      <c r="H18" s="30"/>
      <c r="I18" s="30"/>
      <c r="J18" s="30"/>
      <c r="K18" s="30"/>
      <c r="L18" s="30"/>
      <c r="M18" s="30"/>
      <c r="N18" s="30"/>
      <c r="O18" s="30"/>
      <c r="P18" s="30"/>
      <c r="Q18" s="30"/>
      <c r="R18" s="30"/>
      <c r="S18" s="30"/>
      <c r="T18" s="30"/>
      <c r="U18" s="30"/>
      <c r="V18" s="30"/>
      <c r="W18" s="30"/>
      <c r="X18" s="30"/>
      <c r="Y18" s="30"/>
    </row>
    <row r="19" spans="1:25" x14ac:dyDescent="0.4">
      <c r="A19" s="22">
        <v>8</v>
      </c>
      <c r="B19" s="32"/>
      <c r="C19" s="58"/>
      <c r="D19" s="56"/>
      <c r="E19" s="57"/>
      <c r="F19" s="23">
        <f t="shared" si="0"/>
        <v>0</v>
      </c>
      <c r="G19" s="30"/>
      <c r="H19" s="30"/>
      <c r="I19" s="30"/>
      <c r="J19" s="30"/>
      <c r="K19" s="30"/>
      <c r="L19" s="30"/>
      <c r="M19" s="30"/>
      <c r="N19" s="30"/>
      <c r="O19" s="30"/>
      <c r="P19" s="30"/>
      <c r="Q19" s="30"/>
      <c r="R19" s="30"/>
      <c r="S19" s="30"/>
      <c r="T19" s="30"/>
      <c r="U19" s="30"/>
      <c r="V19" s="30"/>
      <c r="W19" s="30"/>
      <c r="X19" s="30"/>
      <c r="Y19" s="30"/>
    </row>
    <row r="20" spans="1:25" x14ac:dyDescent="0.4">
      <c r="A20" s="22">
        <v>9</v>
      </c>
      <c r="B20" s="32"/>
      <c r="C20" s="58"/>
      <c r="D20" s="56"/>
      <c r="E20" s="57"/>
      <c r="F20" s="23">
        <f t="shared" si="0"/>
        <v>0</v>
      </c>
      <c r="G20" s="30"/>
      <c r="H20" s="30"/>
      <c r="I20" s="30"/>
      <c r="J20" s="30"/>
      <c r="K20" s="30"/>
      <c r="L20" s="30"/>
      <c r="M20" s="30"/>
      <c r="N20" s="30"/>
      <c r="O20" s="29"/>
      <c r="P20" s="30"/>
      <c r="Q20" s="29"/>
      <c r="R20" s="30"/>
      <c r="S20" s="29"/>
      <c r="T20" s="30"/>
      <c r="U20" s="29"/>
      <c r="V20" s="30"/>
      <c r="W20" s="29"/>
      <c r="X20" s="30"/>
      <c r="Y20" s="29"/>
    </row>
    <row r="21" spans="1:25" x14ac:dyDescent="0.4">
      <c r="A21" s="22">
        <v>10</v>
      </c>
      <c r="B21" s="32"/>
      <c r="C21" s="58"/>
      <c r="D21" s="56"/>
      <c r="E21" s="57"/>
      <c r="F21" s="23">
        <f t="shared" si="0"/>
        <v>0</v>
      </c>
      <c r="G21" s="30"/>
      <c r="H21" s="30"/>
      <c r="I21" s="30"/>
      <c r="J21" s="30"/>
      <c r="K21" s="30"/>
      <c r="L21" s="29"/>
      <c r="M21" s="29"/>
      <c r="N21" s="29"/>
      <c r="O21" s="29"/>
      <c r="P21" s="29"/>
      <c r="Q21" s="29"/>
      <c r="R21" s="29"/>
      <c r="S21" s="29"/>
      <c r="T21" s="29"/>
      <c r="U21" s="29"/>
      <c r="V21" s="29"/>
      <c r="W21" s="29"/>
      <c r="X21" s="29"/>
      <c r="Y21" s="29"/>
    </row>
    <row r="22" spans="1:25" ht="15" thickBot="1" x14ac:dyDescent="0.45">
      <c r="A22" s="24" t="s">
        <v>12</v>
      </c>
      <c r="B22" s="25" t="s">
        <v>41</v>
      </c>
      <c r="C22" s="25" t="s">
        <v>41</v>
      </c>
      <c r="D22" s="25" t="s">
        <v>41</v>
      </c>
      <c r="E22" s="25" t="s">
        <v>41</v>
      </c>
      <c r="F22" s="26">
        <f t="shared" ref="F22:Y22" si="1">SUM(F12:F21)</f>
        <v>356088</v>
      </c>
      <c r="G22" s="26">
        <f t="shared" si="1"/>
        <v>124000</v>
      </c>
      <c r="H22" s="26">
        <f t="shared" si="1"/>
        <v>124000</v>
      </c>
      <c r="I22" s="26">
        <f t="shared" si="1"/>
        <v>0</v>
      </c>
      <c r="J22" s="26">
        <f t="shared" si="1"/>
        <v>14000</v>
      </c>
      <c r="K22" s="26">
        <f t="shared" si="1"/>
        <v>15000</v>
      </c>
      <c r="L22" s="26">
        <f t="shared" si="1"/>
        <v>31993</v>
      </c>
      <c r="M22" s="26">
        <f t="shared" si="1"/>
        <v>47095</v>
      </c>
      <c r="N22" s="26">
        <f t="shared" si="1"/>
        <v>0</v>
      </c>
      <c r="O22" s="26">
        <f t="shared" si="1"/>
        <v>0</v>
      </c>
      <c r="P22" s="26">
        <f t="shared" si="1"/>
        <v>0</v>
      </c>
      <c r="Q22" s="26">
        <f t="shared" si="1"/>
        <v>0</v>
      </c>
      <c r="R22" s="26">
        <f t="shared" si="1"/>
        <v>0</v>
      </c>
      <c r="S22" s="26">
        <f t="shared" si="1"/>
        <v>0</v>
      </c>
      <c r="T22" s="26">
        <f t="shared" si="1"/>
        <v>0</v>
      </c>
      <c r="U22" s="26">
        <f t="shared" si="1"/>
        <v>0</v>
      </c>
      <c r="V22" s="26">
        <f t="shared" si="1"/>
        <v>0</v>
      </c>
      <c r="W22" s="27">
        <f t="shared" si="1"/>
        <v>0</v>
      </c>
      <c r="X22" s="27">
        <f t="shared" si="1"/>
        <v>0</v>
      </c>
      <c r="Y22" s="27">
        <f t="shared" si="1"/>
        <v>0</v>
      </c>
    </row>
    <row r="23" spans="1:25" ht="15" thickTop="1" x14ac:dyDescent="0.4"/>
    <row r="24" spans="1:25" ht="396.45" customHeight="1" x14ac:dyDescent="0.4">
      <c r="A24" s="67" t="s">
        <v>110</v>
      </c>
      <c r="B24" s="67"/>
      <c r="C24" s="67"/>
      <c r="D24" s="67"/>
      <c r="E24" s="67"/>
      <c r="F24" s="67"/>
      <c r="G24" s="67"/>
      <c r="H24" s="67"/>
      <c r="I24" s="67"/>
    </row>
  </sheetData>
  <sheetProtection algorithmName="SHA-256" hashValue="Yjgq8DjQi/tJZr3Iy9ce2NphyAwv3EE7u8lGGxXF9ms=" saltValue="x69gUOc37uE222DpBOQ6xw==" spinCount="100000" sheet="1" objects="1" scenarios="1"/>
  <dataConsolidate/>
  <mergeCells count="63">
    <mergeCell ref="A1:O1"/>
    <mergeCell ref="G4:G11"/>
    <mergeCell ref="F4:F11"/>
    <mergeCell ref="H4:I4"/>
    <mergeCell ref="J4:K4"/>
    <mergeCell ref="L4:M4"/>
    <mergeCell ref="N4:O4"/>
    <mergeCell ref="B2:Y2"/>
    <mergeCell ref="B3:Y3"/>
    <mergeCell ref="P1:Y1"/>
    <mergeCell ref="P4:Q4"/>
    <mergeCell ref="R4:S4"/>
    <mergeCell ref="T4:U4"/>
    <mergeCell ref="V4:W4"/>
    <mergeCell ref="X4:Y4"/>
    <mergeCell ref="H6:I6"/>
    <mergeCell ref="H5:I5"/>
    <mergeCell ref="D4:E10"/>
    <mergeCell ref="A4:C10"/>
    <mergeCell ref="J5:K5"/>
    <mergeCell ref="J6:K6"/>
    <mergeCell ref="J7:K7"/>
    <mergeCell ref="J8:K8"/>
    <mergeCell ref="J9:K9"/>
    <mergeCell ref="H9:I9"/>
    <mergeCell ref="H8:I8"/>
    <mergeCell ref="H7:I7"/>
    <mergeCell ref="L5:M5"/>
    <mergeCell ref="L6:M6"/>
    <mergeCell ref="L7:M7"/>
    <mergeCell ref="L8:M8"/>
    <mergeCell ref="L9:M9"/>
    <mergeCell ref="N5:O5"/>
    <mergeCell ref="N6:O6"/>
    <mergeCell ref="N7:O7"/>
    <mergeCell ref="N8:O8"/>
    <mergeCell ref="N9:O9"/>
    <mergeCell ref="P5:Q5"/>
    <mergeCell ref="P6:Q6"/>
    <mergeCell ref="P7:Q7"/>
    <mergeCell ref="P8:Q8"/>
    <mergeCell ref="P9:Q9"/>
    <mergeCell ref="R5:S5"/>
    <mergeCell ref="R6:S6"/>
    <mergeCell ref="R7:S7"/>
    <mergeCell ref="R8:S8"/>
    <mergeCell ref="R9:S9"/>
    <mergeCell ref="A24:I24"/>
    <mergeCell ref="X5:Y5"/>
    <mergeCell ref="X6:Y6"/>
    <mergeCell ref="X7:Y7"/>
    <mergeCell ref="X8:Y8"/>
    <mergeCell ref="X9:Y9"/>
    <mergeCell ref="V5:W5"/>
    <mergeCell ref="V6:W6"/>
    <mergeCell ref="V7:W7"/>
    <mergeCell ref="V8:W8"/>
    <mergeCell ref="V9:W9"/>
    <mergeCell ref="T5:U5"/>
    <mergeCell ref="T6:U6"/>
    <mergeCell ref="T7:U7"/>
    <mergeCell ref="T8:U8"/>
    <mergeCell ref="T9:U9"/>
  </mergeCells>
  <dataValidations disablePrompts="1" count="6">
    <dataValidation type="list" allowBlank="1" showInputMessage="1" showErrorMessage="1" sqref="E23 E25:E1048576">
      <formula1>"Q1 (Jan-Mar), Q2 (Apr-Jun), Q3 (Jul-Sep), Q4 (Oct-Dec)"</formula1>
    </dataValidation>
    <dataValidation type="list" allowBlank="1" showInputMessage="1" showErrorMessage="1" sqref="D1 D23 D25:D1048576">
      <formula1>"2024, 2025, 2026, 2027, 2028"</formula1>
    </dataValidation>
    <dataValidation type="list" allowBlank="1" showInputMessage="1" showErrorMessage="1" sqref="D12:E21">
      <formula1>"Funds already invested since 1 July 2020, Q4 2024, Q1 2025, Q2 2025, Q3 2025, Q4 2025, Q1 2026, Q2 2026, Q3 2026, Q4 2026, Q1 2027, Q2 2027, Q3 2027, Q4 2027"</formula1>
    </dataValidation>
    <dataValidation type="list" allowBlank="1" showInputMessage="1" showErrorMessage="1" prompt="Confirmed or In-Principle?" sqref="H8:Y8">
      <formula1>"Confirmed, In-principle"</formula1>
    </dataValidation>
    <dataValidation type="list" allowBlank="1" showInputMessage="1" showErrorMessage="1" prompt="Yes/No" sqref="H10 J10 L10 N10 P10 R10 T10 V10 X10">
      <formula1>"No, Yes"</formula1>
    </dataValidation>
    <dataValidation type="list" allowBlank="1" showInputMessage="1" showErrorMessage="1" prompt="If yes, select jurisdiction. Otherwise leave blank" sqref="I10 K10 M10 O10 Q10 S10 U10 W10 Y10">
      <formula1>"ACT, NSW, NT, Qld, SA, Tas, Vic, WA, Christmas Is, Cocos (Keeling) Is"</formula1>
    </dataValidation>
  </dataValidations>
  <pageMargins left="0.7" right="0.7" top="0.75" bottom="0.75" header="0.3" footer="0.3"/>
  <pageSetup paperSize="9" scale="3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80" zoomScaleNormal="80" zoomScaleSheetLayoutView="80" workbookViewId="0">
      <selection activeCell="B2" sqref="B2:F2"/>
    </sheetView>
  </sheetViews>
  <sheetFormatPr defaultRowHeight="14.6" x14ac:dyDescent="0.4"/>
  <cols>
    <col min="1" max="1" width="30.15234375" style="2" customWidth="1"/>
    <col min="2" max="2" width="24.23046875" bestFit="1" customWidth="1"/>
    <col min="3" max="3" width="15.23046875" customWidth="1"/>
    <col min="4" max="4" width="13.765625" style="1" customWidth="1"/>
    <col min="5" max="5" width="16.15234375" style="3" customWidth="1"/>
    <col min="6" max="6" width="13.15234375" customWidth="1"/>
  </cols>
  <sheetData>
    <row r="1" spans="1:8" ht="56.15" customHeight="1" x14ac:dyDescent="0.5">
      <c r="A1" s="95" t="s">
        <v>84</v>
      </c>
      <c r="B1" s="96"/>
      <c r="C1" s="96"/>
      <c r="D1" s="96"/>
      <c r="E1" s="96"/>
      <c r="F1" s="96"/>
    </row>
    <row r="2" spans="1:8" ht="29.6" customHeight="1" x14ac:dyDescent="0.4">
      <c r="A2" s="101" t="s">
        <v>1</v>
      </c>
      <c r="B2" s="100" t="s">
        <v>2</v>
      </c>
      <c r="C2" s="100"/>
      <c r="D2" s="100"/>
      <c r="E2" s="100"/>
      <c r="F2" s="100"/>
    </row>
    <row r="3" spans="1:8" ht="29.6" customHeight="1" x14ac:dyDescent="0.4">
      <c r="A3" s="101" t="s">
        <v>0</v>
      </c>
      <c r="B3" s="100" t="s">
        <v>42</v>
      </c>
      <c r="C3" s="100"/>
      <c r="D3" s="100"/>
      <c r="E3" s="100"/>
      <c r="F3" s="100"/>
    </row>
    <row r="4" spans="1:8" ht="40.299999999999997" x14ac:dyDescent="0.4">
      <c r="A4" s="34" t="s">
        <v>3</v>
      </c>
      <c r="B4" s="34" t="s">
        <v>44</v>
      </c>
      <c r="C4" s="34" t="s">
        <v>91</v>
      </c>
      <c r="D4" s="34" t="s">
        <v>43</v>
      </c>
      <c r="E4" s="34" t="s">
        <v>90</v>
      </c>
      <c r="F4" s="34" t="s">
        <v>106</v>
      </c>
    </row>
    <row r="5" spans="1:8" x14ac:dyDescent="0.4">
      <c r="A5" s="97" t="s">
        <v>85</v>
      </c>
      <c r="B5" s="59" t="s">
        <v>5</v>
      </c>
      <c r="C5" s="63">
        <v>872</v>
      </c>
      <c r="D5" s="61">
        <v>1</v>
      </c>
      <c r="E5" s="61">
        <v>19</v>
      </c>
      <c r="F5" s="64">
        <f t="shared" ref="F5:F36" si="0">PRODUCT(C5:E5)</f>
        <v>16568</v>
      </c>
    </row>
    <row r="6" spans="1:8" x14ac:dyDescent="0.4">
      <c r="A6" s="97"/>
      <c r="B6" s="59" t="s">
        <v>6</v>
      </c>
      <c r="C6" s="63">
        <v>352</v>
      </c>
      <c r="D6" s="61">
        <v>2</v>
      </c>
      <c r="E6" s="61">
        <v>15</v>
      </c>
      <c r="F6" s="64">
        <f t="shared" si="0"/>
        <v>10560</v>
      </c>
    </row>
    <row r="7" spans="1:8" x14ac:dyDescent="0.4">
      <c r="A7" s="97"/>
      <c r="B7" s="59" t="s">
        <v>13</v>
      </c>
      <c r="C7" s="63">
        <v>448</v>
      </c>
      <c r="D7" s="61">
        <v>3</v>
      </c>
      <c r="E7" s="61">
        <v>6</v>
      </c>
      <c r="F7" s="64">
        <f t="shared" si="0"/>
        <v>8064</v>
      </c>
    </row>
    <row r="8" spans="1:8" x14ac:dyDescent="0.4">
      <c r="A8" s="97"/>
      <c r="B8" s="59" t="s">
        <v>7</v>
      </c>
      <c r="C8" s="63">
        <v>400</v>
      </c>
      <c r="D8" s="61">
        <v>1</v>
      </c>
      <c r="E8" s="61">
        <v>10</v>
      </c>
      <c r="F8" s="64">
        <f t="shared" si="0"/>
        <v>4000</v>
      </c>
    </row>
    <row r="9" spans="1:8" x14ac:dyDescent="0.4">
      <c r="A9" s="97"/>
      <c r="B9" s="59"/>
      <c r="C9" s="63"/>
      <c r="D9" s="61"/>
      <c r="E9" s="61"/>
      <c r="F9" s="64">
        <f t="shared" si="0"/>
        <v>0</v>
      </c>
      <c r="H9" s="33"/>
    </row>
    <row r="10" spans="1:8" x14ac:dyDescent="0.4">
      <c r="A10" s="97"/>
      <c r="B10" s="59"/>
      <c r="C10" s="63"/>
      <c r="D10" s="61"/>
      <c r="E10" s="61"/>
      <c r="F10" s="64">
        <f t="shared" si="0"/>
        <v>0</v>
      </c>
    </row>
    <row r="11" spans="1:8" x14ac:dyDescent="0.4">
      <c r="A11" s="97"/>
      <c r="B11" s="59"/>
      <c r="C11" s="63"/>
      <c r="D11" s="61"/>
      <c r="E11" s="61"/>
      <c r="F11" s="64">
        <f t="shared" si="0"/>
        <v>0</v>
      </c>
    </row>
    <row r="12" spans="1:8" x14ac:dyDescent="0.4">
      <c r="A12" s="97"/>
      <c r="B12" s="59"/>
      <c r="C12" s="63"/>
      <c r="D12" s="61"/>
      <c r="E12" s="61"/>
      <c r="F12" s="64">
        <f t="shared" si="0"/>
        <v>0</v>
      </c>
    </row>
    <row r="13" spans="1:8" x14ac:dyDescent="0.4">
      <c r="A13" s="97"/>
      <c r="B13" s="60"/>
      <c r="C13" s="65"/>
      <c r="D13" s="62"/>
      <c r="E13" s="62"/>
      <c r="F13" s="64">
        <f t="shared" si="0"/>
        <v>0</v>
      </c>
    </row>
    <row r="14" spans="1:8" x14ac:dyDescent="0.4">
      <c r="A14" s="98" t="s">
        <v>4</v>
      </c>
      <c r="B14" s="59" t="s">
        <v>9</v>
      </c>
      <c r="C14" s="63">
        <v>12888</v>
      </c>
      <c r="D14" s="61">
        <v>1</v>
      </c>
      <c r="E14" s="61"/>
      <c r="F14" s="64">
        <f t="shared" si="0"/>
        <v>12888</v>
      </c>
    </row>
    <row r="15" spans="1:8" x14ac:dyDescent="0.4">
      <c r="A15" s="98"/>
      <c r="B15" s="59" t="s">
        <v>8</v>
      </c>
      <c r="C15" s="63">
        <v>315</v>
      </c>
      <c r="D15" s="61">
        <v>6</v>
      </c>
      <c r="E15" s="61"/>
      <c r="F15" s="64">
        <f t="shared" si="0"/>
        <v>1890</v>
      </c>
    </row>
    <row r="16" spans="1:8" x14ac:dyDescent="0.4">
      <c r="A16" s="98"/>
      <c r="B16" s="59" t="s">
        <v>10</v>
      </c>
      <c r="C16" s="63">
        <v>300</v>
      </c>
      <c r="D16" s="61">
        <v>1</v>
      </c>
      <c r="E16" s="61"/>
      <c r="F16" s="64">
        <f t="shared" si="0"/>
        <v>300</v>
      </c>
    </row>
    <row r="17" spans="1:6" x14ac:dyDescent="0.4">
      <c r="A17" s="98"/>
      <c r="B17" s="59" t="s">
        <v>88</v>
      </c>
      <c r="C17" s="63">
        <v>113</v>
      </c>
      <c r="D17" s="61">
        <v>1</v>
      </c>
      <c r="E17" s="61"/>
      <c r="F17" s="64">
        <f t="shared" si="0"/>
        <v>113</v>
      </c>
    </row>
    <row r="18" spans="1:6" x14ac:dyDescent="0.4">
      <c r="A18" s="98"/>
      <c r="B18" s="59"/>
      <c r="C18" s="63"/>
      <c r="D18" s="61"/>
      <c r="E18" s="61"/>
      <c r="F18" s="64">
        <f t="shared" si="0"/>
        <v>0</v>
      </c>
    </row>
    <row r="19" spans="1:6" x14ac:dyDescent="0.4">
      <c r="A19" s="98"/>
      <c r="B19" s="59"/>
      <c r="C19" s="63"/>
      <c r="D19" s="61"/>
      <c r="E19" s="61"/>
      <c r="F19" s="64">
        <f t="shared" si="0"/>
        <v>0</v>
      </c>
    </row>
    <row r="20" spans="1:6" x14ac:dyDescent="0.4">
      <c r="A20" s="98"/>
      <c r="B20" s="59"/>
      <c r="C20" s="63"/>
      <c r="D20" s="61"/>
      <c r="E20" s="61"/>
      <c r="F20" s="64">
        <f t="shared" si="0"/>
        <v>0</v>
      </c>
    </row>
    <row r="21" spans="1:6" x14ac:dyDescent="0.4">
      <c r="A21" s="98"/>
      <c r="B21" s="59"/>
      <c r="C21" s="63"/>
      <c r="D21" s="61"/>
      <c r="E21" s="61"/>
      <c r="F21" s="64">
        <f t="shared" si="0"/>
        <v>0</v>
      </c>
    </row>
    <row r="22" spans="1:6" x14ac:dyDescent="0.4">
      <c r="A22" s="98"/>
      <c r="B22" s="59"/>
      <c r="C22" s="63"/>
      <c r="D22" s="61"/>
      <c r="E22" s="61"/>
      <c r="F22" s="64">
        <f t="shared" si="0"/>
        <v>0</v>
      </c>
    </row>
    <row r="23" spans="1:6" x14ac:dyDescent="0.4">
      <c r="A23" s="98" t="s">
        <v>86</v>
      </c>
      <c r="B23" s="59" t="s">
        <v>11</v>
      </c>
      <c r="C23" s="63">
        <v>1360</v>
      </c>
      <c r="D23" s="61">
        <v>1</v>
      </c>
      <c r="E23" s="61">
        <v>2</v>
      </c>
      <c r="F23" s="64">
        <f t="shared" si="0"/>
        <v>2720</v>
      </c>
    </row>
    <row r="24" spans="1:6" ht="29.15" x14ac:dyDescent="0.4">
      <c r="A24" s="99"/>
      <c r="B24" s="59" t="s">
        <v>87</v>
      </c>
      <c r="C24" s="63">
        <v>208</v>
      </c>
      <c r="D24" s="61">
        <v>3</v>
      </c>
      <c r="E24" s="61">
        <v>8</v>
      </c>
      <c r="F24" s="64">
        <f t="shared" si="0"/>
        <v>4992</v>
      </c>
    </row>
    <row r="25" spans="1:6" x14ac:dyDescent="0.4">
      <c r="A25" s="99"/>
      <c r="B25" s="59"/>
      <c r="C25" s="63"/>
      <c r="D25" s="61"/>
      <c r="E25" s="61"/>
      <c r="F25" s="64">
        <f t="shared" si="0"/>
        <v>0</v>
      </c>
    </row>
    <row r="26" spans="1:6" x14ac:dyDescent="0.4">
      <c r="A26" s="99"/>
      <c r="B26" s="59"/>
      <c r="C26" s="63"/>
      <c r="D26" s="61"/>
      <c r="E26" s="61"/>
      <c r="F26" s="64">
        <f t="shared" si="0"/>
        <v>0</v>
      </c>
    </row>
    <row r="27" spans="1:6" x14ac:dyDescent="0.4">
      <c r="A27" s="99"/>
      <c r="B27" s="59"/>
      <c r="C27" s="63"/>
      <c r="D27" s="61"/>
      <c r="E27" s="61"/>
      <c r="F27" s="64">
        <f t="shared" si="0"/>
        <v>0</v>
      </c>
    </row>
    <row r="28" spans="1:6" x14ac:dyDescent="0.4">
      <c r="A28" s="99"/>
      <c r="B28" s="59"/>
      <c r="C28" s="63"/>
      <c r="D28" s="61"/>
      <c r="E28" s="61"/>
      <c r="F28" s="64">
        <f t="shared" si="0"/>
        <v>0</v>
      </c>
    </row>
    <row r="29" spans="1:6" x14ac:dyDescent="0.4">
      <c r="A29" s="99"/>
      <c r="B29" s="59"/>
      <c r="C29" s="63"/>
      <c r="D29" s="61"/>
      <c r="E29" s="61"/>
      <c r="F29" s="64">
        <f t="shared" si="0"/>
        <v>0</v>
      </c>
    </row>
    <row r="30" spans="1:6" x14ac:dyDescent="0.4">
      <c r="A30" s="99"/>
      <c r="B30" s="60"/>
      <c r="C30" s="65"/>
      <c r="D30" s="62"/>
      <c r="E30" s="62"/>
      <c r="F30" s="64">
        <f t="shared" si="0"/>
        <v>0</v>
      </c>
    </row>
    <row r="31" spans="1:6" x14ac:dyDescent="0.4">
      <c r="A31" s="93" t="s">
        <v>89</v>
      </c>
      <c r="B31" s="60"/>
      <c r="C31" s="65"/>
      <c r="D31" s="62"/>
      <c r="E31" s="62"/>
      <c r="F31" s="64">
        <f t="shared" si="0"/>
        <v>0</v>
      </c>
    </row>
    <row r="32" spans="1:6" x14ac:dyDescent="0.4">
      <c r="A32" s="93"/>
      <c r="B32" s="60"/>
      <c r="C32" s="65"/>
      <c r="D32" s="62"/>
      <c r="E32" s="62"/>
      <c r="F32" s="64">
        <f t="shared" si="0"/>
        <v>0</v>
      </c>
    </row>
    <row r="33" spans="1:6" x14ac:dyDescent="0.4">
      <c r="A33" s="93"/>
      <c r="B33" s="60"/>
      <c r="C33" s="65"/>
      <c r="D33" s="62"/>
      <c r="E33" s="62"/>
      <c r="F33" s="64">
        <f t="shared" si="0"/>
        <v>0</v>
      </c>
    </row>
    <row r="34" spans="1:6" x14ac:dyDescent="0.4">
      <c r="A34" s="93"/>
      <c r="B34" s="60"/>
      <c r="C34" s="65"/>
      <c r="D34" s="62"/>
      <c r="E34" s="62"/>
      <c r="F34" s="64">
        <f t="shared" si="0"/>
        <v>0</v>
      </c>
    </row>
    <row r="35" spans="1:6" x14ac:dyDescent="0.4">
      <c r="A35" s="93"/>
      <c r="B35" s="60"/>
      <c r="C35" s="65"/>
      <c r="D35" s="62"/>
      <c r="E35" s="62"/>
      <c r="F35" s="64">
        <f t="shared" si="0"/>
        <v>0</v>
      </c>
    </row>
    <row r="36" spans="1:6" ht="15" thickBot="1" x14ac:dyDescent="0.45">
      <c r="A36" s="94"/>
      <c r="B36" s="60"/>
      <c r="C36" s="65"/>
      <c r="D36" s="62"/>
      <c r="E36" s="62"/>
      <c r="F36" s="64">
        <f t="shared" si="0"/>
        <v>0</v>
      </c>
    </row>
    <row r="37" spans="1:6" ht="15.45" thickTop="1" thickBot="1" x14ac:dyDescent="0.45">
      <c r="A37" s="35" t="s">
        <v>12</v>
      </c>
      <c r="B37" s="36" t="s">
        <v>41</v>
      </c>
      <c r="C37" s="36" t="s">
        <v>41</v>
      </c>
      <c r="D37" s="37" t="s">
        <v>41</v>
      </c>
      <c r="E37" s="38" t="s">
        <v>41</v>
      </c>
      <c r="F37" s="39">
        <f>SUM(F5:F36)</f>
        <v>62095</v>
      </c>
    </row>
    <row r="38" spans="1:6" ht="15" thickTop="1" x14ac:dyDescent="0.4"/>
    <row r="39" spans="1:6" ht="208.75" customHeight="1" x14ac:dyDescent="0.4">
      <c r="A39" s="67" t="s">
        <v>108</v>
      </c>
      <c r="B39" s="67"/>
      <c r="C39" s="67"/>
      <c r="D39" s="67"/>
      <c r="E39" s="67"/>
      <c r="F39" s="67"/>
    </row>
    <row r="41" spans="1:6" x14ac:dyDescent="0.4">
      <c r="A41" s="67"/>
      <c r="B41" s="67"/>
      <c r="C41" s="67"/>
      <c r="D41" s="67"/>
      <c r="E41" s="67"/>
      <c r="F41" s="67"/>
    </row>
  </sheetData>
  <sheetProtection algorithmName="SHA-256" hashValue="Ryc/gwLZDdvC/drGoc7hoRzsnkUjqM2ccWc65ITGljw=" saltValue="4bgLcLhUCg+WF+NnJ8eZAA==" spinCount="100000" sheet="1" objects="1" scenarios="1" insertRows="0"/>
  <mergeCells count="9">
    <mergeCell ref="A41:F41"/>
    <mergeCell ref="A31:A36"/>
    <mergeCell ref="A1:F1"/>
    <mergeCell ref="A5:A13"/>
    <mergeCell ref="A39:F39"/>
    <mergeCell ref="A23:A30"/>
    <mergeCell ref="A14:A22"/>
    <mergeCell ref="B2:F2"/>
    <mergeCell ref="B3:F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 Summary</vt:lpstr>
      <vt:lpstr>Budget Breakdown</vt:lpstr>
      <vt:lpstr>In-Kind Details</vt:lpstr>
      <vt:lpstr>'Budget Breakdown'!Print_Area</vt:lpstr>
    </vt:vector>
  </TitlesOfParts>
  <Company>Department of Home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SMITH</dc:creator>
  <cp:lastModifiedBy>Christopher WEBB</cp:lastModifiedBy>
  <cp:lastPrinted>2023-12-14T02:19:00Z</cp:lastPrinted>
  <dcterms:created xsi:type="dcterms:W3CDTF">2023-11-17T03:39:17Z</dcterms:created>
  <dcterms:modified xsi:type="dcterms:W3CDTF">2024-02-15T20:36:03Z</dcterms:modified>
</cp:coreProperties>
</file>