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tables/table1.xml" ContentType="application/vnd.openxmlformats-officedocument.spreadsheetml.table+xml"/>
  <Override PartName="/xl/comments2.xml" ContentType="application/vnd.openxmlformats-officedocument.spreadsheetml.comments+xml"/>
  <Override PartName="/xl/threadedComments/threadedComment2.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defaultThemeVersion="166925"/>
  <mc:AlternateContent xmlns:mc="http://schemas.openxmlformats.org/markup-compatibility/2006">
    <mc:Choice Requires="x15">
      <x15ac:absPath xmlns:x15ac="http://schemas.microsoft.com/office/spreadsheetml/2010/11/ac" url="P:\CUA\9. CUAs Under Development\CUA TRP2021 - Transport Services (freight and courier)\2. Management\1. Buyers Guide\"/>
    </mc:Choice>
  </mc:AlternateContent>
  <xr:revisionPtr revIDLastSave="0" documentId="8_{9C76C9B3-89A1-4908-BB0D-54EFC73BCCEE}" xr6:coauthVersionLast="47" xr6:coauthVersionMax="47" xr10:uidLastSave="{00000000-0000-0000-0000-000000000000}"/>
  <bookViews>
    <workbookView xWindow="-108" yWindow="-108" windowWidth="23256" windowHeight="14016" tabRatio="838" xr2:uid="{47E3A256-2F89-4F44-920A-72CD6BB1E255}"/>
  </bookViews>
  <sheets>
    <sheet name="Rate Checking" sheetId="8" r:id="rId1"/>
    <sheet name="Domestic Surcharges ()" sheetId="6" r:id="rId2"/>
    <sheet name="Accessorials" sheetId="18" state="hidden" r:id="rId3"/>
    <sheet name="Rating Zones" sheetId="9" state="hidden" r:id="rId4"/>
    <sheet name="All Rates" sheetId="11" state="hidden" r:id="rId5"/>
    <sheet name="Sheet1" sheetId="17" state="hidden" r:id="rId6"/>
    <sheet name="List Service " sheetId="15" state="hidden" r:id="rId7"/>
    <sheet name="Postcodes" sheetId="16" state="hidden" r:id="rId8"/>
    <sheet name="C Zones" sheetId="19" state="hidden" r:id="rId9"/>
  </sheets>
  <definedNames>
    <definedName name="\a">#N/A</definedName>
    <definedName name="__xlcn.WorksheetConnection_DepotsbyPostcode.xlsxTable11" localSheetId="0" hidden="1">#REF!</definedName>
    <definedName name="__xlcn.WorksheetConnection_DepotsbyPostcode.xlsxTable11" localSheetId="3" hidden="1">#REF!</definedName>
    <definedName name="__xlcn.WorksheetConnection_DepotsbyPostcode.xlsxTable11" hidden="1">#REF!</definedName>
    <definedName name="_1DAY" localSheetId="1">#REF!</definedName>
    <definedName name="_1DAY" localSheetId="0">#REF!</definedName>
    <definedName name="_1DAY" localSheetId="3">#REF!</definedName>
    <definedName name="_1DAY">#REF!</definedName>
    <definedName name="_1tag" localSheetId="1">#REF!</definedName>
    <definedName name="_1tag" localSheetId="0">#REF!</definedName>
    <definedName name="_1tag" localSheetId="3">#REF!</definedName>
    <definedName name="_1tag">#REF!</definedName>
    <definedName name="_21" localSheetId="1">#REF!</definedName>
    <definedName name="_21" localSheetId="0">#REF!</definedName>
    <definedName name="_21" localSheetId="3">#REF!</definedName>
    <definedName name="_21">#REF!</definedName>
    <definedName name="_22" localSheetId="1">#REF!</definedName>
    <definedName name="_22" localSheetId="0">#REF!</definedName>
    <definedName name="_22" localSheetId="3">#REF!</definedName>
    <definedName name="_22">#REF!</definedName>
    <definedName name="_23" localSheetId="1">#REF!</definedName>
    <definedName name="_23" localSheetId="0">#REF!</definedName>
    <definedName name="_23" localSheetId="3">#REF!</definedName>
    <definedName name="_23">#REF!</definedName>
    <definedName name="_24" localSheetId="1">#REF!</definedName>
    <definedName name="_24">#REF!</definedName>
    <definedName name="_25" localSheetId="1">#REF!</definedName>
    <definedName name="_25">#REF!</definedName>
    <definedName name="_41" localSheetId="1">#REF!</definedName>
    <definedName name="_41">#REF!</definedName>
    <definedName name="_42" localSheetId="1">#REF!</definedName>
    <definedName name="_42">#REF!</definedName>
    <definedName name="_43" localSheetId="1">#REF!</definedName>
    <definedName name="_43">#REF!</definedName>
    <definedName name="_44" localSheetId="1">#REF!</definedName>
    <definedName name="_44">#REF!</definedName>
    <definedName name="_45" localSheetId="1">#REF!</definedName>
    <definedName name="_45">#REF!</definedName>
    <definedName name="_500" localSheetId="1">#REF!</definedName>
    <definedName name="_500">#REF!</definedName>
    <definedName name="_xlnm._FilterDatabase" localSheetId="4" hidden="1">'All Rates'!$A$5:$K$384</definedName>
    <definedName name="_xlnm._FilterDatabase" localSheetId="6" hidden="1">'List Service '!$A$1:$B$16921</definedName>
    <definedName name="_xlnm._FilterDatabase" localSheetId="7" hidden="1">Postcodes!$A$1:$J$2693</definedName>
    <definedName name="_Order1" hidden="1">255</definedName>
    <definedName name="absch" localSheetId="1">#REF!</definedName>
    <definedName name="absch" localSheetId="0">#REF!</definedName>
    <definedName name="absch" localSheetId="3">#REF!</definedName>
    <definedName name="absch">#REF!</definedName>
    <definedName name="AccountBudget" localSheetId="1">#REF!</definedName>
    <definedName name="AccountBudget" localSheetId="3">#REF!</definedName>
    <definedName name="AccountBudget">#REF!</definedName>
    <definedName name="Accounts" localSheetId="1">#REF!</definedName>
    <definedName name="Accounts" localSheetId="3">#REF!</definedName>
    <definedName name="Accounts">#REF!</definedName>
    <definedName name="Action_List" localSheetId="1">#REF!</definedName>
    <definedName name="Action_List" localSheetId="3">#REF!</definedName>
    <definedName name="Action_List">#REF!</definedName>
    <definedName name="Actual" localSheetId="1">#REF!</definedName>
    <definedName name="Actual" localSheetId="3">#REF!</definedName>
    <definedName name="Actual">#REF!</definedName>
    <definedName name="Adjustments" localSheetId="1">#REF!</definedName>
    <definedName name="Adjustments" localSheetId="3">#REF!</definedName>
    <definedName name="Adjustments">#REF!</definedName>
    <definedName name="AFD" localSheetId="1">#REF!</definedName>
    <definedName name="AFD" localSheetId="3">#REF!</definedName>
    <definedName name="AFD">#REF!</definedName>
    <definedName name="AltName" localSheetId="1">#REF!</definedName>
    <definedName name="AltName" localSheetId="3">#REF!</definedName>
    <definedName name="AltName">#REF!</definedName>
    <definedName name="AltOrt" localSheetId="1">#REF!</definedName>
    <definedName name="AltOrt" localSheetId="3">#REF!</definedName>
    <definedName name="AltOrt">#REF!</definedName>
    <definedName name="AltPLZ" localSheetId="1">#REF!</definedName>
    <definedName name="AltPLZ" localSheetId="3">#REF!</definedName>
    <definedName name="AltPLZ">#REF!</definedName>
    <definedName name="Budget" localSheetId="1">#REF!</definedName>
    <definedName name="Budget" localSheetId="3">#REF!</definedName>
    <definedName name="Budget">#REF!</definedName>
    <definedName name="BUMnthLastYear" localSheetId="1">#REF!</definedName>
    <definedName name="BUMnthLastYear" localSheetId="3">#REF!</definedName>
    <definedName name="BUMnthLastYear">#REF!</definedName>
    <definedName name="BUMnthThisYear" localSheetId="1">#REF!</definedName>
    <definedName name="BUMnthThisYear" localSheetId="3">#REF!</definedName>
    <definedName name="BUMnthThisYear">#REF!</definedName>
    <definedName name="BUYTDLastyear" localSheetId="1">#REF!</definedName>
    <definedName name="BUYTDLastyear" localSheetId="3">#REF!</definedName>
    <definedName name="BUYTDLastyear">#REF!</definedName>
    <definedName name="BUYTDThisyear" localSheetId="1">#REF!</definedName>
    <definedName name="BUYTDThisyear" localSheetId="3">#REF!</definedName>
    <definedName name="BUYTDThisyear">#REF!</definedName>
    <definedName name="Commercial" localSheetId="1">#REF!</definedName>
    <definedName name="Commercial" localSheetId="3">#REF!</definedName>
    <definedName name="Commercial">#REF!</definedName>
    <definedName name="CONTDE" localSheetId="1">#REF!</definedName>
    <definedName name="CONTDE" localSheetId="3">#REF!</definedName>
    <definedName name="CONTDE">#REF!</definedName>
    <definedName name="CONTFD" localSheetId="1">#REF!</definedName>
    <definedName name="CONTFD" localSheetId="3">#REF!</definedName>
    <definedName name="CONTFD">#REF!</definedName>
    <definedName name="CONTFE" localSheetId="1">#REF!</definedName>
    <definedName name="CONTFE" localSheetId="3">#REF!</definedName>
    <definedName name="CONTFE">#REF!</definedName>
    <definedName name="CONTPD" localSheetId="1">#REF!</definedName>
    <definedName name="CONTPD" localSheetId="3">#REF!</definedName>
    <definedName name="CONTPD">#REF!</definedName>
    <definedName name="CONTPE" localSheetId="1">#REF!</definedName>
    <definedName name="CONTPE" localSheetId="3">#REF!</definedName>
    <definedName name="CONTPE">#REF!</definedName>
    <definedName name="CTN" localSheetId="1">#REF!</definedName>
    <definedName name="CTN" localSheetId="3">#REF!</definedName>
    <definedName name="CTN">#REF!</definedName>
    <definedName name="_xlnm.Database" localSheetId="1">#REF!</definedName>
    <definedName name="_xlnm.Database" localSheetId="3">#REF!</definedName>
    <definedName name="_xlnm.Database">#REF!</definedName>
    <definedName name="DefaultDiscountLevels">#REF!</definedName>
    <definedName name="depot_name">#REF!</definedName>
    <definedName name="DEPOT_STATE">#REF!</definedName>
    <definedName name="DOCSEUR" localSheetId="1">#REF!</definedName>
    <definedName name="DOCSEUR" localSheetId="0">#REF!</definedName>
    <definedName name="DOCSEUR" localSheetId="3">#REF!</definedName>
    <definedName name="DOCSEUR">#REF!</definedName>
    <definedName name="DOCSROW" localSheetId="1">#REF!</definedName>
    <definedName name="DOCSROW" localSheetId="0">#REF!</definedName>
    <definedName name="DOCSROW" localSheetId="3">#REF!</definedName>
    <definedName name="DOCSROW">#REF!</definedName>
    <definedName name="dox" localSheetId="1">#REF!</definedName>
    <definedName name="dox" localSheetId="0">#REF!</definedName>
    <definedName name="dox" localSheetId="3">#REF!</definedName>
    <definedName name="dox">#REF!</definedName>
    <definedName name="Druckbereich_MI" localSheetId="1">#REF!</definedName>
    <definedName name="Druckbereich_MI" localSheetId="3">#REF!</definedName>
    <definedName name="Druckbereich_MI">#REF!</definedName>
    <definedName name="EBIT_EXP" localSheetId="1">#REF!</definedName>
    <definedName name="EBIT_EXP" localSheetId="3">#REF!</definedName>
    <definedName name="EBIT_EXP">#REF!</definedName>
    <definedName name="eco" localSheetId="1">#REF!</definedName>
    <definedName name="eco" localSheetId="3">#REF!</definedName>
    <definedName name="eco">#REF!</definedName>
    <definedName name="EingabeDocs" localSheetId="1">#REF!</definedName>
    <definedName name="EingabeDocs" localSheetId="3">#REF!</definedName>
    <definedName name="EingabeDocs">#REF!</definedName>
    <definedName name="Euro83F" localSheetId="1">#REF!</definedName>
    <definedName name="Euro83F" localSheetId="3">#REF!</definedName>
    <definedName name="Euro83F">#REF!</definedName>
    <definedName name="Euro84F" localSheetId="1">#REF!</definedName>
    <definedName name="Euro84F" localSheetId="3">#REF!</definedName>
    <definedName name="Euro84F">#REF!</definedName>
    <definedName name="Euro85F" localSheetId="1">#REF!</definedName>
    <definedName name="Euro85F" localSheetId="3">#REF!</definedName>
    <definedName name="Euro85F">#REF!</definedName>
    <definedName name="Europe">#REF!,#REF!,#REF!,#REF!,#REF!,#REF!,#REF!,#REF!,#REF!,#REF!,#REF!,#REF!,#REF!,#REF!,#REF!,#REF!,#REF!,#REF!,#REF!,#REF!,#REF!,#REF!,#REF!,#REF!,#REF!,#REF!,#REF!,#REF!,#REF!,#REF!,#REF!,#REF!,#REF!,#REF!,#REF!</definedName>
    <definedName name="Europe2">#REF!,#REF!,#REF!,#REF!,#REF!,#REF!,#REF!,#REF!,#REF!,#REF!,#REF!,#REF!,#REF!,#REF!,#REF!,#REF!,#REF!,#REF!,#REF!,#REF!,#REF!,#REF!,#REF!,#REF!,#REF!,#REF!,#REF!,#REF!,#REF!,#REF!,#REF!,#REF!,#REF!,#REF!,#REF!,#REF!</definedName>
    <definedName name="Europe3">#REF!,#REF!,#REF!,#REF!,#REF!,#REF!,#REF!,#REF!,#REF!,#REF!,#REF!,#REF!,#REF!,#REF!,#REF!,#REF!,#REF!,#REF!,#REF!,#REF!,#REF!,#REF!,#REF!,#REF!,#REF!,#REF!,#REF!,#REF!,#REF!,#REF!,#REF!,#REF!,#REF!,#REF!,#REF!,#REF!</definedName>
    <definedName name="Europe4">#REF!,#REF!,#REF!,#REF!,#REF!,#REF!,#REF!,#REF!,#REF!,#REF!,#REF!,#REF!,#REF!,#REF!,#REF!,#REF!,#REF!,#REF!,#REF!,#REF!,#REF!,#REF!,#REF!,#REF!,#REF!,#REF!,#REF!,#REF!,#REF!,#REF!,#REF!,#REF!,#REF!,#REF!,#REF!,#REF!</definedName>
    <definedName name="EuroWorld82" localSheetId="1">#REF!</definedName>
    <definedName name="EuroWorld82" localSheetId="0">#REF!</definedName>
    <definedName name="EuroWorld82" localSheetId="3">#REF!</definedName>
    <definedName name="EuroWorld82">#REF!</definedName>
    <definedName name="EuroWorld83" localSheetId="1">#REF!</definedName>
    <definedName name="EuroWorld83" localSheetId="3">#REF!</definedName>
    <definedName name="EuroWorld83">#REF!</definedName>
    <definedName name="FDAYonKgramm" localSheetId="1">#REF!</definedName>
    <definedName name="FDAYonKgramm" localSheetId="3">#REF!</definedName>
    <definedName name="FDAYonKgramm">#REF!</definedName>
    <definedName name="FDAYonWband" localSheetId="1">#REF!</definedName>
    <definedName name="FDAYonWband" localSheetId="3">#REF!</definedName>
    <definedName name="FDAYonWband">#REF!</definedName>
    <definedName name="FooterText">#REF!</definedName>
    <definedName name="FXRate" localSheetId="1">#REF!</definedName>
    <definedName name="FXRate" localSheetId="0">#REF!</definedName>
    <definedName name="FXRate" localSheetId="3">#REF!</definedName>
    <definedName name="FXRate">#REF!</definedName>
    <definedName name="glo" localSheetId="1">#REF!</definedName>
    <definedName name="glo" localSheetId="0">#REF!</definedName>
    <definedName name="glo" localSheetId="3">#REF!</definedName>
    <definedName name="glo">#REF!</definedName>
    <definedName name="LastYear" localSheetId="1">#REF!</definedName>
    <definedName name="LastYear" localSheetId="3">#REF!</definedName>
    <definedName name="LastYear">#REF!</definedName>
    <definedName name="level4day" localSheetId="1">#REF!</definedName>
    <definedName name="level4day" localSheetId="3">#REF!</definedName>
    <definedName name="level4day">#REF!</definedName>
    <definedName name="LOOKUP" localSheetId="1">#REF!</definedName>
    <definedName name="LOOKUP" localSheetId="3">#REF!</definedName>
    <definedName name="LOOKUP">#REF!</definedName>
    <definedName name="m">#REF!</definedName>
    <definedName name="MonthNr" localSheetId="1">#REF!</definedName>
    <definedName name="MonthNr" localSheetId="0">#REF!</definedName>
    <definedName name="MonthNr" localSheetId="3">#REF!</definedName>
    <definedName name="MonthNr">#REF!</definedName>
    <definedName name="N" localSheetId="6">#REF!</definedName>
    <definedName name="N">#REF!</definedName>
    <definedName name="NDAYonKgramm" localSheetId="1">#REF!</definedName>
    <definedName name="NDAYonKgramm" localSheetId="0">#REF!</definedName>
    <definedName name="NDAYonKgramm" localSheetId="3">#REF!</definedName>
    <definedName name="NDAYonKgramm">#REF!</definedName>
    <definedName name="NDAYonWband" localSheetId="1">#REF!</definedName>
    <definedName name="NDAYonWband" localSheetId="3">#REF!</definedName>
    <definedName name="NDAYonWband">#REF!</definedName>
    <definedName name="NegativeDatabase" localSheetId="1">#REF!</definedName>
    <definedName name="NegativeDatabase" localSheetId="3">#REF!</definedName>
    <definedName name="NegativeDatabase">#REF!</definedName>
    <definedName name="NegIMP" localSheetId="1">#REF!</definedName>
    <definedName name="NegIMP" localSheetId="3">#REF!</definedName>
    <definedName name="NegIMP">#REF!</definedName>
    <definedName name="nn" localSheetId="6">#REF!</definedName>
    <definedName name="nn">#REF!</definedName>
    <definedName name="OffCons" localSheetId="1">#REF!</definedName>
    <definedName name="OffCons" localSheetId="0">#REF!</definedName>
    <definedName name="OffCons" localSheetId="3">#REF!</definedName>
    <definedName name="OffCons">#REF!</definedName>
    <definedName name="OffertenVersion" localSheetId="1">#REF!</definedName>
    <definedName name="OffertenVersion" localSheetId="3">#REF!</definedName>
    <definedName name="OffertenVersion">#REF!</definedName>
    <definedName name="OffRev" localSheetId="1">#REF!</definedName>
    <definedName name="OffRev" localSheetId="3">#REF!</definedName>
    <definedName name="OffRev">#REF!</definedName>
    <definedName name="parcels" localSheetId="1">#REF!</definedName>
    <definedName name="parcels" localSheetId="3">#REF!</definedName>
    <definedName name="parcels">#REF!</definedName>
    <definedName name="ParentName" localSheetId="1">#REF!</definedName>
    <definedName name="ParentName" localSheetId="3">#REF!</definedName>
    <definedName name="ParentName">#REF!</definedName>
    <definedName name="ParentNo" localSheetId="1">#REF!</definedName>
    <definedName name="ParentNo" localSheetId="3">#REF!</definedName>
    <definedName name="ParentNo">#REF!</definedName>
    <definedName name="ParentOrt" localSheetId="1">#REF!</definedName>
    <definedName name="ParentOrt" localSheetId="3">#REF!</definedName>
    <definedName name="ParentOrt">#REF!</definedName>
    <definedName name="ParentPLZ" localSheetId="1">#REF!</definedName>
    <definedName name="ParentPLZ" localSheetId="3">#REF!</definedName>
    <definedName name="ParentPLZ">#REF!</definedName>
    <definedName name="PivotOutput" localSheetId="1">#REF!</definedName>
    <definedName name="PivotOutput" localSheetId="3">#REF!</definedName>
    <definedName name="PivotOutput">#REF!</definedName>
    <definedName name="PP" localSheetId="6">#REF!</definedName>
    <definedName name="PP">#REF!</definedName>
    <definedName name="PREIS">#N/A</definedName>
    <definedName name="Price_Ampol" localSheetId="6">#REF!</definedName>
    <definedName name="Price_Ampol">#REF!</definedName>
    <definedName name="_xlnm.Print_Area" localSheetId="1">'Domestic Surcharges ()'!$A$1:$E$52</definedName>
    <definedName name="_xlnm.Print_Area" localSheetId="3">'Rating Zones'!$A$1:$K$65,'Rating Zones'!$M$1:$W$65</definedName>
    <definedName name="Print_Area_MI" localSheetId="1">#REF!</definedName>
    <definedName name="Print_Area_MI" localSheetId="0">#REF!</definedName>
    <definedName name="Print_Area_MI" localSheetId="3">#REF!</definedName>
    <definedName name="Print_Area_MI">#REF!</definedName>
    <definedName name="PRINT_TITLES_MI" localSheetId="1">#REF!</definedName>
    <definedName name="PRINT_TITLES_MI" localSheetId="0">#REF!</definedName>
    <definedName name="PRINT_TITLES_MI" localSheetId="3">#REF!</definedName>
    <definedName name="PRINT_TITLES_MI">#REF!</definedName>
    <definedName name="probe" localSheetId="1">#REF!</definedName>
    <definedName name="probe" localSheetId="3">#REF!</definedName>
    <definedName name="probe">#REF!</definedName>
    <definedName name="PV" localSheetId="1">#REF!</definedName>
    <definedName name="PV">#REF!</definedName>
    <definedName name="RealCons" localSheetId="1">#REF!</definedName>
    <definedName name="RealCons" localSheetId="0">#REF!</definedName>
    <definedName name="RealCons" localSheetId="3">#REF!</definedName>
    <definedName name="RealCons">#REF!</definedName>
    <definedName name="RealRev" localSheetId="1">#REF!</definedName>
    <definedName name="RealRev" localSheetId="3">#REF!</definedName>
    <definedName name="RealRev">#REF!</definedName>
    <definedName name="Reasoncode" localSheetId="1">#REF!</definedName>
    <definedName name="Reasoncode" localSheetId="3">#REF!</definedName>
    <definedName name="Reasoncode">#REF!</definedName>
    <definedName name="RegDate" localSheetId="1">#REF!</definedName>
    <definedName name="RegDate" localSheetId="3">#REF!</definedName>
    <definedName name="RegDate">#REF!</definedName>
    <definedName name="Region" localSheetId="1">#REF!</definedName>
    <definedName name="Region" localSheetId="3">#REF!</definedName>
    <definedName name="Region">#REF!</definedName>
    <definedName name="RegNo" localSheetId="1">#REF!</definedName>
    <definedName name="RegNo" localSheetId="3">#REF!</definedName>
    <definedName name="RegNo">#REF!</definedName>
    <definedName name="Remark" localSheetId="1">#REF!</definedName>
    <definedName name="Remark" localSheetId="3">#REF!</definedName>
    <definedName name="Remark">#REF!</definedName>
    <definedName name="ReportNR" localSheetId="1">#REF!</definedName>
    <definedName name="ReportNR" localSheetId="3">#REF!</definedName>
    <definedName name="ReportNR">#REF!</definedName>
    <definedName name="road" localSheetId="1">#REF!</definedName>
    <definedName name="road" localSheetId="3">#REF!</definedName>
    <definedName name="road">#REF!</definedName>
    <definedName name="RTH" localSheetId="1">#REF!</definedName>
    <definedName name="RTH" localSheetId="3">#REF!</definedName>
    <definedName name="RTH">#REF!</definedName>
    <definedName name="Sales" localSheetId="1">#REF!</definedName>
    <definedName name="Sales" localSheetId="3">#REF!</definedName>
    <definedName name="Sales">#REF!</definedName>
    <definedName name="SAPBEXrevision" hidden="1">1</definedName>
    <definedName name="SAPBEXsysID" hidden="1">"QB1"</definedName>
    <definedName name="SAPBEXwbID" hidden="1">"425CMSVDLGA0HLLE57F5AKUXK"</definedName>
    <definedName name="setting" localSheetId="1">#REF!,#REF!,#REF!,#REF!,#REF!,#REF!,#REF!</definedName>
    <definedName name="setting" localSheetId="0">#REF!,#REF!,#REF!,#REF!,#REF!,#REF!,#REF!</definedName>
    <definedName name="setting" localSheetId="3">#REF!,#REF!,#REF!,#REF!,#REF!,#REF!,#REF!</definedName>
    <definedName name="setting">#REF!,#REF!,#REF!,#REF!,#REF!,#REF!,#REF!</definedName>
    <definedName name="Show_All" localSheetId="6">#REF!</definedName>
    <definedName name="Show_All">#REF!</definedName>
    <definedName name="SN" localSheetId="1">#REF!</definedName>
    <definedName name="SN" localSheetId="0">#REF!</definedName>
    <definedName name="SN" localSheetId="3">#REF!</definedName>
    <definedName name="SN">#REF!</definedName>
    <definedName name="TABLE" localSheetId="1">#REF!</definedName>
    <definedName name="TABLE" localSheetId="0">#REF!</definedName>
    <definedName name="TABLE" localSheetId="3">#REF!</definedName>
    <definedName name="TABLE">#REF!</definedName>
    <definedName name="Tagesdatum" localSheetId="1">#REF!</definedName>
    <definedName name="Tagesdatum" localSheetId="3">#REF!</definedName>
    <definedName name="Tagesdatum">#REF!</definedName>
    <definedName name="TTDAYonKgramm" localSheetId="1">#REF!</definedName>
    <definedName name="TTDAYonKgramm" localSheetId="3">#REF!</definedName>
    <definedName name="TTDAYonKgramm">#REF!</definedName>
    <definedName name="TTDAYonWband" localSheetId="1">#REF!</definedName>
    <definedName name="TTDAYonWband" localSheetId="3">#REF!</definedName>
    <definedName name="TTDAYonWband">#REF!</definedName>
    <definedName name="VM" localSheetId="1">#REF!</definedName>
    <definedName name="VM" localSheetId="3">#REF!</definedName>
    <definedName name="VM">#REF!</definedName>
    <definedName name="zone" localSheetId="1">#REF!</definedName>
    <definedName name="zone" localSheetId="3">#REF!</definedName>
    <definedName name="zone">#REF!</definedName>
    <definedName name="Zones" localSheetId="1">#REF!,#REF!,#REF!,#REF!</definedName>
    <definedName name="Zones">#REF!,#REF!,#REF!,#REF!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27" i="8" l="1"/>
  <c r="H26" i="8"/>
  <c r="H25" i="8"/>
  <c r="H24" i="8"/>
  <c r="H23" i="8"/>
  <c r="H22" i="8"/>
  <c r="H21" i="8"/>
  <c r="H20" i="8"/>
  <c r="H19" i="8"/>
  <c r="G28" i="8"/>
  <c r="F28" i="8"/>
  <c r="E28" i="8"/>
  <c r="D28" i="8"/>
  <c r="C28" i="8"/>
  <c r="M393" i="11"/>
  <c r="K393" i="11"/>
  <c r="M392" i="11"/>
  <c r="K392" i="11"/>
  <c r="M391" i="11"/>
  <c r="K391" i="11"/>
  <c r="M390" i="11"/>
  <c r="K390" i="11"/>
  <c r="M389" i="11"/>
  <c r="K389" i="11"/>
  <c r="M388" i="11"/>
  <c r="K388" i="11"/>
  <c r="M387" i="11"/>
  <c r="K387" i="11"/>
  <c r="M386" i="11"/>
  <c r="K386" i="11"/>
  <c r="M385" i="11"/>
  <c r="K385" i="11"/>
  <c r="L14" i="8"/>
  <c r="M331" i="11"/>
  <c r="M332" i="11"/>
  <c r="M333" i="11"/>
  <c r="M334" i="11"/>
  <c r="M335" i="11"/>
  <c r="M336" i="11"/>
  <c r="M337" i="11"/>
  <c r="M338" i="11"/>
  <c r="M339" i="11"/>
  <c r="M340" i="11"/>
  <c r="M341" i="11"/>
  <c r="M342" i="11"/>
  <c r="M343" i="11"/>
  <c r="M344" i="11"/>
  <c r="M345" i="11"/>
  <c r="M346" i="11"/>
  <c r="M347" i="11"/>
  <c r="M348" i="11"/>
  <c r="M349" i="11"/>
  <c r="M350" i="11"/>
  <c r="M351" i="11"/>
  <c r="M352" i="11"/>
  <c r="M353" i="11"/>
  <c r="M354" i="11"/>
  <c r="M355" i="11"/>
  <c r="M356" i="11"/>
  <c r="M357" i="11"/>
  <c r="M358" i="11"/>
  <c r="M359" i="11"/>
  <c r="M360" i="11"/>
  <c r="M361" i="11"/>
  <c r="M362" i="11"/>
  <c r="M363" i="11"/>
  <c r="M364" i="11"/>
  <c r="M365" i="11"/>
  <c r="M366" i="11"/>
  <c r="M367" i="11"/>
  <c r="M368" i="11"/>
  <c r="M369" i="11"/>
  <c r="M370" i="11"/>
  <c r="M371" i="11"/>
  <c r="M372" i="11"/>
  <c r="M373" i="11"/>
  <c r="M374" i="11"/>
  <c r="M330" i="11"/>
  <c r="J2477" i="16"/>
  <c r="J2478" i="16"/>
  <c r="J2479" i="16"/>
  <c r="J2480" i="16"/>
  <c r="J2481" i="16"/>
  <c r="J2482" i="16"/>
  <c r="J2483" i="16"/>
  <c r="J2484" i="16"/>
  <c r="J2485" i="16"/>
  <c r="J2486" i="16"/>
  <c r="J2487" i="16"/>
  <c r="J2488" i="16"/>
  <c r="J2489" i="16"/>
  <c r="J2490" i="16"/>
  <c r="J2491" i="16"/>
  <c r="J2492" i="16"/>
  <c r="J2493" i="16"/>
  <c r="J2494" i="16"/>
  <c r="J2495" i="16"/>
  <c r="J2496" i="16"/>
  <c r="J2497" i="16"/>
  <c r="J2498" i="16"/>
  <c r="J2499" i="16"/>
  <c r="J2500" i="16"/>
  <c r="J2501" i="16"/>
  <c r="J2502" i="16"/>
  <c r="J2503" i="16"/>
  <c r="J2504" i="16"/>
  <c r="J2505" i="16"/>
  <c r="J2506" i="16"/>
  <c r="J2507" i="16"/>
  <c r="J2508" i="16"/>
  <c r="J2509" i="16"/>
  <c r="J2510" i="16"/>
  <c r="J2511" i="16"/>
  <c r="J2512" i="16"/>
  <c r="J2513" i="16"/>
  <c r="J2514" i="16"/>
  <c r="J2515" i="16"/>
  <c r="J2516" i="16"/>
  <c r="J2517" i="16"/>
  <c r="J2518" i="16"/>
  <c r="J2519" i="16"/>
  <c r="J2520" i="16"/>
  <c r="J2521" i="16"/>
  <c r="J2522" i="16"/>
  <c r="J2523" i="16"/>
  <c r="J2524" i="16"/>
  <c r="J2525" i="16"/>
  <c r="J2526" i="16"/>
  <c r="J2527" i="16"/>
  <c r="J2528" i="16"/>
  <c r="J2529" i="16"/>
  <c r="J2530" i="16"/>
  <c r="J2531" i="16"/>
  <c r="J2532" i="16"/>
  <c r="J2533" i="16"/>
  <c r="J2534" i="16"/>
  <c r="J2535" i="16"/>
  <c r="J2536" i="16"/>
  <c r="J2537" i="16"/>
  <c r="J2538" i="16"/>
  <c r="J2539" i="16"/>
  <c r="J2540" i="16"/>
  <c r="J2541" i="16"/>
  <c r="J2542" i="16"/>
  <c r="J2543" i="16"/>
  <c r="J2544" i="16"/>
  <c r="J2545" i="16"/>
  <c r="J2546" i="16"/>
  <c r="J2547" i="16"/>
  <c r="J2548" i="16"/>
  <c r="J2549" i="16"/>
  <c r="J2550" i="16"/>
  <c r="J2551" i="16"/>
  <c r="J2552" i="16"/>
  <c r="J2553" i="16"/>
  <c r="J2554" i="16"/>
  <c r="J2555" i="16"/>
  <c r="J2556" i="16"/>
  <c r="J2557" i="16"/>
  <c r="J2558" i="16"/>
  <c r="J2559" i="16"/>
  <c r="J2560" i="16"/>
  <c r="J2561" i="16"/>
  <c r="J2562" i="16"/>
  <c r="J2563" i="16"/>
  <c r="J2564" i="16"/>
  <c r="J2565" i="16"/>
  <c r="J2566" i="16"/>
  <c r="J2567" i="16"/>
  <c r="J2568" i="16"/>
  <c r="J2569" i="16"/>
  <c r="J2570" i="16"/>
  <c r="J2571" i="16"/>
  <c r="J2572" i="16"/>
  <c r="J2573" i="16"/>
  <c r="J2574" i="16"/>
  <c r="J2575" i="16"/>
  <c r="J2576" i="16"/>
  <c r="J2577" i="16"/>
  <c r="J2578" i="16"/>
  <c r="J2579" i="16"/>
  <c r="J2580" i="16"/>
  <c r="J2581" i="16"/>
  <c r="J2582" i="16"/>
  <c r="J2583" i="16"/>
  <c r="J2584" i="16"/>
  <c r="J2585" i="16"/>
  <c r="J2586" i="16"/>
  <c r="J2587" i="16"/>
  <c r="J2588" i="16"/>
  <c r="J2190" i="16"/>
  <c r="J2191" i="16"/>
  <c r="J2192" i="16"/>
  <c r="J2193" i="16"/>
  <c r="J2194" i="16"/>
  <c r="J2195" i="16"/>
  <c r="J2196" i="16"/>
  <c r="J2197" i="16"/>
  <c r="J2198" i="16"/>
  <c r="J2199" i="16"/>
  <c r="J2200" i="16"/>
  <c r="J2201" i="16"/>
  <c r="J2202" i="16"/>
  <c r="J2203" i="16"/>
  <c r="J2204" i="16"/>
  <c r="J2205" i="16"/>
  <c r="J2206" i="16"/>
  <c r="J2207" i="16"/>
  <c r="J2208" i="16"/>
  <c r="J2209" i="16"/>
  <c r="J2210" i="16"/>
  <c r="J2211" i="16"/>
  <c r="J2212" i="16"/>
  <c r="J2213" i="16"/>
  <c r="J2214" i="16"/>
  <c r="J2215" i="16"/>
  <c r="J2216" i="16"/>
  <c r="J2217" i="16"/>
  <c r="J2218" i="16"/>
  <c r="J2219" i="16"/>
  <c r="J2220" i="16"/>
  <c r="J2221" i="16"/>
  <c r="J2222" i="16"/>
  <c r="J2223" i="16"/>
  <c r="J2224" i="16"/>
  <c r="J2225" i="16"/>
  <c r="J2226" i="16"/>
  <c r="J2227" i="16"/>
  <c r="J2228" i="16"/>
  <c r="J2229" i="16"/>
  <c r="J2230" i="16"/>
  <c r="J2231" i="16"/>
  <c r="J2232" i="16"/>
  <c r="J2233" i="16"/>
  <c r="J2234" i="16"/>
  <c r="J2235" i="16"/>
  <c r="J2236" i="16"/>
  <c r="J2237" i="16"/>
  <c r="J2238" i="16"/>
  <c r="J2239" i="16"/>
  <c r="J2240" i="16"/>
  <c r="J2241" i="16"/>
  <c r="J2242" i="16"/>
  <c r="J2243" i="16"/>
  <c r="J2244" i="16"/>
  <c r="J2245" i="16"/>
  <c r="J2246" i="16"/>
  <c r="J2247" i="16"/>
  <c r="J2248" i="16"/>
  <c r="J2249" i="16"/>
  <c r="J2250" i="16"/>
  <c r="J2251" i="16"/>
  <c r="J2252" i="16"/>
  <c r="J2253" i="16"/>
  <c r="J2254" i="16"/>
  <c r="J2255" i="16"/>
  <c r="J2256" i="16"/>
  <c r="J2257" i="16"/>
  <c r="J2258" i="16"/>
  <c r="J2259" i="16"/>
  <c r="J2260" i="16"/>
  <c r="J2261" i="16"/>
  <c r="J2262" i="16"/>
  <c r="J2263" i="16"/>
  <c r="J2264" i="16"/>
  <c r="J2265" i="16"/>
  <c r="J2266" i="16"/>
  <c r="J2267" i="16"/>
  <c r="J2268" i="16"/>
  <c r="J2269" i="16"/>
  <c r="J2270" i="16"/>
  <c r="J2271" i="16"/>
  <c r="J2272" i="16"/>
  <c r="J2273" i="16"/>
  <c r="J2274" i="16"/>
  <c r="J2275" i="16"/>
  <c r="J2276" i="16"/>
  <c r="J2277" i="16"/>
  <c r="J2278" i="16"/>
  <c r="J2279" i="16"/>
  <c r="J2280" i="16"/>
  <c r="J2281" i="16"/>
  <c r="J2282" i="16"/>
  <c r="J2283" i="16"/>
  <c r="J2284" i="16"/>
  <c r="J2285" i="16"/>
  <c r="J2286" i="16"/>
  <c r="J2287" i="16"/>
  <c r="J2288" i="16"/>
  <c r="J2289" i="16"/>
  <c r="J2290" i="16"/>
  <c r="J2291" i="16"/>
  <c r="J2292" i="16"/>
  <c r="J2293" i="16"/>
  <c r="J2294" i="16"/>
  <c r="J2295" i="16"/>
  <c r="J2296" i="16"/>
  <c r="J2297" i="16"/>
  <c r="J2298" i="16"/>
  <c r="J2299" i="16"/>
  <c r="J2300" i="16"/>
  <c r="J2301" i="16"/>
  <c r="J2302" i="16"/>
  <c r="J2303" i="16"/>
  <c r="J2304" i="16"/>
  <c r="J2305" i="16"/>
  <c r="J2306" i="16"/>
  <c r="J2307" i="16"/>
  <c r="J2308" i="16"/>
  <c r="J2309" i="16"/>
  <c r="J2310" i="16"/>
  <c r="J2311" i="16"/>
  <c r="J2312" i="16"/>
  <c r="J2313" i="16"/>
  <c r="J2314" i="16"/>
  <c r="J2315" i="16"/>
  <c r="J2316" i="16"/>
  <c r="J2317" i="16"/>
  <c r="J2318" i="16"/>
  <c r="J2319" i="16"/>
  <c r="J2320" i="16"/>
  <c r="J2321" i="16"/>
  <c r="J2322" i="16"/>
  <c r="J2323" i="16"/>
  <c r="J2324" i="16"/>
  <c r="J2325" i="16"/>
  <c r="J2326" i="16"/>
  <c r="J2327" i="16"/>
  <c r="J2328" i="16"/>
  <c r="J2329" i="16"/>
  <c r="J2330" i="16"/>
  <c r="J2331" i="16"/>
  <c r="J2332" i="16"/>
  <c r="J2333" i="16"/>
  <c r="J2334" i="16"/>
  <c r="J2335" i="16"/>
  <c r="J2336" i="16"/>
  <c r="J2337" i="16"/>
  <c r="J2338" i="16"/>
  <c r="J2339" i="16"/>
  <c r="J2340" i="16"/>
  <c r="J2341" i="16"/>
  <c r="J2342" i="16"/>
  <c r="J2343" i="16"/>
  <c r="J2344" i="16"/>
  <c r="J2345" i="16"/>
  <c r="J2346" i="16"/>
  <c r="J2347" i="16"/>
  <c r="J2348" i="16"/>
  <c r="J2349" i="16"/>
  <c r="J2350" i="16"/>
  <c r="J2351" i="16"/>
  <c r="J2352" i="16"/>
  <c r="J2353" i="16"/>
  <c r="J2354" i="16"/>
  <c r="J2355" i="16"/>
  <c r="J2356" i="16"/>
  <c r="J2357" i="16"/>
  <c r="J2358" i="16"/>
  <c r="J2359" i="16"/>
  <c r="J2360" i="16"/>
  <c r="J2361" i="16"/>
  <c r="J2362" i="16"/>
  <c r="J2363" i="16"/>
  <c r="J2364" i="16"/>
  <c r="J2365" i="16"/>
  <c r="J2366" i="16"/>
  <c r="J2367" i="16"/>
  <c r="J2368" i="16"/>
  <c r="J2369" i="16"/>
  <c r="J2370" i="16"/>
  <c r="J2371" i="16"/>
  <c r="J2372" i="16"/>
  <c r="J2373" i="16"/>
  <c r="J2374" i="16"/>
  <c r="J2375" i="16"/>
  <c r="J2376" i="16"/>
  <c r="J2377" i="16"/>
  <c r="J2378" i="16"/>
  <c r="J2379" i="16"/>
  <c r="J2380" i="16"/>
  <c r="J2381" i="16"/>
  <c r="J2382" i="16"/>
  <c r="J2383" i="16"/>
  <c r="J2384" i="16"/>
  <c r="J2385" i="16"/>
  <c r="J2386" i="16"/>
  <c r="J2387" i="16"/>
  <c r="J2388" i="16"/>
  <c r="J2389" i="16"/>
  <c r="J2390" i="16"/>
  <c r="J2391" i="16"/>
  <c r="J2392" i="16"/>
  <c r="J2393" i="16"/>
  <c r="J2394" i="16"/>
  <c r="J2395" i="16"/>
  <c r="J2396" i="16"/>
  <c r="J2397" i="16"/>
  <c r="J2398" i="16"/>
  <c r="J2399" i="16"/>
  <c r="J2400" i="16"/>
  <c r="J2401" i="16"/>
  <c r="J2402" i="16"/>
  <c r="J2403" i="16"/>
  <c r="J2404" i="16"/>
  <c r="J2405" i="16"/>
  <c r="J2406" i="16"/>
  <c r="J2407" i="16"/>
  <c r="J2408" i="16"/>
  <c r="J2409" i="16"/>
  <c r="J2410" i="16"/>
  <c r="J2411" i="16"/>
  <c r="J2412" i="16"/>
  <c r="J2413" i="16"/>
  <c r="J2414" i="16"/>
  <c r="J2415" i="16"/>
  <c r="J2416" i="16"/>
  <c r="J2417" i="16"/>
  <c r="J2418" i="16"/>
  <c r="J2419" i="16"/>
  <c r="J2420" i="16"/>
  <c r="J2421" i="16"/>
  <c r="J2422" i="16"/>
  <c r="J2423" i="16"/>
  <c r="J2424" i="16"/>
  <c r="J2425" i="16"/>
  <c r="J2426" i="16"/>
  <c r="J2427" i="16"/>
  <c r="J2428" i="16"/>
  <c r="J2429" i="16"/>
  <c r="J2430" i="16"/>
  <c r="J2431" i="16"/>
  <c r="J2432" i="16"/>
  <c r="J2433" i="16"/>
  <c r="J2434" i="16"/>
  <c r="J2435" i="16"/>
  <c r="J2436" i="16"/>
  <c r="J2437" i="16"/>
  <c r="J2438" i="16"/>
  <c r="J2439" i="16"/>
  <c r="J2440" i="16"/>
  <c r="J2441" i="16"/>
  <c r="J2442" i="16"/>
  <c r="J2443" i="16"/>
  <c r="J2444" i="16"/>
  <c r="J2445" i="16"/>
  <c r="J2446" i="16"/>
  <c r="J2447" i="16"/>
  <c r="J2448" i="16"/>
  <c r="J2449" i="16"/>
  <c r="J2450" i="16"/>
  <c r="J2451" i="16"/>
  <c r="J2452" i="16"/>
  <c r="J2453" i="16"/>
  <c r="J2454" i="16"/>
  <c r="J2455" i="16"/>
  <c r="J2456" i="16"/>
  <c r="J2457" i="16"/>
  <c r="J2458" i="16"/>
  <c r="J2459" i="16"/>
  <c r="J2460" i="16"/>
  <c r="J2461" i="16"/>
  <c r="J2462" i="16"/>
  <c r="J2463" i="16"/>
  <c r="J2464" i="16"/>
  <c r="J2465" i="16"/>
  <c r="J2466" i="16"/>
  <c r="J2467" i="16"/>
  <c r="J2468" i="16"/>
  <c r="J2469" i="16"/>
  <c r="J2470" i="16"/>
  <c r="J2471" i="16"/>
  <c r="J2472" i="16"/>
  <c r="J2473" i="16"/>
  <c r="J2474" i="16"/>
  <c r="J2475" i="16"/>
  <c r="J2476" i="16"/>
  <c r="J2189" i="16"/>
  <c r="B47" i="6"/>
  <c r="B46" i="6"/>
  <c r="B45" i="6"/>
  <c r="B44" i="6"/>
  <c r="B43" i="6"/>
  <c r="B42" i="6"/>
  <c r="B41" i="6"/>
  <c r="B40" i="6"/>
  <c r="B39" i="6"/>
  <c r="B38" i="6"/>
  <c r="B37" i="6"/>
  <c r="B36" i="6"/>
  <c r="B35" i="6"/>
  <c r="B34" i="6"/>
  <c r="B33" i="6"/>
  <c r="B32" i="6"/>
  <c r="B31" i="6"/>
  <c r="B30" i="6"/>
  <c r="B29" i="6"/>
  <c r="B28" i="6"/>
  <c r="B27" i="6"/>
  <c r="B26" i="6"/>
  <c r="B25" i="6"/>
  <c r="B24" i="6"/>
  <c r="B23" i="6"/>
  <c r="B22" i="6"/>
  <c r="B21" i="6"/>
  <c r="B20" i="6"/>
  <c r="B19" i="6"/>
  <c r="B16" i="6"/>
  <c r="B15" i="6"/>
  <c r="B14" i="6"/>
  <c r="B13" i="6"/>
  <c r="B7" i="6"/>
  <c r="B6" i="6"/>
  <c r="L3" i="8"/>
  <c r="L4" i="8"/>
  <c r="K6" i="11"/>
  <c r="K7" i="11"/>
  <c r="K8" i="11"/>
  <c r="K9" i="11"/>
  <c r="K10" i="11"/>
  <c r="K11" i="11"/>
  <c r="K12" i="11"/>
  <c r="K13" i="11"/>
  <c r="K14" i="11"/>
  <c r="K15" i="11"/>
  <c r="K16" i="11"/>
  <c r="K17" i="11"/>
  <c r="K18" i="11"/>
  <c r="K19" i="11"/>
  <c r="K20" i="11"/>
  <c r="K21" i="11"/>
  <c r="K22" i="11"/>
  <c r="K23" i="11"/>
  <c r="K24" i="11"/>
  <c r="K25" i="11"/>
  <c r="K26" i="11"/>
  <c r="K27" i="11"/>
  <c r="K28" i="11"/>
  <c r="K29" i="11"/>
  <c r="K30" i="11"/>
  <c r="K31" i="11"/>
  <c r="K32" i="11"/>
  <c r="K33" i="11"/>
  <c r="K34" i="11"/>
  <c r="K35" i="11"/>
  <c r="K36" i="11"/>
  <c r="K37" i="11"/>
  <c r="K38" i="11"/>
  <c r="K39" i="11"/>
  <c r="K40" i="11"/>
  <c r="K41" i="11"/>
  <c r="K42" i="11"/>
  <c r="K43" i="11"/>
  <c r="K44" i="11"/>
  <c r="K45" i="11"/>
  <c r="K46" i="11"/>
  <c r="K47" i="11"/>
  <c r="K48" i="11"/>
  <c r="K49" i="11"/>
  <c r="K50" i="11"/>
  <c r="K51" i="11"/>
  <c r="K52" i="11"/>
  <c r="K53" i="11"/>
  <c r="K54" i="11"/>
  <c r="K55" i="11"/>
  <c r="K56" i="11"/>
  <c r="K57" i="11"/>
  <c r="K58" i="11"/>
  <c r="K59" i="11"/>
  <c r="K60" i="11"/>
  <c r="K61" i="11"/>
  <c r="K62" i="11"/>
  <c r="K63" i="11"/>
  <c r="K64" i="11"/>
  <c r="K65" i="11"/>
  <c r="K66" i="11"/>
  <c r="K67" i="11"/>
  <c r="K68" i="11"/>
  <c r="K69" i="11"/>
  <c r="K70" i="11"/>
  <c r="K71" i="11"/>
  <c r="K72" i="11"/>
  <c r="K73" i="11"/>
  <c r="K74" i="11"/>
  <c r="K75" i="11"/>
  <c r="K76" i="11"/>
  <c r="K77" i="11"/>
  <c r="K78" i="11"/>
  <c r="K79" i="11"/>
  <c r="K80" i="11"/>
  <c r="K81" i="11"/>
  <c r="K82" i="11"/>
  <c r="K83" i="11"/>
  <c r="K84" i="11"/>
  <c r="K85" i="11"/>
  <c r="K86" i="11"/>
  <c r="K87" i="11"/>
  <c r="K88" i="11"/>
  <c r="K89" i="11"/>
  <c r="K90" i="11"/>
  <c r="K91" i="11"/>
  <c r="K92" i="11"/>
  <c r="K93" i="11"/>
  <c r="K94" i="11"/>
  <c r="K95" i="11"/>
  <c r="K96" i="11"/>
  <c r="K97" i="11"/>
  <c r="K98" i="11"/>
  <c r="K99" i="11"/>
  <c r="K100" i="11"/>
  <c r="K101" i="11"/>
  <c r="K102" i="11"/>
  <c r="K103" i="11"/>
  <c r="K104" i="11"/>
  <c r="K105" i="11"/>
  <c r="K106" i="11"/>
  <c r="K107" i="11"/>
  <c r="K108" i="11"/>
  <c r="K109" i="11"/>
  <c r="K110" i="11"/>
  <c r="K111" i="11"/>
  <c r="K112" i="11"/>
  <c r="K113" i="11"/>
  <c r="K114" i="11"/>
  <c r="K115" i="11"/>
  <c r="K116" i="11"/>
  <c r="K117" i="11"/>
  <c r="K118" i="11"/>
  <c r="K119" i="11"/>
  <c r="K120" i="11"/>
  <c r="K121" i="11"/>
  <c r="K122" i="11"/>
  <c r="K123" i="11"/>
  <c r="K124" i="11"/>
  <c r="K125" i="11"/>
  <c r="K126" i="11"/>
  <c r="K127" i="11"/>
  <c r="K128" i="11"/>
  <c r="K129" i="11"/>
  <c r="K130" i="11"/>
  <c r="K131" i="11"/>
  <c r="K132" i="11"/>
  <c r="K133" i="11"/>
  <c r="K134" i="11"/>
  <c r="K135" i="11"/>
  <c r="K136" i="11"/>
  <c r="K137" i="11"/>
  <c r="K138" i="11"/>
  <c r="K139" i="11"/>
  <c r="K140" i="11"/>
  <c r="K141" i="11"/>
  <c r="K142" i="11"/>
  <c r="K143" i="11"/>
  <c r="K144" i="11"/>
  <c r="K145" i="11"/>
  <c r="K146" i="11"/>
  <c r="K147" i="11"/>
  <c r="K148" i="11"/>
  <c r="K149" i="11"/>
  <c r="K150" i="11"/>
  <c r="K151" i="11"/>
  <c r="K152" i="11"/>
  <c r="K153" i="11"/>
  <c r="K154" i="11"/>
  <c r="K155" i="11"/>
  <c r="K156" i="11"/>
  <c r="K157" i="11"/>
  <c r="K158" i="11"/>
  <c r="K159" i="11"/>
  <c r="K160" i="11"/>
  <c r="K161" i="11"/>
  <c r="K162" i="11"/>
  <c r="K163" i="11"/>
  <c r="K164" i="11"/>
  <c r="K165" i="11"/>
  <c r="K166" i="11"/>
  <c r="K167" i="11"/>
  <c r="K168" i="11"/>
  <c r="K169" i="11"/>
  <c r="K170" i="11"/>
  <c r="K171" i="11"/>
  <c r="K172" i="11"/>
  <c r="K173" i="11"/>
  <c r="K174" i="11"/>
  <c r="K175" i="11"/>
  <c r="K176" i="11"/>
  <c r="K177" i="11"/>
  <c r="K178" i="11"/>
  <c r="K179" i="11"/>
  <c r="K180" i="11"/>
  <c r="K181" i="11"/>
  <c r="K182" i="11"/>
  <c r="K183" i="11"/>
  <c r="K184" i="11"/>
  <c r="K185" i="11"/>
  <c r="K186" i="11"/>
  <c r="K187" i="11"/>
  <c r="K188" i="11"/>
  <c r="K189" i="11"/>
  <c r="K190" i="11"/>
  <c r="K191" i="11"/>
  <c r="K192" i="11"/>
  <c r="K193" i="11"/>
  <c r="K194" i="11"/>
  <c r="K195" i="11"/>
  <c r="K196" i="11"/>
  <c r="K197" i="11"/>
  <c r="K198" i="11"/>
  <c r="K199" i="11"/>
  <c r="K200" i="11"/>
  <c r="K201" i="11"/>
  <c r="K202" i="11"/>
  <c r="K203" i="11"/>
  <c r="K204" i="11"/>
  <c r="K205" i="11"/>
  <c r="K206" i="11"/>
  <c r="K207" i="11"/>
  <c r="K208" i="11"/>
  <c r="K209" i="11"/>
  <c r="K210" i="11"/>
  <c r="K211" i="11"/>
  <c r="K212" i="11"/>
  <c r="K213" i="11"/>
  <c r="K214" i="11"/>
  <c r="K215" i="11"/>
  <c r="K216" i="11"/>
  <c r="K217" i="11"/>
  <c r="K218" i="11"/>
  <c r="K219" i="11"/>
  <c r="K220" i="11"/>
  <c r="K221" i="11"/>
  <c r="K222" i="11"/>
  <c r="K223" i="11"/>
  <c r="K224" i="11"/>
  <c r="K225" i="11"/>
  <c r="K226" i="11"/>
  <c r="K227" i="11"/>
  <c r="K228" i="11"/>
  <c r="K229" i="11"/>
  <c r="K230" i="11"/>
  <c r="K231" i="11"/>
  <c r="K232" i="11"/>
  <c r="K233" i="11"/>
  <c r="K234" i="11"/>
  <c r="K235" i="11"/>
  <c r="K236" i="11"/>
  <c r="K237" i="11"/>
  <c r="K238" i="11"/>
  <c r="K239" i="11"/>
  <c r="K240" i="11"/>
  <c r="K241" i="11"/>
  <c r="K242" i="11"/>
  <c r="K243" i="11"/>
  <c r="K244" i="11"/>
  <c r="K245" i="11"/>
  <c r="K246" i="11"/>
  <c r="K247" i="11"/>
  <c r="K248" i="11"/>
  <c r="K249" i="11"/>
  <c r="K250" i="11"/>
  <c r="K251" i="11"/>
  <c r="K252" i="11"/>
  <c r="K253" i="11"/>
  <c r="K254" i="11"/>
  <c r="K255" i="11"/>
  <c r="K256" i="11"/>
  <c r="K257" i="11"/>
  <c r="K258" i="11"/>
  <c r="K259" i="11"/>
  <c r="K260" i="11"/>
  <c r="K261" i="11"/>
  <c r="K262" i="11"/>
  <c r="K263" i="11"/>
  <c r="K264" i="11"/>
  <c r="K265" i="11"/>
  <c r="K266" i="11"/>
  <c r="K267" i="11"/>
  <c r="K268" i="11"/>
  <c r="K269" i="11"/>
  <c r="K270" i="11"/>
  <c r="K271" i="11"/>
  <c r="K272" i="11"/>
  <c r="K273" i="11"/>
  <c r="K274" i="11"/>
  <c r="K275" i="11"/>
  <c r="K276" i="11"/>
  <c r="K277" i="11"/>
  <c r="K278" i="11"/>
  <c r="K279" i="11"/>
  <c r="K280" i="11"/>
  <c r="K281" i="11"/>
  <c r="K282" i="11"/>
  <c r="K283" i="11"/>
  <c r="K284" i="11"/>
  <c r="K285" i="11"/>
  <c r="K286" i="11"/>
  <c r="K287" i="11"/>
  <c r="K288" i="11"/>
  <c r="K289" i="11"/>
  <c r="K290" i="11"/>
  <c r="K291" i="11"/>
  <c r="K292" i="11"/>
  <c r="K293" i="11"/>
  <c r="K294" i="11"/>
  <c r="K295" i="11"/>
  <c r="K296" i="11"/>
  <c r="K297" i="11"/>
  <c r="K298" i="11"/>
  <c r="K299" i="11"/>
  <c r="K300" i="11"/>
  <c r="K301" i="11"/>
  <c r="K302" i="11"/>
  <c r="K303" i="11"/>
  <c r="K304" i="11"/>
  <c r="K305" i="11"/>
  <c r="K306" i="11"/>
  <c r="K307" i="11"/>
  <c r="K308" i="11"/>
  <c r="K309" i="11"/>
  <c r="K310" i="11"/>
  <c r="K311" i="11"/>
  <c r="K312" i="11"/>
  <c r="K313" i="11"/>
  <c r="K314" i="11"/>
  <c r="K315" i="11"/>
  <c r="K316" i="11"/>
  <c r="K317" i="11"/>
  <c r="K318" i="11"/>
  <c r="K319" i="11"/>
  <c r="K320" i="11"/>
  <c r="K321" i="11"/>
  <c r="K322" i="11"/>
  <c r="K323" i="11"/>
  <c r="K324" i="11"/>
  <c r="K325" i="11"/>
  <c r="K326" i="11"/>
  <c r="K327" i="11"/>
  <c r="K328" i="11"/>
  <c r="K329" i="11"/>
  <c r="K330" i="11"/>
  <c r="K331" i="11"/>
  <c r="K332" i="11"/>
  <c r="K333" i="11"/>
  <c r="K334" i="11"/>
  <c r="K335" i="11"/>
  <c r="K336" i="11"/>
  <c r="K337" i="11"/>
  <c r="K338" i="11"/>
  <c r="K339" i="11"/>
  <c r="K340" i="11"/>
  <c r="K341" i="11"/>
  <c r="K342" i="11"/>
  <c r="K343" i="11"/>
  <c r="K344" i="11"/>
  <c r="K345" i="11"/>
  <c r="K346" i="11"/>
  <c r="K347" i="11"/>
  <c r="K348" i="11"/>
  <c r="K349" i="11"/>
  <c r="K350" i="11"/>
  <c r="K351" i="11"/>
  <c r="K352" i="11"/>
  <c r="K353" i="11"/>
  <c r="K354" i="11"/>
  <c r="K355" i="11"/>
  <c r="K356" i="11"/>
  <c r="K357" i="11"/>
  <c r="K358" i="11"/>
  <c r="K359" i="11"/>
  <c r="K360" i="11"/>
  <c r="K361" i="11"/>
  <c r="K362" i="11"/>
  <c r="K363" i="11"/>
  <c r="K364" i="11"/>
  <c r="K365" i="11"/>
  <c r="K366" i="11"/>
  <c r="K367" i="11"/>
  <c r="K368" i="11"/>
  <c r="K369" i="11"/>
  <c r="K370" i="11"/>
  <c r="K371" i="11"/>
  <c r="K372" i="11"/>
  <c r="K373" i="11"/>
  <c r="K374" i="11"/>
  <c r="K375" i="11"/>
  <c r="K376" i="11"/>
  <c r="K377" i="11"/>
  <c r="K378" i="11"/>
  <c r="K379" i="11"/>
  <c r="K380" i="11"/>
  <c r="K381" i="11"/>
  <c r="K382" i="11"/>
  <c r="K383" i="11"/>
  <c r="K384" i="11"/>
  <c r="O6" i="8"/>
  <c r="P6" i="8"/>
  <c r="O5" i="8"/>
  <c r="P5" i="8"/>
  <c r="L13" i="8"/>
  <c r="C13" i="15"/>
  <c r="I1" i="15"/>
  <c r="I2" i="15" s="1" a="1"/>
  <c r="I2" i="15" s="1"/>
  <c r="N10" i="8" l="1"/>
  <c r="H28" i="8"/>
  <c r="D33" i="8" s="1"/>
  <c r="D34" i="8" s="1"/>
  <c r="D36" i="8" s="1"/>
  <c r="M3" i="8"/>
  <c r="L6" i="8"/>
  <c r="L5" i="8"/>
  <c r="F31" i="8"/>
  <c r="F36" i="8" s="1"/>
  <c r="O7" i="8"/>
  <c r="O8" i="8" s="1"/>
  <c r="O10" i="8" s="1"/>
  <c r="D30" i="8" l="1"/>
  <c r="O11" i="8"/>
  <c r="O13" i="8" s="1"/>
  <c r="P11" i="8" s="1"/>
  <c r="O14" i="8" s="1"/>
  <c r="L7" i="8"/>
  <c r="L9" i="8" l="1"/>
  <c r="M9" i="8" s="1"/>
  <c r="M7" i="8"/>
  <c r="F14" i="8" s="1"/>
  <c r="D31" i="8"/>
  <c r="L11" i="8"/>
  <c r="L10" i="8"/>
  <c r="M10" i="8" l="1"/>
  <c r="M11" i="8" s="1"/>
  <c r="D42" i="8" s="1"/>
  <c r="F30" i="8"/>
  <c r="F37" i="8" l="1"/>
  <c r="G30" i="8"/>
  <c r="M13" i="8"/>
  <c r="D40" i="8"/>
  <c r="D41" i="8"/>
  <c r="D37" i="8" l="1"/>
  <c r="D43" i="8" s="1"/>
  <c r="D46" i="8" s="1"/>
  <c r="D47" i="8" l="1"/>
  <c r="D48" i="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tc={465ADF59-7940-440F-A7F3-CB1C24151218}</author>
    <author>tc={9732F760-F52C-4F33-9E8A-BC7FD6E07A96}</author>
    <author>tc={76BEC6C9-185C-49EF-9A50-8067B105706E}</author>
    <author>tc={614CB67F-31DF-4445-9088-108D29C83708}</author>
    <author>tc={DD92163D-7359-43F8-946C-980E1ACCC9E5}</author>
  </authors>
  <commentList>
    <comment ref="I377" authorId="0" shapeId="0" xr:uid="{465ADF59-7940-440F-A7F3-CB1C24151218}">
      <text>
        <t>[Threaded comment]
Your version of Excel allows you to read this threaded comment; however, any edits to it will get removed if the file is opened in a newer version of Excel. Learn more: https://go.microsoft.com/fwlink/?linkid=870924
Comment:
    Minimum 1.5 hour</t>
      </text>
    </comment>
    <comment ref="I378" authorId="1" shapeId="0" xr:uid="{9732F760-F52C-4F33-9E8A-BC7FD6E07A96}">
      <text>
        <t>[Threaded comment]
Your version of Excel allows you to read this threaded comment; however, any edits to it will get removed if the file is opened in a newer version of Excel. Learn more: https://go.microsoft.com/fwlink/?linkid=870924
Comment:
    Minimum 3 hour</t>
      </text>
    </comment>
    <comment ref="I379" authorId="2" shapeId="0" xr:uid="{76BEC6C9-185C-49EF-9A50-8067B105706E}">
      <text>
        <t>[Threaded comment]
Your version of Excel allows you to read this threaded comment; however, any edits to it will get removed if the file is opened in a newer version of Excel. Learn more: https://go.microsoft.com/fwlink/?linkid=870924
Comment:
    Minimum 1.5 hour</t>
      </text>
    </comment>
    <comment ref="I380" authorId="3" shapeId="0" xr:uid="{614CB67F-31DF-4445-9088-108D29C83708}">
      <text>
        <t>[Threaded comment]
Your version of Excel allows you to read this threaded comment; however, any edits to it will get removed if the file is opened in a newer version of Excel. Learn more: https://go.microsoft.com/fwlink/?linkid=870924
Comment:
    Minimum 3 hour</t>
      </text>
    </comment>
    <comment ref="I384" authorId="4" shapeId="0" xr:uid="{DD92163D-7359-43F8-946C-980E1ACCC9E5}">
      <text>
        <t>[Threaded comment]
Your version of Excel allows you to read this threaded comment; however, any edits to it will get removed if the file is opened in a newer version of Excel. Learn more: https://go.microsoft.com/fwlink/?linkid=870924
Comment:
    Minimum 3 hour</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tc={740AADCD-E4EA-4F00-9410-16FBF43F6C2C}</author>
    <author>tc={998FBE19-7A18-49FF-A68E-6F9B8EF9D261}</author>
    <author>tc={117E4C34-5A20-4618-856F-99341B1F04C6}</author>
    <author>tc={65D0D071-5FBE-4CD5-945C-0F79F15C60E0}</author>
    <author>tc={339A17E0-0E07-45EA-8276-91D9DFE6F869}</author>
  </authors>
  <commentList>
    <comment ref="G21" authorId="0" shapeId="0" xr:uid="{740AADCD-E4EA-4F00-9410-16FBF43F6C2C}">
      <text>
        <t>[Threaded comment]
Your version of Excel allows you to read this threaded comment; however, any edits to it will get removed if the file is opened in a newer version of Excel. Learn more: https://go.microsoft.com/fwlink/?linkid=870924
Comment:
    Minimum 1.5 hour</t>
      </text>
    </comment>
    <comment ref="G22" authorId="1" shapeId="0" xr:uid="{998FBE19-7A18-49FF-A68E-6F9B8EF9D261}">
      <text>
        <t>[Threaded comment]
Your version of Excel allows you to read this threaded comment; however, any edits to it will get removed if the file is opened in a newer version of Excel. Learn more: https://go.microsoft.com/fwlink/?linkid=870924
Comment:
    Minimum 3 hour</t>
      </text>
    </comment>
    <comment ref="G23" authorId="2" shapeId="0" xr:uid="{117E4C34-5A20-4618-856F-99341B1F04C6}">
      <text>
        <t>[Threaded comment]
Your version of Excel allows you to read this threaded comment; however, any edits to it will get removed if the file is opened in a newer version of Excel. Learn more: https://go.microsoft.com/fwlink/?linkid=870924
Comment:
    Minimum 1.5 hour</t>
      </text>
    </comment>
    <comment ref="G24" authorId="3" shapeId="0" xr:uid="{65D0D071-5FBE-4CD5-945C-0F79F15C60E0}">
      <text>
        <t>[Threaded comment]
Your version of Excel allows you to read this threaded comment; however, any edits to it will get removed if the file is opened in a newer version of Excel. Learn more: https://go.microsoft.com/fwlink/?linkid=870924
Comment:
    Minimum 3 hour</t>
      </text>
    </comment>
    <comment ref="G32" authorId="4" shapeId="0" xr:uid="{339A17E0-0E07-45EA-8276-91D9DFE6F869}">
      <text>
        <t>[Threaded comment]
Your version of Excel allows you to read this threaded comment; however, any edits to it will get removed if the file is opened in a newer version of Excel. Learn more: https://go.microsoft.com/fwlink/?linkid=870924
Comment:
    Minimum 3 hour</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<sst xmlns="http://schemas.openxmlformats.org/spreadsheetml/2006/main" count="12321" uniqueCount="3078">
  <si>
    <t>Origin</t>
  </si>
  <si>
    <t>Destination</t>
  </si>
  <si>
    <t>ABY</t>
  </si>
  <si>
    <t>Albany</t>
  </si>
  <si>
    <t>ADL</t>
  </si>
  <si>
    <t>Adelaide</t>
  </si>
  <si>
    <t>ALB</t>
  </si>
  <si>
    <t>ARM</t>
  </si>
  <si>
    <t>ASP</t>
  </si>
  <si>
    <t>Alice Springs</t>
  </si>
  <si>
    <t>BAL</t>
  </si>
  <si>
    <t>Ballarat</t>
  </si>
  <si>
    <t>BBG</t>
  </si>
  <si>
    <t>BEN</t>
  </si>
  <si>
    <t>BKH</t>
  </si>
  <si>
    <t>BME</t>
  </si>
  <si>
    <t>Broome</t>
  </si>
  <si>
    <t>BNE</t>
  </si>
  <si>
    <t>Brisbane</t>
  </si>
  <si>
    <t>BUN</t>
  </si>
  <si>
    <t>Sunbury</t>
  </si>
  <si>
    <t>BUS</t>
  </si>
  <si>
    <t>Busselton</t>
  </si>
  <si>
    <t>CBA</t>
  </si>
  <si>
    <t>Canberra</t>
  </si>
  <si>
    <t>CNS</t>
  </si>
  <si>
    <t>COF</t>
  </si>
  <si>
    <t>CVQ</t>
  </si>
  <si>
    <t>Carnarvon</t>
  </si>
  <si>
    <t>DUB</t>
  </si>
  <si>
    <t>DWN</t>
  </si>
  <si>
    <t>Darwin</t>
  </si>
  <si>
    <t>EMD</t>
  </si>
  <si>
    <t>ESP</t>
  </si>
  <si>
    <t>Esperance</t>
  </si>
  <si>
    <t>EXM</t>
  </si>
  <si>
    <t>Exmouth</t>
  </si>
  <si>
    <t>GET</t>
  </si>
  <si>
    <t>Geraldton</t>
  </si>
  <si>
    <t>GLD</t>
  </si>
  <si>
    <t>GLG</t>
  </si>
  <si>
    <t>GOS</t>
  </si>
  <si>
    <t>Gosford</t>
  </si>
  <si>
    <t>GOV</t>
  </si>
  <si>
    <t>HOB</t>
  </si>
  <si>
    <t>Hobart</t>
  </si>
  <si>
    <t>ISA</t>
  </si>
  <si>
    <t>KAL</t>
  </si>
  <si>
    <t>Kalgoorlie</t>
  </si>
  <si>
    <t>KNX</t>
  </si>
  <si>
    <t>Kununurra</t>
  </si>
  <si>
    <t>KTA</t>
  </si>
  <si>
    <t>Karratha</t>
  </si>
  <si>
    <t>KTH</t>
  </si>
  <si>
    <t>LIS</t>
  </si>
  <si>
    <t>Lismore</t>
  </si>
  <si>
    <t>LNC</t>
  </si>
  <si>
    <t>LST</t>
  </si>
  <si>
    <t>Leinster</t>
  </si>
  <si>
    <t>MAN</t>
  </si>
  <si>
    <t>Mandurah</t>
  </si>
  <si>
    <t>MCE</t>
  </si>
  <si>
    <t>MEL</t>
  </si>
  <si>
    <t>Melbourne</t>
  </si>
  <si>
    <t>MKY</t>
  </si>
  <si>
    <t>MTG</t>
  </si>
  <si>
    <t>Mount Gambier</t>
  </si>
  <si>
    <t>MTM</t>
  </si>
  <si>
    <t>Mt Magnet</t>
  </si>
  <si>
    <t>MWL</t>
  </si>
  <si>
    <t>NCL</t>
  </si>
  <si>
    <t>Newcastle</t>
  </si>
  <si>
    <t>NMN</t>
  </si>
  <si>
    <t>Newman</t>
  </si>
  <si>
    <t>NOW</t>
  </si>
  <si>
    <t>NS1</t>
  </si>
  <si>
    <t>NS2</t>
  </si>
  <si>
    <t>NSW Region 2</t>
  </si>
  <si>
    <t>NS3</t>
  </si>
  <si>
    <t>NSW Region 3</t>
  </si>
  <si>
    <t>NS4</t>
  </si>
  <si>
    <t>NS5</t>
  </si>
  <si>
    <t>NS6</t>
  </si>
  <si>
    <t>NSW Region 6</t>
  </si>
  <si>
    <t>NT1</t>
  </si>
  <si>
    <t>NT2</t>
  </si>
  <si>
    <t>OOL</t>
  </si>
  <si>
    <t>ORA</t>
  </si>
  <si>
    <t>Orange</t>
  </si>
  <si>
    <t>PAN</t>
  </si>
  <si>
    <t>Pannawonnica</t>
  </si>
  <si>
    <t>PBO</t>
  </si>
  <si>
    <t>Paraburdoo</t>
  </si>
  <si>
    <t>PHE</t>
  </si>
  <si>
    <t>Port Hedland</t>
  </si>
  <si>
    <t>PTH</t>
  </si>
  <si>
    <t>Perth</t>
  </si>
  <si>
    <t>PTM</t>
  </si>
  <si>
    <t>Port Macquarie</t>
  </si>
  <si>
    <t>QL1</t>
  </si>
  <si>
    <t>QLD Region 1</t>
  </si>
  <si>
    <t>QL2</t>
  </si>
  <si>
    <t>QL3</t>
  </si>
  <si>
    <t>QLD Region 3</t>
  </si>
  <si>
    <t>QL4</t>
  </si>
  <si>
    <t>RAV</t>
  </si>
  <si>
    <t>Ravensthorpe</t>
  </si>
  <si>
    <t>RKN</t>
  </si>
  <si>
    <t>SA1</t>
  </si>
  <si>
    <t>SA Region 1</t>
  </si>
  <si>
    <t>SA2</t>
  </si>
  <si>
    <t>SA3</t>
  </si>
  <si>
    <t>SA Region 3</t>
  </si>
  <si>
    <t>SHP</t>
  </si>
  <si>
    <t>SIN</t>
  </si>
  <si>
    <t>SYD</t>
  </si>
  <si>
    <t>Sydney</t>
  </si>
  <si>
    <t>TAM</t>
  </si>
  <si>
    <t>TAS</t>
  </si>
  <si>
    <t>Tas Regional</t>
  </si>
  <si>
    <t>TBA</t>
  </si>
  <si>
    <t>TCK</t>
  </si>
  <si>
    <t>TPR</t>
  </si>
  <si>
    <t>Tom Price</t>
  </si>
  <si>
    <t>TVE</t>
  </si>
  <si>
    <t>VC1</t>
  </si>
  <si>
    <t>VIC Region 1</t>
  </si>
  <si>
    <t>VC2</t>
  </si>
  <si>
    <t>VIC Region 2</t>
  </si>
  <si>
    <t>VC3</t>
  </si>
  <si>
    <t>WA1</t>
  </si>
  <si>
    <t>WA Region 1</t>
  </si>
  <si>
    <t>WA2</t>
  </si>
  <si>
    <t>WA Region 2</t>
  </si>
  <si>
    <t>WA3</t>
  </si>
  <si>
    <t>WA Region 3</t>
  </si>
  <si>
    <t>WA4</t>
  </si>
  <si>
    <t>WA Region 4</t>
  </si>
  <si>
    <t>WGA</t>
  </si>
  <si>
    <t>WGR</t>
  </si>
  <si>
    <t>WIC</t>
  </si>
  <si>
    <t>Wickham</t>
  </si>
  <si>
    <t>WMB</t>
  </si>
  <si>
    <t>Warnambool</t>
  </si>
  <si>
    <t>WNG</t>
  </si>
  <si>
    <t>Wollongong</t>
  </si>
  <si>
    <t>WPI</t>
  </si>
  <si>
    <t>O Name</t>
  </si>
  <si>
    <t xml:space="preserve">D Name </t>
  </si>
  <si>
    <t>Min</t>
  </si>
  <si>
    <t>Basic</t>
  </si>
  <si>
    <t>Kilo</t>
  </si>
  <si>
    <t>717B</t>
  </si>
  <si>
    <t xml:space="preserve"> Domestic Surcharge  Fee description</t>
  </si>
  <si>
    <t>Additional Surcharge / Fee per consignment</t>
  </si>
  <si>
    <t>ATW (Automatic Transit Warranty)</t>
  </si>
  <si>
    <t>$10.00 to the value of $1,000</t>
  </si>
  <si>
    <t>TEW (TNT Extended Warranty) Class A</t>
  </si>
  <si>
    <t>TEW (TNT Extended Warranty) Class B</t>
  </si>
  <si>
    <t>TEW (TNT Extended Warranty) Class C</t>
  </si>
  <si>
    <t>Dangerous Goods (Road Express)</t>
  </si>
  <si>
    <t>Dangerous Goods (excluding Road Express)</t>
  </si>
  <si>
    <t>TNT e-Returns: Returns (RET)</t>
  </si>
  <si>
    <t>TNT e-Returns: Futile (FUT)</t>
  </si>
  <si>
    <t>TNTe-Returns: Storage (STR)</t>
  </si>
  <si>
    <t>Security Surcharge applies to SamedayNationwide, 9:00, 10:00, and 12:00 Express, and Overnight Express services.</t>
  </si>
  <si>
    <t>Manual Consignment Note Fee</t>
  </si>
  <si>
    <t>Remote Area Pickup (RMP)</t>
  </si>
  <si>
    <t>Residential Pickup (RSP)</t>
  </si>
  <si>
    <t>Fee per consignment for pick up from a private residence (includes where business is being run from this residence)</t>
  </si>
  <si>
    <t>Residential Delivery (RSD)</t>
  </si>
  <si>
    <t>Fee per consignment for delivery to a private residence (includes where business is being run from this residence)</t>
  </si>
  <si>
    <t>Remote Area Delivery (RMD)</t>
  </si>
  <si>
    <t>Re-Delivery Fee (RED)</t>
  </si>
  <si>
    <t>Fee applies where an initial attempt to deliver a consignment fails and is returned to our depot for further processing requiring a subsequent delivery or customer pick-up.</t>
  </si>
  <si>
    <t>Oversize Freight (OS0): 1.50 to 1.99 metres</t>
  </si>
  <si>
    <t>Oversize freight where any one dimension (length, height or width) exceeds 1.49 metres.</t>
  </si>
  <si>
    <t>Oversize Freight (OS1): 2.00 to 2.99 metres</t>
  </si>
  <si>
    <t>Oversize freight where any one dimension (length, height or width) exceeds 1.99 metres.</t>
  </si>
  <si>
    <t>Oversize Freight (OS2): 3.00 to 3.99 metres</t>
  </si>
  <si>
    <t>Oversize freight where any one dimension (length, height or width) exceeds 2.99 metres.</t>
  </si>
  <si>
    <t>Oversize Freight (OS3): 4.00 to 4.99 metres</t>
  </si>
  <si>
    <t>Oversize freight where any one dimension (length, height or width) exceeds 3.99 metres.</t>
  </si>
  <si>
    <t>Oversize Freight (OS4): 5.00 to 5.99 metres</t>
  </si>
  <si>
    <t>Oversize freight where any one dimension (length, height or width) exceeds 4.99 metres.</t>
  </si>
  <si>
    <t>Oversize Freight (OS5): 6.00 metres and greater</t>
  </si>
  <si>
    <t>Oversize freight where any one dimension (length, height or width) exceeds 5.99 metres.</t>
  </si>
  <si>
    <t>Minimum Weekly Trade (MWT)</t>
  </si>
  <si>
    <t>Manual Handling Fee (MHP)</t>
  </si>
  <si>
    <t>Applies to items which are not compatible with TNT's sortation system and require manual handling due to size, weight, fragility (including glass), poor packaging or unusual shape (including tubes flat pack items).  For further details visit www.tnt.com.au.  An item may incur both an MHP fee and na oversize surcharge on the consignment.</t>
  </si>
  <si>
    <t xml:space="preserve">Heavyweight Residential Pickup (RP1) </t>
  </si>
  <si>
    <t xml:space="preserve">Fee per consignment for pick up from a private residence (includes where business is being run from this residence) with a chargeable weight of 30kg and over, but less than 100kg. Charged in addition to the RSP fee. Refer to www.tnt.com.au for specific services and conditions. </t>
  </si>
  <si>
    <t xml:space="preserve">Heavyweight Residential Pickup (RP2) </t>
  </si>
  <si>
    <t xml:space="preserve">Fee per consignment for pick up from a private residence (includes where business is being run from this residence) with a chargeable weight of 100kg and over. Charged in addition to the RSP fee. Refer to www.tnt.com.au for specific services and conditions. </t>
  </si>
  <si>
    <t xml:space="preserve">Heavyweight Residential Delivery (RD1) </t>
  </si>
  <si>
    <t xml:space="preserve">Fee per consignment for delivery to a private resi­dence (includes where business is being run from this residence) with a chargeable weight of 30kg and over, but less than 100kg. Charged in addition to the RSD fee. Refer to www.tnt.com.au for specific services and conditions. </t>
  </si>
  <si>
    <t xml:space="preserve">Heavyweight Residential Delivery (RD2) </t>
  </si>
  <si>
    <t xml:space="preserve">Fee per consignment for delivery to a private residence (includes where business is being run from this residence) with a chargeable weight of 100kg and over. Charged in addition to the RSD fee. Refer to www.tnt.com.au for specific services and conditions. </t>
  </si>
  <si>
    <t>Book-In Request (CB1)</t>
  </si>
  <si>
    <t>Fee applies for each Book-In Service request to defer the delivery date/time beyond the standard transit time. 
* This fee can be charged more than once per shipment.</t>
  </si>
  <si>
    <t>Book-In Storage Fee (ST1)</t>
  </si>
  <si>
    <t>A fee applies where a consignment requiring Book-In Service request in storage from day 3 to day 4. The Book-in storage day begins on the next business day when the consignment is first Booked-In.</t>
  </si>
  <si>
    <t>Book-In Storage Fee (ST2)</t>
  </si>
  <si>
    <t>A fee applies where a consignment requiring Book-In Service request in storage from day 5 onwards. The Book-in storage day begins on the next business day when the consignment is first Booked-In.</t>
  </si>
  <si>
    <t>Payment Processing Fee</t>
  </si>
  <si>
    <t xml:space="preserve">A payment processing fee applies where a  payment is made by Visa, Mastercard or American Express.  Diners Club cards are not accepted.  For the current payment fee percentage refer to www.tnt.com.au.  </t>
  </si>
  <si>
    <t>WA Regional Country (LR)/
Carbon Price Recovery (CTR) Surcharges</t>
  </si>
  <si>
    <t>These surcharges apply and reviewed monthly.  Applicable rate and details are available at www.tnt.com.au.</t>
  </si>
  <si>
    <t xml:space="preserve">Sameday Local Courier                           (Additional fee description) </t>
  </si>
  <si>
    <t xml:space="preserve">Additional Fee </t>
  </si>
  <si>
    <t>contact 13 11 50</t>
  </si>
  <si>
    <t xml:space="preserve">Dangerous Goods </t>
  </si>
  <si>
    <t>$80.33 per consignment</t>
  </si>
  <si>
    <t>Out of Metro Area</t>
  </si>
  <si>
    <t>Charged at Direct Car Rates</t>
  </si>
  <si>
    <r>
      <t>Proof of Delivery over 3 months</t>
    </r>
    <r>
      <rPr>
        <b/>
        <sz val="6"/>
        <rFont val="TPG Gill Sans"/>
        <family val="2"/>
      </rPr>
      <t/>
    </r>
  </si>
  <si>
    <t>$30 per consignment</t>
  </si>
  <si>
    <t>$3.38 per 5 minutes</t>
  </si>
  <si>
    <t>$3.38 per 25 kilograms</t>
  </si>
  <si>
    <t xml:space="preserve">Futile Call </t>
  </si>
  <si>
    <t xml:space="preserve">Flag Fall </t>
  </si>
  <si>
    <t>Notes:</t>
  </si>
  <si>
    <t>All rates, surcharges quoted herein are GST exclusive.</t>
  </si>
  <si>
    <t>TNT reserves the right to introduce new and/or vary its surcharges from time to time. Please go to tnt.com.au or contact your local TNT office for more information on our surcharges.</t>
  </si>
  <si>
    <t>For prospective new Customers the above surcharges / fees are valid 14 days from the submission date shown on this document.</t>
  </si>
  <si>
    <t>$0.60 per $100 value</t>
  </si>
  <si>
    <t>$1.25 per $100 value</t>
  </si>
  <si>
    <t>$6.00 per $100 value</t>
  </si>
  <si>
    <t>www.tnt.com.au</t>
  </si>
  <si>
    <t xml:space="preserve">Rate Checker </t>
  </si>
  <si>
    <t>From  Postcode &gt;&gt;&gt;</t>
  </si>
  <si>
    <t>To Postcode &gt;&gt;&gt;</t>
  </si>
  <si>
    <t>Cubic</t>
  </si>
  <si>
    <t xml:space="preserve">Cubic Weight </t>
  </si>
  <si>
    <t xml:space="preserve">Charge Weight </t>
  </si>
  <si>
    <t>Basic Rate</t>
  </si>
  <si>
    <t xml:space="preserve">Freight Cost </t>
  </si>
  <si>
    <t xml:space="preserve">Please note: additional charges apply </t>
  </si>
  <si>
    <t>NSW</t>
  </si>
  <si>
    <t>WA</t>
  </si>
  <si>
    <t>NEWMAN</t>
  </si>
  <si>
    <t>POA</t>
  </si>
  <si>
    <t>NT</t>
  </si>
  <si>
    <t xml:space="preserve">NT </t>
  </si>
  <si>
    <t>QLD</t>
  </si>
  <si>
    <t>VIC</t>
  </si>
  <si>
    <t>SA</t>
  </si>
  <si>
    <t>DRB</t>
  </si>
  <si>
    <t>Service</t>
  </si>
  <si>
    <t>Service_Group</t>
  </si>
  <si>
    <t>Description</t>
  </si>
  <si>
    <t>Overnight Express</t>
  </si>
  <si>
    <t>Road Express</t>
  </si>
  <si>
    <t>Service &gt;&gt;&gt;</t>
  </si>
  <si>
    <t>Charge</t>
  </si>
  <si>
    <t>DERBY</t>
  </si>
  <si>
    <t>Next Day</t>
  </si>
  <si>
    <t xml:space="preserve">Courier Trucks </t>
  </si>
  <si>
    <t xml:space="preserve">1 Tonne van/ute </t>
  </si>
  <si>
    <t xml:space="preserve">2 Tonne van </t>
  </si>
  <si>
    <t xml:space="preserve">3-4 Tonne truck </t>
  </si>
  <si>
    <t>5-6 Tonne truck</t>
  </si>
  <si>
    <t xml:space="preserve">8 Tonne truck </t>
  </si>
  <si>
    <t>12-14 Tonne truck</t>
  </si>
  <si>
    <t>3-4 Tonne Tail Lift</t>
  </si>
  <si>
    <t>5-6 Tonne Tail Lift</t>
  </si>
  <si>
    <t>8 Tonne Tail Lift</t>
  </si>
  <si>
    <t>8 Tonne Hi-Ab</t>
  </si>
  <si>
    <t>12-14 Tonne Hi-Ab</t>
  </si>
  <si>
    <t>Semi-Trailer Hi-Ab</t>
  </si>
  <si>
    <t xml:space="preserve">Semi-Trailer </t>
  </si>
  <si>
    <t>PTH1</t>
  </si>
  <si>
    <t>PTH2</t>
  </si>
  <si>
    <t>Type &gt;&gt;&gt;&gt;&gt;</t>
  </si>
  <si>
    <t>Type</t>
  </si>
  <si>
    <t>Courier</t>
  </si>
  <si>
    <t>Standard Service</t>
  </si>
  <si>
    <t xml:space="preserve">Set Run </t>
  </si>
  <si>
    <t>Multiple Destination</t>
  </si>
  <si>
    <t xml:space="preserve">Sensitive Road Freight </t>
  </si>
  <si>
    <t xml:space="preserve">Road Freight </t>
  </si>
  <si>
    <t xml:space="preserve">Air Freight </t>
  </si>
  <si>
    <t>C</t>
  </si>
  <si>
    <t>SR</t>
  </si>
  <si>
    <t>CT</t>
  </si>
  <si>
    <t xml:space="preserve">Service Number </t>
  </si>
  <si>
    <t>Direct Regional Courier</t>
  </si>
  <si>
    <t>Urgent Service</t>
  </si>
  <si>
    <t>Very Urgent Service</t>
  </si>
  <si>
    <t>Type Number</t>
  </si>
  <si>
    <t xml:space="preserve">Orgin </t>
  </si>
  <si>
    <t>D Post Code</t>
  </si>
  <si>
    <t xml:space="preserve">D Location </t>
  </si>
  <si>
    <t>Destination State</t>
  </si>
  <si>
    <t xml:space="preserve">Destination Zone </t>
  </si>
  <si>
    <t>HOPE DOWNS</t>
  </si>
  <si>
    <t>WEST ANGELES</t>
  </si>
  <si>
    <t>AREA C</t>
  </si>
  <si>
    <t>YANDI</t>
  </si>
  <si>
    <t>CLOUD BREAK</t>
  </si>
  <si>
    <t>CHRISTMAS CREEK</t>
  </si>
  <si>
    <t>ROY HILL</t>
  </si>
  <si>
    <t>MURRAY DOWNS</t>
  </si>
  <si>
    <t>PRAIRIE DOWNS</t>
  </si>
  <si>
    <t>RHODES RIDGE</t>
  </si>
  <si>
    <t>JIMBLEBAR</t>
  </si>
  <si>
    <t>WHEELARRA</t>
  </si>
  <si>
    <t>EASTERN</t>
  </si>
  <si>
    <t>YANDICOOGINA</t>
  </si>
  <si>
    <t>BROCKMAN 4</t>
  </si>
  <si>
    <t>MARANDOO</t>
  </si>
  <si>
    <t>BROCKMAN 2</t>
  </si>
  <si>
    <t>WEELAMURRA</t>
  </si>
  <si>
    <t>SOLOMAN</t>
  </si>
  <si>
    <t>DARWIN</t>
  </si>
  <si>
    <t>ALAWA</t>
  </si>
  <si>
    <t>ANULA</t>
  </si>
  <si>
    <t>BAYVIEW</t>
  </si>
  <si>
    <t>ACACIA HILLS</t>
  </si>
  <si>
    <t>BERRIMAH</t>
  </si>
  <si>
    <t>HOLTZE</t>
  </si>
  <si>
    <t>ARCHER</t>
  </si>
  <si>
    <t>BAKEWELL</t>
  </si>
  <si>
    <t>VIRGINIA</t>
  </si>
  <si>
    <t>HOWARD SPRINGS</t>
  </si>
  <si>
    <t>GIRRAWEEN</t>
  </si>
  <si>
    <t>MANTON</t>
  </si>
  <si>
    <t>BERRY SPRINGS</t>
  </si>
  <si>
    <t>COOLALINGA</t>
  </si>
  <si>
    <t>DUNDEE BEACH</t>
  </si>
  <si>
    <t>DARWIN RIVER</t>
  </si>
  <si>
    <t>BATCHELOR</t>
  </si>
  <si>
    <t>ADELAIDE RIVER</t>
  </si>
  <si>
    <t>PINE CREEK</t>
  </si>
  <si>
    <t>COSSACK</t>
  </si>
  <si>
    <t>ARNOLD</t>
  </si>
  <si>
    <t xml:space="preserve">TINDAL </t>
  </si>
  <si>
    <t>BORROLOOLA</t>
  </si>
  <si>
    <t>NOBLES KNOB MINE</t>
  </si>
  <si>
    <t>CALVERT</t>
  </si>
  <si>
    <t>ALICE SPRINGS</t>
  </si>
  <si>
    <t>AHERRENGE</t>
  </si>
  <si>
    <t>IRLPME</t>
  </si>
  <si>
    <t>FLYNN</t>
  </si>
  <si>
    <t>GAPUWIYAK</t>
  </si>
  <si>
    <t>ALYANGULA</t>
  </si>
  <si>
    <t>JABIRU</t>
  </si>
  <si>
    <t>BARANGAROO</t>
  </si>
  <si>
    <t>SYDNEY UNIVERSITY</t>
  </si>
  <si>
    <t>BROADWAY</t>
  </si>
  <si>
    <t>CHIPPENDALE</t>
  </si>
  <si>
    <t>PYRMONT</t>
  </si>
  <si>
    <t>DARLINGHURST</t>
  </si>
  <si>
    <t>ELIZABETH BAY</t>
  </si>
  <si>
    <t>ALEXANDRIA</t>
  </si>
  <si>
    <t>REDFERN</t>
  </si>
  <si>
    <t>WATERLOO</t>
  </si>
  <si>
    <t>EASTLAKES</t>
  </si>
  <si>
    <t>BANKSMEADOW</t>
  </si>
  <si>
    <t>MASCOT</t>
  </si>
  <si>
    <t>CENTENNIAL PARK</t>
  </si>
  <si>
    <t>BONDI JUNCTION</t>
  </si>
  <si>
    <t>BELLEVUE HILL</t>
  </si>
  <si>
    <t>BRONTE</t>
  </si>
  <si>
    <t>WOOLLAHRA</t>
  </si>
  <si>
    <t>BONDI</t>
  </si>
  <si>
    <t>DARLING POINT</t>
  </si>
  <si>
    <t>DOUBLE BAY</t>
  </si>
  <si>
    <t>ROSE BAY</t>
  </si>
  <si>
    <t>DOVER HEIGHTS</t>
  </si>
  <si>
    <t>CLOVELLY</t>
  </si>
  <si>
    <t>DACEYVILLE</t>
  </si>
  <si>
    <t>KENSINGTON</t>
  </si>
  <si>
    <t>COOGEE</t>
  </si>
  <si>
    <t>MAROUBRA</t>
  </si>
  <si>
    <t>CHIFLEY</t>
  </si>
  <si>
    <t>FOREST LODGE</t>
  </si>
  <si>
    <t>ANNANDALE</t>
  </si>
  <si>
    <t>ROZELLE</t>
  </si>
  <si>
    <t>LEICHHARDT</t>
  </si>
  <si>
    <t>BALMAIN</t>
  </si>
  <si>
    <t>ENMORE</t>
  </si>
  <si>
    <t>ERSKINEVILLE</t>
  </si>
  <si>
    <t>ST PETERS</t>
  </si>
  <si>
    <t>HABERFIELD</t>
  </si>
  <si>
    <t>ABBOTSFORD</t>
  </si>
  <si>
    <t>DRUMMOYNE</t>
  </si>
  <si>
    <t>STANMORE</t>
  </si>
  <si>
    <t>LEWISHAM</t>
  </si>
  <si>
    <t>CAMPERDOWN</t>
  </si>
  <si>
    <t>UNIVERSITY OF NSW</t>
  </si>
  <si>
    <t>HMAS PLATYPUS</t>
  </si>
  <si>
    <t>KIRRIBILLI</t>
  </si>
  <si>
    <t>CAMMERAY</t>
  </si>
  <si>
    <t>NORTHBRIDGE</t>
  </si>
  <si>
    <t>ARTARMON</t>
  </si>
  <si>
    <t>CROWS NEST</t>
  </si>
  <si>
    <t>LANE COVE</t>
  </si>
  <si>
    <t>CHATSWOOD</t>
  </si>
  <si>
    <t>CASTLECRAG</t>
  </si>
  <si>
    <t>CASTLE COVE</t>
  </si>
  <si>
    <t>EAST LINDFIELD</t>
  </si>
  <si>
    <t>EAST KILLARA</t>
  </si>
  <si>
    <t>GORDON</t>
  </si>
  <si>
    <t>PYMBLE</t>
  </si>
  <si>
    <t>NORTH TURRAMURRA</t>
  </si>
  <si>
    <t>ST IVES</t>
  </si>
  <si>
    <t>NORMANHURST</t>
  </si>
  <si>
    <t>ASQUITH</t>
  </si>
  <si>
    <t>MOUNT COLAH</t>
  </si>
  <si>
    <t>MOUNT KURING-GAI</t>
  </si>
  <si>
    <t>BEROWRA</t>
  </si>
  <si>
    <t>BEROWRA CREEK</t>
  </si>
  <si>
    <t>BAR POINT</t>
  </si>
  <si>
    <t>COTTAGE POINT</t>
  </si>
  <si>
    <t>BELROSE</t>
  </si>
  <si>
    <t>FRENCHS FOREST</t>
  </si>
  <si>
    <t>FORESTVILLE</t>
  </si>
  <si>
    <t>MOSMAN</t>
  </si>
  <si>
    <t>KURRABA POINT</t>
  </si>
  <si>
    <t>CREMORNE</t>
  </si>
  <si>
    <t>SEAFORTH</t>
  </si>
  <si>
    <t>BALGOWLAH</t>
  </si>
  <si>
    <t>FAIRLIGHT</t>
  </si>
  <si>
    <t>MANLY</t>
  </si>
  <si>
    <t>CURL CURL</t>
  </si>
  <si>
    <t>COLLAROY</t>
  </si>
  <si>
    <t>CROMER</t>
  </si>
  <si>
    <t>ALLAMBIE HEIGHTS</t>
  </si>
  <si>
    <t>ELANORA HEIGHTS</t>
  </si>
  <si>
    <t>WARRIEWOOD</t>
  </si>
  <si>
    <t>MONA VALE</t>
  </si>
  <si>
    <t>CHURCH POINT</t>
  </si>
  <si>
    <t>NEWPORT</t>
  </si>
  <si>
    <t>AVALON</t>
  </si>
  <si>
    <t>COASTERS RETREAT</t>
  </si>
  <si>
    <t>MACQUARIE UNIVERSITY</t>
  </si>
  <si>
    <t>HUNTERS HILL</t>
  </si>
  <si>
    <t>BORONIA PARK</t>
  </si>
  <si>
    <t>DENISTONE EAST</t>
  </si>
  <si>
    <t>BLENHEIM ROAD</t>
  </si>
  <si>
    <t>DENISTONE</t>
  </si>
  <si>
    <t>ERMINGTON</t>
  </si>
  <si>
    <t>RYDALMERE</t>
  </si>
  <si>
    <t>DUNDAS</t>
  </si>
  <si>
    <t>CARLINGFORD</t>
  </si>
  <si>
    <t>BEECROFT</t>
  </si>
  <si>
    <t>PENNANT HILLS</t>
  </si>
  <si>
    <t>EPPING</t>
  </si>
  <si>
    <t>EASTWOOD</t>
  </si>
  <si>
    <t>WEST PENNANT HILLS</t>
  </si>
  <si>
    <t>CHERRYBROOK</t>
  </si>
  <si>
    <t>HOMEBUSH BAY</t>
  </si>
  <si>
    <t>SILVERWATER</t>
  </si>
  <si>
    <t>SUMMER HILL</t>
  </si>
  <si>
    <t>ASHFIELD</t>
  </si>
  <si>
    <t>CROYDON</t>
  </si>
  <si>
    <t>CROYDON PARK</t>
  </si>
  <si>
    <t>BURWOOD</t>
  </si>
  <si>
    <t>STRATHFIELD</t>
  </si>
  <si>
    <t>BURWOOD HEIGHTS</t>
  </si>
  <si>
    <t>BREAKFAST POINT</t>
  </si>
  <si>
    <t>CONCORD WEST</t>
  </si>
  <si>
    <t>HOMEBUSH</t>
  </si>
  <si>
    <t>BERALA</t>
  </si>
  <si>
    <t>BLAXCELL</t>
  </si>
  <si>
    <t>BIRRONG</t>
  </si>
  <si>
    <t>AUBURN</t>
  </si>
  <si>
    <t>CONSTITUTION HILL</t>
  </si>
  <si>
    <t>OLD TOONGABBIE</t>
  </si>
  <si>
    <t>KINGS LANGLEY</t>
  </si>
  <si>
    <t>ARNDELL PARK</t>
  </si>
  <si>
    <t>HARRIS PARK</t>
  </si>
  <si>
    <t>NORTH PARRAMATTA</t>
  </si>
  <si>
    <t>NORTHMEAD</t>
  </si>
  <si>
    <t>BAULKHAM HILLS</t>
  </si>
  <si>
    <t>CASTLE HILL</t>
  </si>
  <si>
    <t>BEAUMONT HILLS</t>
  </si>
  <si>
    <t>ANNANGROVE</t>
  </si>
  <si>
    <t>CANOELANDS</t>
  </si>
  <si>
    <t>DURAL</t>
  </si>
  <si>
    <t>ARCADIA</t>
  </si>
  <si>
    <t>MERRYLANDS</t>
  </si>
  <si>
    <t>GUILDFORD</t>
  </si>
  <si>
    <t>CHESTER HILL</t>
  </si>
  <si>
    <t>CARRAMAR</t>
  </si>
  <si>
    <t>SMITHFIELD</t>
  </si>
  <si>
    <t>FAIRFIELD</t>
  </si>
  <si>
    <t>CABRAMATTA</t>
  </si>
  <si>
    <t>GLENFIELD</t>
  </si>
  <si>
    <t>ASHCROFT</t>
  </si>
  <si>
    <t>CASULA</t>
  </si>
  <si>
    <t>CARNES HILL</t>
  </si>
  <si>
    <t>PLEASURE POINT</t>
  </si>
  <si>
    <t>HOLSWORTHY</t>
  </si>
  <si>
    <t>EDMONDSON PARK</t>
  </si>
  <si>
    <t>HORSLEY PARK</t>
  </si>
  <si>
    <t>ABBOTSBURY</t>
  </si>
  <si>
    <t>BONNYRIGG</t>
  </si>
  <si>
    <t>CECIL PARK</t>
  </si>
  <si>
    <t>AUSTRAL</t>
  </si>
  <si>
    <t>CHULLORA</t>
  </si>
  <si>
    <t>BELFIELD</t>
  </si>
  <si>
    <t>BELMORE</t>
  </si>
  <si>
    <t>ASHBURY</t>
  </si>
  <si>
    <t>CAMPSIE</t>
  </si>
  <si>
    <t>LAKEMBA</t>
  </si>
  <si>
    <t>PUNCHBOWL</t>
  </si>
  <si>
    <t>BASS HILL</t>
  </si>
  <si>
    <t>GEORGES HALL</t>
  </si>
  <si>
    <t>YAGOONA</t>
  </si>
  <si>
    <t>BANKSTOWN</t>
  </si>
  <si>
    <t>DULWICH HILL</t>
  </si>
  <si>
    <t>MARRICKVILLE</t>
  </si>
  <si>
    <t>ARNCLIFFE</t>
  </si>
  <si>
    <t>CLEMTON PARK</t>
  </si>
  <si>
    <t>BARDWELL PARK</t>
  </si>
  <si>
    <t>KINGSGROVE</t>
  </si>
  <si>
    <t>BEVERLY HILLS</t>
  </si>
  <si>
    <t>LUGARNO</t>
  </si>
  <si>
    <t>PADSTOW</t>
  </si>
  <si>
    <t>REVESBY</t>
  </si>
  <si>
    <t>EAST HILLS</t>
  </si>
  <si>
    <t>MILPERRA</t>
  </si>
  <si>
    <t>BANKSIA</t>
  </si>
  <si>
    <t>BEVERLEY PARK</t>
  </si>
  <si>
    <t>ALLAWAH</t>
  </si>
  <si>
    <t>DOLLS POINT</t>
  </si>
  <si>
    <t>HURSTVILLE</t>
  </si>
  <si>
    <t>BLAKEHURST</t>
  </si>
  <si>
    <t>PENSHURST</t>
  </si>
  <si>
    <t>MORTDALE</t>
  </si>
  <si>
    <t>KANGAROO POINT</t>
  </si>
  <si>
    <t>OYSTER BAY</t>
  </si>
  <si>
    <t>BONNET BAY</t>
  </si>
  <si>
    <t>GYMEA</t>
  </si>
  <si>
    <t>MIRANDA</t>
  </si>
  <si>
    <t>CARINGBAH</t>
  </si>
  <si>
    <t>BUNDEENA</t>
  </si>
  <si>
    <t>KURNELL</t>
  </si>
  <si>
    <t>GRAYS POINT</t>
  </si>
  <si>
    <t>ENGADINE</t>
  </si>
  <si>
    <t>ALFORDS POINT</t>
  </si>
  <si>
    <t>BUCKETTY</t>
  </si>
  <si>
    <t>AVOCA BEACH</t>
  </si>
  <si>
    <t>BLACKWALL</t>
  </si>
  <si>
    <t>BOOKER BAY</t>
  </si>
  <si>
    <t>FOUNTAINDALE</t>
  </si>
  <si>
    <t>ALISON</t>
  </si>
  <si>
    <t>ERINA HEIGHTS</t>
  </si>
  <si>
    <t>BATEAU BAY</t>
  </si>
  <si>
    <t>BLUE HAVEN</t>
  </si>
  <si>
    <t>CANTON BEACH</t>
  </si>
  <si>
    <t>BALCOLYN</t>
  </si>
  <si>
    <t>COORANBONG</t>
  </si>
  <si>
    <t>WANGI WANGI</t>
  </si>
  <si>
    <t>BARNSLEY</t>
  </si>
  <si>
    <t>BELMONT</t>
  </si>
  <si>
    <t>BLACKSMITHS</t>
  </si>
  <si>
    <t>ELEEBANA</t>
  </si>
  <si>
    <t>ARCADIA VALE</t>
  </si>
  <si>
    <t>ARGENTON</t>
  </si>
  <si>
    <t>CAMERON PARK</t>
  </si>
  <si>
    <t>HOLMESVILLE</t>
  </si>
  <si>
    <t>BIRMINGHAM GARDENS</t>
  </si>
  <si>
    <t>ADAMSTOWN</t>
  </si>
  <si>
    <t>BENNETTS GREEN</t>
  </si>
  <si>
    <t>MEREWETHER</t>
  </si>
  <si>
    <t>BROADMEADOW</t>
  </si>
  <si>
    <t>MARYVILLE</t>
  </si>
  <si>
    <t>CARRINGTON</t>
  </si>
  <si>
    <t>FERN BAY</t>
  </si>
  <si>
    <t>ISLINGTON</t>
  </si>
  <si>
    <t>TIGHES HILL</t>
  </si>
  <si>
    <t>GEORGETOWN</t>
  </si>
  <si>
    <t>JESMOND</t>
  </si>
  <si>
    <t>BAR BEACH</t>
  </si>
  <si>
    <t>NEWCASTLE WEST</t>
  </si>
  <si>
    <t>HAMILTON</t>
  </si>
  <si>
    <t>KOORAGANG</t>
  </si>
  <si>
    <t>KOTARA EAST</t>
  </si>
  <si>
    <t>WINDALE</t>
  </si>
  <si>
    <t>SHORTLAND</t>
  </si>
  <si>
    <t>CALLAGHAN</t>
  </si>
  <si>
    <t>DANGAR</t>
  </si>
  <si>
    <t>ALLYNBROOK</t>
  </si>
  <si>
    <t>MINIMBAH</t>
  </si>
  <si>
    <t>WILLIAMTOWN RAAF</t>
  </si>
  <si>
    <t>CORLETTE</t>
  </si>
  <si>
    <t>ANNA BAY</t>
  </si>
  <si>
    <t>SALAMANDER BAY</t>
  </si>
  <si>
    <t>CAMPVALE</t>
  </si>
  <si>
    <t>LEMON TREE PASSAGE</t>
  </si>
  <si>
    <t>ABERGLASSLYN</t>
  </si>
  <si>
    <t>BERRY PARK</t>
  </si>
  <si>
    <t>BERESFIELD</t>
  </si>
  <si>
    <t>ASHTONFIELD</t>
  </si>
  <si>
    <t>BALICKERA</t>
  </si>
  <si>
    <t>ABERDARE</t>
  </si>
  <si>
    <t>ABERMAIN</t>
  </si>
  <si>
    <t>KURRI KURRI</t>
  </si>
  <si>
    <t>BUREEN</t>
  </si>
  <si>
    <t>CASSILIS</t>
  </si>
  <si>
    <t>APPLETREE FLAT</t>
  </si>
  <si>
    <t>BAERAMI</t>
  </si>
  <si>
    <t>GRETA</t>
  </si>
  <si>
    <t>BELFORD</t>
  </si>
  <si>
    <t>ABERDEEN</t>
  </si>
  <si>
    <t>BELLTREES</t>
  </si>
  <si>
    <t>ARDGLEN</t>
  </si>
  <si>
    <t>BIG JACKS CREEK</t>
  </si>
  <si>
    <t>APPLEBY</t>
  </si>
  <si>
    <t>WERRIS CREEK</t>
  </si>
  <si>
    <t>CURRABUBULA</t>
  </si>
  <si>
    <t>BLACKVILLE</t>
  </si>
  <si>
    <t>DURI</t>
  </si>
  <si>
    <t>ATTUNGA</t>
  </si>
  <si>
    <t>BORAH CREEK</t>
  </si>
  <si>
    <t>BANOON</t>
  </si>
  <si>
    <t>ABERFOYLE</t>
  </si>
  <si>
    <t>UNIVERSITY OF NEW ENGLAND</t>
  </si>
  <si>
    <t>KOOTINGAL</t>
  </si>
  <si>
    <t>MOONBI</t>
  </si>
  <si>
    <t>KENTUCKY</t>
  </si>
  <si>
    <t>BENDEMEER</t>
  </si>
  <si>
    <t>GWABEGAR</t>
  </si>
  <si>
    <t>BOMERA</t>
  </si>
  <si>
    <t>ARDING</t>
  </si>
  <si>
    <t>AUBURN VALE</t>
  </si>
  <si>
    <t>ASHFORD</t>
  </si>
  <si>
    <t>BACKWATER</t>
  </si>
  <si>
    <t>OLD MILL</t>
  </si>
  <si>
    <t>BALD NOB</t>
  </si>
  <si>
    <t>CAPOOMPETA</t>
  </si>
  <si>
    <t>BACK CREEK</t>
  </si>
  <si>
    <t>GOOLHI</t>
  </si>
  <si>
    <t>BLUE VALE</t>
  </si>
  <si>
    <t>BREEZA</t>
  </si>
  <si>
    <t>BOGGABRI</t>
  </si>
  <si>
    <t>BURREN JUNCTION</t>
  </si>
  <si>
    <t>BULYEROI</t>
  </si>
  <si>
    <t>BOOLCARROLL</t>
  </si>
  <si>
    <t>BAAN BAA</t>
  </si>
  <si>
    <t>BINNAWAY</t>
  </si>
  <si>
    <t>BARADINE</t>
  </si>
  <si>
    <t>BELLATA</t>
  </si>
  <si>
    <t>GURLEY</t>
  </si>
  <si>
    <t>BINIGUY</t>
  </si>
  <si>
    <t>ASHLEY</t>
  </si>
  <si>
    <t>GRAVESEND</t>
  </si>
  <si>
    <t>COOLATAI</t>
  </si>
  <si>
    <t>BALFOURS PEAK</t>
  </si>
  <si>
    <t>BANGHEET</t>
  </si>
  <si>
    <t>BOOMI</t>
  </si>
  <si>
    <t>MUNGINDI</t>
  </si>
  <si>
    <t>BLUE NOBBY</t>
  </si>
  <si>
    <t>BOGGABILLA</t>
  </si>
  <si>
    <t>TWIN RIVERS</t>
  </si>
  <si>
    <t>CROPPA CREEK</t>
  </si>
  <si>
    <t>MONKERAI</t>
  </si>
  <si>
    <t>FISHERS HILL</t>
  </si>
  <si>
    <t>BOMBAH POINT</t>
  </si>
  <si>
    <t>CAFFREYS FLAT</t>
  </si>
  <si>
    <t>ALLWORTH</t>
  </si>
  <si>
    <t>COOPERNOOK</t>
  </si>
  <si>
    <t>CROWDY HEAD</t>
  </si>
  <si>
    <t>BLUEYS BEACH</t>
  </si>
  <si>
    <t>BOBIN</t>
  </si>
  <si>
    <t>BLACK HEAD</t>
  </si>
  <si>
    <t>ARAKOON</t>
  </si>
  <si>
    <t>BATAR CREEK</t>
  </si>
  <si>
    <t>ALDAVILLA</t>
  </si>
  <si>
    <t>ALLGOMERA</t>
  </si>
  <si>
    <t>BOBS CREEK</t>
  </si>
  <si>
    <t>BLACKMANS POINT</t>
  </si>
  <si>
    <t>BONNY HILLS</t>
  </si>
  <si>
    <t>BAGNOO</t>
  </si>
  <si>
    <t>BAKERS CREEK</t>
  </si>
  <si>
    <t>HYLAND PARK</t>
  </si>
  <si>
    <t>ARGENTS HILL</t>
  </si>
  <si>
    <t>BOAMBEE</t>
  </si>
  <si>
    <t>BOAMBEE EAST</t>
  </si>
  <si>
    <t>BIELSDOWN HILLS</t>
  </si>
  <si>
    <t>BELLINGEN</t>
  </si>
  <si>
    <t>URUNGA</t>
  </si>
  <si>
    <t>ARRAWARRA</t>
  </si>
  <si>
    <t>ALUMY CREEK</t>
  </si>
  <si>
    <t>CALLIOPE</t>
  </si>
  <si>
    <t>ASHBY</t>
  </si>
  <si>
    <t>ANGOURIE</t>
  </si>
  <si>
    <t>HARWOOD</t>
  </si>
  <si>
    <t>ILUKA</t>
  </si>
  <si>
    <t>ALICE</t>
  </si>
  <si>
    <t>BABYL CREEK</t>
  </si>
  <si>
    <t>BORA RIDGE</t>
  </si>
  <si>
    <t>BROADWATER</t>
  </si>
  <si>
    <t>BUNDJALUNG</t>
  </si>
  <si>
    <t>AFTERLEE</t>
  </si>
  <si>
    <t>TOOLOOM</t>
  </si>
  <si>
    <t>ACACIA CREEK</t>
  </si>
  <si>
    <t>ALSTONVALE</t>
  </si>
  <si>
    <t>BALLINA</t>
  </si>
  <si>
    <t>BANGALOW</t>
  </si>
  <si>
    <t>BENTLEY</t>
  </si>
  <si>
    <t>BROKEN HEAD</t>
  </si>
  <si>
    <t>GOONENGERRY</t>
  </si>
  <si>
    <t>BILLINUDGEL</t>
  </si>
  <si>
    <t>TWEED HEADS</t>
  </si>
  <si>
    <t>BANORA POINT</t>
  </si>
  <si>
    <t>CASUARINA</t>
  </si>
  <si>
    <t>BOGANGAR</t>
  </si>
  <si>
    <t>HASTINGS POINT</t>
  </si>
  <si>
    <t>NORTH TUMBULGUM</t>
  </si>
  <si>
    <t>CONISTON</t>
  </si>
  <si>
    <t>CRINGILA</t>
  </si>
  <si>
    <t>KEMBLAWARRA</t>
  </si>
  <si>
    <t>BERKELEY</t>
  </si>
  <si>
    <t>COALCLIFF</t>
  </si>
  <si>
    <t>AUSTINMER</t>
  </si>
  <si>
    <t>BULLI</t>
  </si>
  <si>
    <t>RUSSELL VALE</t>
  </si>
  <si>
    <t>BELLAMBI</t>
  </si>
  <si>
    <t>BALGOWNIE</t>
  </si>
  <si>
    <t>UNIVERSITY OF WOLLONGONG</t>
  </si>
  <si>
    <t>FIGTREE</t>
  </si>
  <si>
    <t>CORDEAUX</t>
  </si>
  <si>
    <t>ALBION PARK</t>
  </si>
  <si>
    <t>BARRACK HEIGHTS</t>
  </si>
  <si>
    <t>BLACKBUTT</t>
  </si>
  <si>
    <t>AVONDALE</t>
  </si>
  <si>
    <t>BOMBO</t>
  </si>
  <si>
    <t>BROUGHTON VILLAGE</t>
  </si>
  <si>
    <t>BACK FOREST</t>
  </si>
  <si>
    <t>BATEHAVEN</t>
  </si>
  <si>
    <t>BERGALIA</t>
  </si>
  <si>
    <t>BROOMAN</t>
  </si>
  <si>
    <t>BAWLEY POINT</t>
  </si>
  <si>
    <t>BAMARANG</t>
  </si>
  <si>
    <t>BANGALEE</t>
  </si>
  <si>
    <t>BELOWRA</t>
  </si>
  <si>
    <t>AKOLELE</t>
  </si>
  <si>
    <t>BERRAMBOOL</t>
  </si>
  <si>
    <t>BALD HILLS</t>
  </si>
  <si>
    <t>ANGLEDALE</t>
  </si>
  <si>
    <t>BOYDTOWN</t>
  </si>
  <si>
    <t>BADGERYS CREEK</t>
  </si>
  <si>
    <t>BRINGELLY</t>
  </si>
  <si>
    <t>CATHERINE FIELD</t>
  </si>
  <si>
    <t>EAGLE VALE</t>
  </si>
  <si>
    <t>BLAIRMOUNT</t>
  </si>
  <si>
    <t>AIRDS</t>
  </si>
  <si>
    <t>MENANGLE PARK</t>
  </si>
  <si>
    <t>GLENQUARIE</t>
  </si>
  <si>
    <t>BARDIA</t>
  </si>
  <si>
    <t>BOW BOWING</t>
  </si>
  <si>
    <t>CURRANS HILL</t>
  </si>
  <si>
    <t>MENANGLE</t>
  </si>
  <si>
    <t>DOUGLAS PARK</t>
  </si>
  <si>
    <t>BELIMBLA PARK</t>
  </si>
  <si>
    <t>BALMORAL</t>
  </si>
  <si>
    <t>LAKESLAND</t>
  </si>
  <si>
    <t>TAHMOOR</t>
  </si>
  <si>
    <t>AVON</t>
  </si>
  <si>
    <t>ALPINE</t>
  </si>
  <si>
    <t>BOWRAL</t>
  </si>
  <si>
    <t>AVOCA</t>
  </si>
  <si>
    <t>BUNDANOON</t>
  </si>
  <si>
    <t>BIG HILL</t>
  </si>
  <si>
    <t>BANNABY</t>
  </si>
  <si>
    <t>BELLMOUNT FOREST</t>
  </si>
  <si>
    <t>BANGO</t>
  </si>
  <si>
    <t>BIGGA</t>
  </si>
  <si>
    <t>BINALONG</t>
  </si>
  <si>
    <t>GALONG</t>
  </si>
  <si>
    <t>BOOROWA</t>
  </si>
  <si>
    <t>BEGGAN BEGGAN</t>
  </si>
  <si>
    <t>WALLENDBEEN</t>
  </si>
  <si>
    <t>BETHUNGRA</t>
  </si>
  <si>
    <t>BARWANG</t>
  </si>
  <si>
    <t>BARTON</t>
  </si>
  <si>
    <t>ACTON</t>
  </si>
  <si>
    <t>AINSLIE</t>
  </si>
  <si>
    <t>FORREST</t>
  </si>
  <si>
    <t>CAUSEWAY</t>
  </si>
  <si>
    <t>CURTIN</t>
  </si>
  <si>
    <t>FARRER</t>
  </si>
  <si>
    <t>CANBERRA AIRPORT</t>
  </si>
  <si>
    <t>BIMBERI</t>
  </si>
  <si>
    <t>BRADDON</t>
  </si>
  <si>
    <t>ARANDA</t>
  </si>
  <si>
    <t>CHARNWOOD</t>
  </si>
  <si>
    <t>BELCONNEN</t>
  </si>
  <si>
    <t>HALL</t>
  </si>
  <si>
    <t>JERRABOMBERRA</t>
  </si>
  <si>
    <t>BEARD</t>
  </si>
  <si>
    <t>ANEMBO</t>
  </si>
  <si>
    <t>ARALUEN</t>
  </si>
  <si>
    <t>CAPTAINS FLAT</t>
  </si>
  <si>
    <t>PERISHER VALLEY</t>
  </si>
  <si>
    <t>THREDBO</t>
  </si>
  <si>
    <t>BREDBO</t>
  </si>
  <si>
    <t>CRACKENBACK</t>
  </si>
  <si>
    <t>AVONSIDE</t>
  </si>
  <si>
    <t>ADAMINABY</t>
  </si>
  <si>
    <t>ARABLE</t>
  </si>
  <si>
    <t>ANDO</t>
  </si>
  <si>
    <t>BIBBENLUKE</t>
  </si>
  <si>
    <t>CORROWONG</t>
  </si>
  <si>
    <t>ALBURY</t>
  </si>
  <si>
    <t>HAMILTON VALLEY</t>
  </si>
  <si>
    <t>BIDGEEMIA</t>
  </si>
  <si>
    <t>HOWLONG</t>
  </si>
  <si>
    <t>BOWNA</t>
  </si>
  <si>
    <t>CULLIVEL</t>
  </si>
  <si>
    <t>BALLDALE</t>
  </si>
  <si>
    <t>MULWALA</t>
  </si>
  <si>
    <t xml:space="preserve">ANABRANCH </t>
  </si>
  <si>
    <t>LAUREL HILL</t>
  </si>
  <si>
    <t>ALFREDTOWN</t>
  </si>
  <si>
    <t>FOREST HILL</t>
  </si>
  <si>
    <t>BOORGA</t>
  </si>
  <si>
    <t>BURRA</t>
  </si>
  <si>
    <t>FRENCH PARK</t>
  </si>
  <si>
    <t>BROOKDALE</t>
  </si>
  <si>
    <t>HENTY</t>
  </si>
  <si>
    <t>ALMA PARK</t>
  </si>
  <si>
    <t>CULCAIRN</t>
  </si>
  <si>
    <t>KAPOOKA</t>
  </si>
  <si>
    <t>ERIN VALE</t>
  </si>
  <si>
    <t>ARDLETHAN</t>
  </si>
  <si>
    <t>COMBANING</t>
  </si>
  <si>
    <t>BARMEDMAN</t>
  </si>
  <si>
    <t>ERIGOLIA</t>
  </si>
  <si>
    <t>ALLEENA</t>
  </si>
  <si>
    <t>CURLEW WATERS</t>
  </si>
  <si>
    <t>HILLSTON</t>
  </si>
  <si>
    <t>CHARLES STURT UNIVERSITY</t>
  </si>
  <si>
    <t>BEELBANGERA</t>
  </si>
  <si>
    <t>MYALL PARK</t>
  </si>
  <si>
    <t>BUNDURE</t>
  </si>
  <si>
    <t>BERRY JERRY</t>
  </si>
  <si>
    <t>GANMAIN</t>
  </si>
  <si>
    <t>YANCO</t>
  </si>
  <si>
    <t>BROBENAH</t>
  </si>
  <si>
    <t>DARLINGTON POINT</t>
  </si>
  <si>
    <t>ARGOON</t>
  </si>
  <si>
    <t>BARRATTA</t>
  </si>
  <si>
    <t>BOOLIGAL</t>
  </si>
  <si>
    <t>BERRIGAN</t>
  </si>
  <si>
    <t>BLIGHTY</t>
  </si>
  <si>
    <t>ARATULA</t>
  </si>
  <si>
    <t>ARUMPO</t>
  </si>
  <si>
    <t>FOUR CORNERS</t>
  </si>
  <si>
    <t>COOMEALLA</t>
  </si>
  <si>
    <t>ARGALONG</t>
  </si>
  <si>
    <t>BLAND</t>
  </si>
  <si>
    <t>BRUNGLE</t>
  </si>
  <si>
    <t>STOCKINBINGAL</t>
  </si>
  <si>
    <t>COONEYS CREEK</t>
  </si>
  <si>
    <t>ADJUNGBILLY</t>
  </si>
  <si>
    <t>ADELONG</t>
  </si>
  <si>
    <t>BATLOW</t>
  </si>
  <si>
    <t>BUNNALOO</t>
  </si>
  <si>
    <t>BARHAM</t>
  </si>
  <si>
    <t>DHURAGOON</t>
  </si>
  <si>
    <t>CUNNINYEUK</t>
  </si>
  <si>
    <t>KORALEIGH</t>
  </si>
  <si>
    <t>GOODNIGHT</t>
  </si>
  <si>
    <t>EUSTON</t>
  </si>
  <si>
    <t>GOL GOL</t>
  </si>
  <si>
    <t>BOEILL CREEK</t>
  </si>
  <si>
    <t>GLENMORE PARK</t>
  </si>
  <si>
    <t>CADDENS</t>
  </si>
  <si>
    <t>ORCHARD HILLS</t>
  </si>
  <si>
    <t>CASTLEREAGH</t>
  </si>
  <si>
    <t>EMU HEIGHTS</t>
  </si>
  <si>
    <t>SILVERDALE</t>
  </si>
  <si>
    <t>AGNES BANKS</t>
  </si>
  <si>
    <t>NORTH RICHMOND</t>
  </si>
  <si>
    <t>RICHMOND RAAF BASE</t>
  </si>
  <si>
    <t>BLIGH PARK</t>
  </si>
  <si>
    <t>KURMOND</t>
  </si>
  <si>
    <t>BERAMBING</t>
  </si>
  <si>
    <t>ERSKINE PARK</t>
  </si>
  <si>
    <t>COLYTON</t>
  </si>
  <si>
    <t>COLEBEE</t>
  </si>
  <si>
    <t>SCHOFIELDS</t>
  </si>
  <si>
    <t>ACACIA GARDENS</t>
  </si>
  <si>
    <t>BERKSHIRE PARK</t>
  </si>
  <si>
    <t>EASTERN CREEK</t>
  </si>
  <si>
    <t>BUNGARRIBEE</t>
  </si>
  <si>
    <t>GLENWOOD</t>
  </si>
  <si>
    <t>THE PONDS</t>
  </si>
  <si>
    <t>BIDWILL</t>
  </si>
  <si>
    <t>GLENBROOK</t>
  </si>
  <si>
    <t>BLAXLAND</t>
  </si>
  <si>
    <t>CENTRAL MACDONALD</t>
  </si>
  <si>
    <t>FAULCONBRIDGE</t>
  </si>
  <si>
    <t>HAWKESBURY HEIGHTS</t>
  </si>
  <si>
    <t>LINDEN</t>
  </si>
  <si>
    <t>HAZELBROOK</t>
  </si>
  <si>
    <t>KATOOMBA</t>
  </si>
  <si>
    <t>WENTWORTH FALLS</t>
  </si>
  <si>
    <t>LAWSON</t>
  </si>
  <si>
    <t>BULLABURRA</t>
  </si>
  <si>
    <t>BLACKHEATH</t>
  </si>
  <si>
    <t>BELL</t>
  </si>
  <si>
    <t>BLACK SPRINGS</t>
  </si>
  <si>
    <t>BEN BULLEN</t>
  </si>
  <si>
    <t>CARCOAR</t>
  </si>
  <si>
    <t>BURNT YARDS</t>
  </si>
  <si>
    <t>DARBYS FALLS</t>
  </si>
  <si>
    <t>BUMBALDRY</t>
  </si>
  <si>
    <t>ABERCROMBIE</t>
  </si>
  <si>
    <t>GARLAND</t>
  </si>
  <si>
    <t>FOREST REEFS</t>
  </si>
  <si>
    <t>BARRY</t>
  </si>
  <si>
    <t>BELGRAVIA</t>
  </si>
  <si>
    <t>BENDICK MURRELL</t>
  </si>
  <si>
    <t>BILLIMARI</t>
  </si>
  <si>
    <t>GOOLOOGONG</t>
  </si>
  <si>
    <t>EUGOWRA</t>
  </si>
  <si>
    <t>KOORAWATHA</t>
  </si>
  <si>
    <t>WYANGALA</t>
  </si>
  <si>
    <t>GREENETHORPE</t>
  </si>
  <si>
    <t>BIMBI</t>
  </si>
  <si>
    <t>BENOLONG</t>
  </si>
  <si>
    <t>APSLEY</t>
  </si>
  <si>
    <t>BURROWAY</t>
  </si>
  <si>
    <t>BUNDEMAR</t>
  </si>
  <si>
    <t>BEEMUNNEL</t>
  </si>
  <si>
    <t>BABINDA</t>
  </si>
  <si>
    <t>BOGAN</t>
  </si>
  <si>
    <t>BEARBONG</t>
  </si>
  <si>
    <t>ARMATREE</t>
  </si>
  <si>
    <t>BILLEROY</t>
  </si>
  <si>
    <t>BALLIMORE</t>
  </si>
  <si>
    <t>BALLADORAN</t>
  </si>
  <si>
    <t>COME BY CHANCE</t>
  </si>
  <si>
    <t>COLLARENEBRI</t>
  </si>
  <si>
    <t>ANGLEDOOL</t>
  </si>
  <si>
    <t>BULLA</t>
  </si>
  <si>
    <t>WHITE CLIFFS</t>
  </si>
  <si>
    <t>GOODOOGA</t>
  </si>
  <si>
    <t>BREWARRINA</t>
  </si>
  <si>
    <t>BOURKE</t>
  </si>
  <si>
    <t>MENDOORAN</t>
  </si>
  <si>
    <t>COOLAH</t>
  </si>
  <si>
    <t>BIRRIWA</t>
  </si>
  <si>
    <t>WALLERAWANG</t>
  </si>
  <si>
    <t>CAPERTEE</t>
  </si>
  <si>
    <t>PORTLAND</t>
  </si>
  <si>
    <t>BROGANS CREEK</t>
  </si>
  <si>
    <t>BOGEE</t>
  </si>
  <si>
    <t>AARONS PASS</t>
  </si>
  <si>
    <t>BARNEYS REEF</t>
  </si>
  <si>
    <t>BOWAN PARK</t>
  </si>
  <si>
    <t>BOCOBRA</t>
  </si>
  <si>
    <t>AMAROO</t>
  </si>
  <si>
    <t>BALDRY</t>
  </si>
  <si>
    <t>BOURNEWOOD</t>
  </si>
  <si>
    <t>PEAK HILL</t>
  </si>
  <si>
    <t>ALECTOWN</t>
  </si>
  <si>
    <t>BEDGERABONG</t>
  </si>
  <si>
    <t>ALBERT</t>
  </si>
  <si>
    <t>TULLAMORE</t>
  </si>
  <si>
    <t>BRUIE PLAINS</t>
  </si>
  <si>
    <t>BOGAN GATE</t>
  </si>
  <si>
    <t>BOBADAH</t>
  </si>
  <si>
    <t>IVANHOE</t>
  </si>
  <si>
    <t>MENINDEE</t>
  </si>
  <si>
    <t>BROKEN HILL</t>
  </si>
  <si>
    <t>AUSTRALIAN DEFENCE FORCES</t>
  </si>
  <si>
    <t>LORD HOWE ISLAND</t>
  </si>
  <si>
    <t>GREENWAY</t>
  </si>
  <si>
    <t>KAMBAH</t>
  </si>
  <si>
    <t>ERINDALE CENTRE</t>
  </si>
  <si>
    <t>FADDEN</t>
  </si>
  <si>
    <t>BONYTHON</t>
  </si>
  <si>
    <t>BANKS</t>
  </si>
  <si>
    <t>CRACE</t>
  </si>
  <si>
    <t>GUNGAHLIN</t>
  </si>
  <si>
    <t>CASEY</t>
  </si>
  <si>
    <t>MELBOURNE</t>
  </si>
  <si>
    <t>EAST MELBOURNE</t>
  </si>
  <si>
    <t>WEST MELBOURNE</t>
  </si>
  <si>
    <t>SOUTH WHARF</t>
  </si>
  <si>
    <t>DOCKLANDS</t>
  </si>
  <si>
    <t>UNIVERSITY OF MELBOURNE</t>
  </si>
  <si>
    <t>FOOTSCRAY</t>
  </si>
  <si>
    <t>BROOKLYN</t>
  </si>
  <si>
    <t>YARRAVILLE</t>
  </si>
  <si>
    <t>WILLIAMSTOWN</t>
  </si>
  <si>
    <t>ALTONA</t>
  </si>
  <si>
    <t>BRAYBROOK</t>
  </si>
  <si>
    <t>ALBION</t>
  </si>
  <si>
    <t>ALBANVALE</t>
  </si>
  <si>
    <t>ARDEER</t>
  </si>
  <si>
    <t>BURNSIDE</t>
  </si>
  <si>
    <t>MAMBOURIN</t>
  </si>
  <si>
    <t>ALTONA EAST</t>
  </si>
  <si>
    <t>LAVERTON NORTH</t>
  </si>
  <si>
    <t>WILLIAMS LANDING</t>
  </si>
  <si>
    <t>ALTONA MEADOWS</t>
  </si>
  <si>
    <t>HOPPERS CROSSING</t>
  </si>
  <si>
    <t>COCOROC</t>
  </si>
  <si>
    <t>FLEMINGTON</t>
  </si>
  <si>
    <t>ASCOT VALE</t>
  </si>
  <si>
    <t>KEILOR EAST</t>
  </si>
  <si>
    <t>AVONDALE HEIGHTS</t>
  </si>
  <si>
    <t>KEILOR</t>
  </si>
  <si>
    <t>CALDER PARK</t>
  </si>
  <si>
    <t>KEILOR DOWNS</t>
  </si>
  <si>
    <t>MOONEE PONDS</t>
  </si>
  <si>
    <t>ABERFELDIE</t>
  </si>
  <si>
    <t>CROSS KEYS</t>
  </si>
  <si>
    <t>AIRPORT WEST</t>
  </si>
  <si>
    <t>GLADSTONE PARK</t>
  </si>
  <si>
    <t>PASCOE VALE</t>
  </si>
  <si>
    <t>MELBOURNE AIRPORT</t>
  </si>
  <si>
    <t>GLENROY</t>
  </si>
  <si>
    <t>BROADMEADOWS</t>
  </si>
  <si>
    <t>COOLAROO</t>
  </si>
  <si>
    <t>ATTWOOD</t>
  </si>
  <si>
    <t>ROYAL MELBOURNE HOSPITAL</t>
  </si>
  <si>
    <t>HOTHAM HILL</t>
  </si>
  <si>
    <t>MELBOURNE UNIVERSITY</t>
  </si>
  <si>
    <t>CARLTON</t>
  </si>
  <si>
    <t>CARLTON NORTH</t>
  </si>
  <si>
    <t>BRUNSWICK SOUTH</t>
  </si>
  <si>
    <t>BRUNSWICK</t>
  </si>
  <si>
    <t>BRUNSWICK EAST</t>
  </si>
  <si>
    <t>BATMAN</t>
  </si>
  <si>
    <t>GREENVALE</t>
  </si>
  <si>
    <t>FAWKNER</t>
  </si>
  <si>
    <t>CAMPBELLFIELD</t>
  </si>
  <si>
    <t>SOMERTON</t>
  </si>
  <si>
    <t>OAKLANDS JUNCTION</t>
  </si>
  <si>
    <t>CRAIGIEBURN</t>
  </si>
  <si>
    <t>FITZROY</t>
  </si>
  <si>
    <t>COLLINGWOOD</t>
  </si>
  <si>
    <t>CLIFTON HILL</t>
  </si>
  <si>
    <t>NORTHCOTE</t>
  </si>
  <si>
    <t>THORNBURY</t>
  </si>
  <si>
    <t>GILBERTON</t>
  </si>
  <si>
    <t>RESERVOIR</t>
  </si>
  <si>
    <t>THOMASTOWN</t>
  </si>
  <si>
    <t>LALOR</t>
  </si>
  <si>
    <t>ALPHINGTON</t>
  </si>
  <si>
    <t>BELLFIELD</t>
  </si>
  <si>
    <t>MILL PARK</t>
  </si>
  <si>
    <t>BUNDOORA</t>
  </si>
  <si>
    <t>BANYULE</t>
  </si>
  <si>
    <t>MACLEOD</t>
  </si>
  <si>
    <t>LA TROBE UNIVERSITY</t>
  </si>
  <si>
    <t>WATSONIA</t>
  </si>
  <si>
    <t>BRIAR HILL</t>
  </si>
  <si>
    <t>DIAMOND CREEK</t>
  </si>
  <si>
    <t>PLENTY</t>
  </si>
  <si>
    <t>YARRAMBAT</t>
  </si>
  <si>
    <t>LOWER PLENTY</t>
  </si>
  <si>
    <t>MONTMORENCY</t>
  </si>
  <si>
    <t>ELTHAM</t>
  </si>
  <si>
    <t>WATTLE GLEN</t>
  </si>
  <si>
    <t>BEND OF ISLANDS</t>
  </si>
  <si>
    <t>ARTHURS CREEK</t>
  </si>
  <si>
    <t>COTHAM</t>
  </si>
  <si>
    <t>KEW EAST</t>
  </si>
  <si>
    <t>BALWYN</t>
  </si>
  <si>
    <t>BALWYN NORTH</t>
  </si>
  <si>
    <t>BULLEEN</t>
  </si>
  <si>
    <t>TEMPLESTOWE</t>
  </si>
  <si>
    <t>TEMPLESTOWE LOWER</t>
  </si>
  <si>
    <t>DONCASTER</t>
  </si>
  <si>
    <t>DONCASTER EAST</t>
  </si>
  <si>
    <t>DONVALE</t>
  </si>
  <si>
    <t>NORTH WARRANDYTE</t>
  </si>
  <si>
    <t>PARK ORCHARDS</t>
  </si>
  <si>
    <t>WONGA PARK</t>
  </si>
  <si>
    <t>CHIRNSIDE PARK</t>
  </si>
  <si>
    <t>BURNLEY</t>
  </si>
  <si>
    <t>AUBURN SOUTH</t>
  </si>
  <si>
    <t>CAMBERWELL</t>
  </si>
  <si>
    <t>BENNETTSWOOD</t>
  </si>
  <si>
    <t>CAMBERWELL EAST</t>
  </si>
  <si>
    <t>MONT ALBERT</t>
  </si>
  <si>
    <t>BOX HILL</t>
  </si>
  <si>
    <t>BOX HILL NORTH</t>
  </si>
  <si>
    <t>BLACKBURN</t>
  </si>
  <si>
    <t>BRENTFORD SQUARE</t>
  </si>
  <si>
    <t>MITCHAM</t>
  </si>
  <si>
    <t>VERMONT</t>
  </si>
  <si>
    <t>HEATHWOOD</t>
  </si>
  <si>
    <t>BEDFORD ROAD</t>
  </si>
  <si>
    <t>KILSYTH</t>
  </si>
  <si>
    <t>MOOROOLBARK</t>
  </si>
  <si>
    <t>BEENAK</t>
  </si>
  <si>
    <t>LILYDALE</t>
  </si>
  <si>
    <t>SOUTH YARRA</t>
  </si>
  <si>
    <t>HAWKSBURN</t>
  </si>
  <si>
    <t>ARMADALE</t>
  </si>
  <si>
    <t>KOOYONG</t>
  </si>
  <si>
    <t>CAULFIELD EAST</t>
  </si>
  <si>
    <t>GLEN IRIS</t>
  </si>
  <si>
    <t>ASHBURTON</t>
  </si>
  <si>
    <t>CHADSTONE</t>
  </si>
  <si>
    <t>MOUNT WAVERLEY</t>
  </si>
  <si>
    <t>BRANDON PARK</t>
  </si>
  <si>
    <t>BURWOOD EAST</t>
  </si>
  <si>
    <t>KNOX CITY CENTRE</t>
  </si>
  <si>
    <t>BAYSWATER</t>
  </si>
  <si>
    <t>THE BASIN</t>
  </si>
  <si>
    <t>BORONIA</t>
  </si>
  <si>
    <t>FERNTREE GULLY</t>
  </si>
  <si>
    <t>UPWEY</t>
  </si>
  <si>
    <t>MENZIES CREEK</t>
  </si>
  <si>
    <t>BELGRAVE</t>
  </si>
  <si>
    <t>CAULFIELD JUNCTION</t>
  </si>
  <si>
    <t>CAULFIELD</t>
  </si>
  <si>
    <t>BOORAN ROAD PO</t>
  </si>
  <si>
    <t>BENTLEIGH EAST</t>
  </si>
  <si>
    <t>HUGHESDALE</t>
  </si>
  <si>
    <t>OAKLEIGH SOUTH</t>
  </si>
  <si>
    <t>CLAYTON</t>
  </si>
  <si>
    <t>CLARINDA</t>
  </si>
  <si>
    <t>MULGRAVE</t>
  </si>
  <si>
    <t>SANDOWN VILLAGE</t>
  </si>
  <si>
    <t>DINGLEY VILLAGE</t>
  </si>
  <si>
    <t>KEYSBOROUGH</t>
  </si>
  <si>
    <t>NOBLE PARK</t>
  </si>
  <si>
    <t>BANGHOLME</t>
  </si>
  <si>
    <t>DOVETON</t>
  </si>
  <si>
    <t>ROWVILLE</t>
  </si>
  <si>
    <t>SCORESBY</t>
  </si>
  <si>
    <t>KNOXFIELD</t>
  </si>
  <si>
    <t>PRAHRAN</t>
  </si>
  <si>
    <t>ST KILDA</t>
  </si>
  <si>
    <t>BALACLAVA</t>
  </si>
  <si>
    <t>BRIGHTON ROAD</t>
  </si>
  <si>
    <t>ELSTERNWICK</t>
  </si>
  <si>
    <t>BRIGHTON</t>
  </si>
  <si>
    <t>BRIGHTON EAST</t>
  </si>
  <si>
    <t>HAMPTON</t>
  </si>
  <si>
    <t>MOORABBIN</t>
  </si>
  <si>
    <t>HIGHETT</t>
  </si>
  <si>
    <t>SANDRINGHAM</t>
  </si>
  <si>
    <t>CHELTENHAM</t>
  </si>
  <si>
    <t>BEAUMARIS</t>
  </si>
  <si>
    <t>MENTONE</t>
  </si>
  <si>
    <t>ASPENDALE</t>
  </si>
  <si>
    <t>BONBEACH</t>
  </si>
  <si>
    <t>CARRUM</t>
  </si>
  <si>
    <t>SEAFORD</t>
  </si>
  <si>
    <t>FRANKSTON</t>
  </si>
  <si>
    <t>FRANKSTON NORTH</t>
  </si>
  <si>
    <t>CARRUM DOWNS</t>
  </si>
  <si>
    <t>HEATHERTON</t>
  </si>
  <si>
    <t>BENTLEIGH</t>
  </si>
  <si>
    <t>SOUTH MELBOURNE</t>
  </si>
  <si>
    <t>ALBERT PARK</t>
  </si>
  <si>
    <t>GARDEN CITY</t>
  </si>
  <si>
    <t>LITTLE RIVER</t>
  </si>
  <si>
    <t>ANAKIE</t>
  </si>
  <si>
    <t>CORIO</t>
  </si>
  <si>
    <t>BELL PARK</t>
  </si>
  <si>
    <t>ARMSTRONG CREEK</t>
  </si>
  <si>
    <t>FYANSFORD</t>
  </si>
  <si>
    <t>BREAKWATER</t>
  </si>
  <si>
    <t>BAREENA</t>
  </si>
  <si>
    <t>BARRABOOL</t>
  </si>
  <si>
    <t>CLIFTON SPRINGS</t>
  </si>
  <si>
    <t>BELLARINE</t>
  </si>
  <si>
    <t>LEOPOLD</t>
  </si>
  <si>
    <t>POINT LONSDALE</t>
  </si>
  <si>
    <t>OCEAN GROVE</t>
  </si>
  <si>
    <t>BARWON HEADS</t>
  </si>
  <si>
    <t>BELLBRAE</t>
  </si>
  <si>
    <t>ANGLESEA</t>
  </si>
  <si>
    <t>AIREYS INLET</t>
  </si>
  <si>
    <t>LORNE</t>
  </si>
  <si>
    <t>APOLLO BAY</t>
  </si>
  <si>
    <t>GREY RIVER</t>
  </si>
  <si>
    <t>BENWERRIN</t>
  </si>
  <si>
    <t>AIRE VALLEY</t>
  </si>
  <si>
    <t>GLENAIRE</t>
  </si>
  <si>
    <t>CARLISLE RIVER</t>
  </si>
  <si>
    <t>BUCKLEY</t>
  </si>
  <si>
    <t>BAMBRA</t>
  </si>
  <si>
    <t>BIRREGURRA</t>
  </si>
  <si>
    <t>BARWON DOWNS</t>
  </si>
  <si>
    <t>ALVIE</t>
  </si>
  <si>
    <t>COLAC</t>
  </si>
  <si>
    <t>BEEAC</t>
  </si>
  <si>
    <t>COROROOKE</t>
  </si>
  <si>
    <t>BOOKAAR</t>
  </si>
  <si>
    <t>TERANG</t>
  </si>
  <si>
    <t>BOORCAN</t>
  </si>
  <si>
    <t>BULLAHARRE</t>
  </si>
  <si>
    <t>SCOTTS CREEK</t>
  </si>
  <si>
    <t>AYRFORD</t>
  </si>
  <si>
    <t>PORT CAMPBELL</t>
  </si>
  <si>
    <t>PETERBOROUGH</t>
  </si>
  <si>
    <t>DARLINGTON</t>
  </si>
  <si>
    <t>MORTLAKE</t>
  </si>
  <si>
    <t>HEXHAM</t>
  </si>
  <si>
    <t>CARAMUT</t>
  </si>
  <si>
    <t>MAILORS FLAT</t>
  </si>
  <si>
    <t>MINJAH</t>
  </si>
  <si>
    <t>ALLANSFORD</t>
  </si>
  <si>
    <t>PURNIM</t>
  </si>
  <si>
    <t>BALLANGEICH</t>
  </si>
  <si>
    <t>DENNINGTON</t>
  </si>
  <si>
    <t>BUSHFIELD</t>
  </si>
  <si>
    <t>ILLOWA</t>
  </si>
  <si>
    <t>CROSSLEY</t>
  </si>
  <si>
    <t>ORFORD</t>
  </si>
  <si>
    <t>CODRINGTON</t>
  </si>
  <si>
    <t>CONDAH SWAMP</t>
  </si>
  <si>
    <t>HAWKESDALE</t>
  </si>
  <si>
    <t>GAZETTE</t>
  </si>
  <si>
    <t>NELSON</t>
  </si>
  <si>
    <t>GLENTHOMPSON</t>
  </si>
  <si>
    <t>DUNKELD</t>
  </si>
  <si>
    <t>BYADUK NORTH</t>
  </si>
  <si>
    <t>BOCHARA</t>
  </si>
  <si>
    <t>BRANXHOLME</t>
  </si>
  <si>
    <t>BREAKAWAY CREEK</t>
  </si>
  <si>
    <t>BESSIEBELLE</t>
  </si>
  <si>
    <t>ALLESTREE</t>
  </si>
  <si>
    <t>DIGBY</t>
  </si>
  <si>
    <t>MERINO</t>
  </si>
  <si>
    <t>CASTERTON</t>
  </si>
  <si>
    <t>BAHGALLAH</t>
  </si>
  <si>
    <t>BULART</t>
  </si>
  <si>
    <t>BRIT BRIT</t>
  </si>
  <si>
    <t>HARROW</t>
  </si>
  <si>
    <t>CHARAM</t>
  </si>
  <si>
    <t>HESSE</t>
  </si>
  <si>
    <t>CRESSY</t>
  </si>
  <si>
    <t>BERRYBANK</t>
  </si>
  <si>
    <t>LISMORE</t>
  </si>
  <si>
    <t>DERRINALLUM</t>
  </si>
  <si>
    <t>TEESDALE</t>
  </si>
  <si>
    <t>BARUNAH PARK</t>
  </si>
  <si>
    <t>ROKEWOOD</t>
  </si>
  <si>
    <t>BANNOCKBURN</t>
  </si>
  <si>
    <t>LETHBRIDGE</t>
  </si>
  <si>
    <t>BAMGANIE</t>
  </si>
  <si>
    <t>BUNGAL</t>
  </si>
  <si>
    <t>PLUMPTON</t>
  </si>
  <si>
    <t>KURUNJANG</t>
  </si>
  <si>
    <t>BROOKFIELD</t>
  </si>
  <si>
    <t>BACCHUS MARSH</t>
  </si>
  <si>
    <t>DALES CREEK</t>
  </si>
  <si>
    <t>BALLAN</t>
  </si>
  <si>
    <t>ALFREDTON</t>
  </si>
  <si>
    <t>BERRINGA</t>
  </si>
  <si>
    <t>ADDINGTON</t>
  </si>
  <si>
    <t>LAKE GARDENS</t>
  </si>
  <si>
    <t>DELACOMBE</t>
  </si>
  <si>
    <t>BUNINYONG</t>
  </si>
  <si>
    <t>HAPPY VALLEY</t>
  </si>
  <si>
    <t>BRADVALE</t>
  </si>
  <si>
    <t>CRESWICK</t>
  </si>
  <si>
    <t>ALLENDALE</t>
  </si>
  <si>
    <t>CLUNES</t>
  </si>
  <si>
    <t>AMHERST</t>
  </si>
  <si>
    <t>BEAUFORT</t>
  </si>
  <si>
    <t>GREAT WESTERN</t>
  </si>
  <si>
    <t>BALLYROGAN</t>
  </si>
  <si>
    <t>ARARAT</t>
  </si>
  <si>
    <t>TATYOON</t>
  </si>
  <si>
    <t>BORNES HILL</t>
  </si>
  <si>
    <t>STAWELL</t>
  </si>
  <si>
    <t>BELLELLEN</t>
  </si>
  <si>
    <t>BARKLY</t>
  </si>
  <si>
    <t>DADSWELLS BRIDGE</t>
  </si>
  <si>
    <t>BOLANGUM</t>
  </si>
  <si>
    <t>BANYENA</t>
  </si>
  <si>
    <t>KEWELL</t>
  </si>
  <si>
    <t>BRIM</t>
  </si>
  <si>
    <t>BOOLITE</t>
  </si>
  <si>
    <t>AUBREY</t>
  </si>
  <si>
    <t>BEULAH</t>
  </si>
  <si>
    <t>HOPETOUN</t>
  </si>
  <si>
    <t>HORSHAM</t>
  </si>
  <si>
    <t>ARAPILES</t>
  </si>
  <si>
    <t>GOROKE</t>
  </si>
  <si>
    <t>MINIMAY</t>
  </si>
  <si>
    <t>ANTWERP</t>
  </si>
  <si>
    <t>MIRAM</t>
  </si>
  <si>
    <t>BROUGHTON</t>
  </si>
  <si>
    <t>KANIVA</t>
  </si>
  <si>
    <t>LILLIMUR</t>
  </si>
  <si>
    <t>JEPARIT</t>
  </si>
  <si>
    <t>ALBACUTYA</t>
  </si>
  <si>
    <t>DIGGERS REST</t>
  </si>
  <si>
    <t>SUNBURY</t>
  </si>
  <si>
    <t>CLARKEFIELD</t>
  </si>
  <si>
    <t>RIDDELLS CREEK</t>
  </si>
  <si>
    <t>BOLINDA</t>
  </si>
  <si>
    <t>MONEGEETTA</t>
  </si>
  <si>
    <t>CHEROKEE</t>
  </si>
  <si>
    <t>BENLOCH</t>
  </si>
  <si>
    <t>BULLENGAROOK</t>
  </si>
  <si>
    <t>NEW GISBORNE</t>
  </si>
  <si>
    <t>MACEDON</t>
  </si>
  <si>
    <t>MOUNT MACEDON</t>
  </si>
  <si>
    <t>ASHBOURNE</t>
  </si>
  <si>
    <t>BARFOLD</t>
  </si>
  <si>
    <t>DRUMMOND NORTH</t>
  </si>
  <si>
    <t>TARADALE</t>
  </si>
  <si>
    <t>ELPHINSTONE</t>
  </si>
  <si>
    <t>CASTLEMAINE</t>
  </si>
  <si>
    <t>BARKERS CREEK</t>
  </si>
  <si>
    <t>HARCOURT</t>
  </si>
  <si>
    <t>BARRYS REEF</t>
  </si>
  <si>
    <t>BASALT</t>
  </si>
  <si>
    <t>BULLARTO</t>
  </si>
  <si>
    <t>GREEN GULLY</t>
  </si>
  <si>
    <t>BARINGHUP</t>
  </si>
  <si>
    <t>CARISBROOK</t>
  </si>
  <si>
    <t>ADELAIDE LEAD</t>
  </si>
  <si>
    <t>AMPHITHEATRE</t>
  </si>
  <si>
    <t>ELMHURST</t>
  </si>
  <si>
    <t>BET BET</t>
  </si>
  <si>
    <t>ARCHDALE</t>
  </si>
  <si>
    <t>AVON PLAINS</t>
  </si>
  <si>
    <t>DOOBOOBETIC</t>
  </si>
  <si>
    <t>AREEGRA</t>
  </si>
  <si>
    <t>MASSEY</t>
  </si>
  <si>
    <t>BALLAPUR</t>
  </si>
  <si>
    <t>BANYAN</t>
  </si>
  <si>
    <t>LASCELLES</t>
  </si>
  <si>
    <t>SPEED</t>
  </si>
  <si>
    <t>TEMPY</t>
  </si>
  <si>
    <t>BIG DESERT</t>
  </si>
  <si>
    <t>PATCHEWOLLOCK</t>
  </si>
  <si>
    <t>CARWARP</t>
  </si>
  <si>
    <t>CARDROSS</t>
  </si>
  <si>
    <t>IRYMPLE</t>
  </si>
  <si>
    <t>MILDURA</t>
  </si>
  <si>
    <t>HATTAH</t>
  </si>
  <si>
    <t>BIRDWOODTON</t>
  </si>
  <si>
    <t>COWANGIE</t>
  </si>
  <si>
    <t>WALPEUP</t>
  </si>
  <si>
    <t>LINGA</t>
  </si>
  <si>
    <t>CARINA</t>
  </si>
  <si>
    <t>MARONG</t>
  </si>
  <si>
    <t>BRIDGEWATER</t>
  </si>
  <si>
    <t>BEARS LAGOON</t>
  </si>
  <si>
    <t>BERRIMAL</t>
  </si>
  <si>
    <t>KINYPANIAL</t>
  </si>
  <si>
    <t>PYALONG</t>
  </si>
  <si>
    <t>GLENHOPE EAST</t>
  </si>
  <si>
    <t>ARGYLE</t>
  </si>
  <si>
    <t>BARRAKEE</t>
  </si>
  <si>
    <t>BUNGULUKE</t>
  </si>
  <si>
    <t>KALPIENUNG</t>
  </si>
  <si>
    <t>CULGOA</t>
  </si>
  <si>
    <t>BERRIWILLOCK</t>
  </si>
  <si>
    <t>BIMBOURIE</t>
  </si>
  <si>
    <t>BARRAPORT</t>
  </si>
  <si>
    <t>CANNIE</t>
  </si>
  <si>
    <t>COKUM</t>
  </si>
  <si>
    <t>CHINANGIN</t>
  </si>
  <si>
    <t>BOLTON</t>
  </si>
  <si>
    <t>ANNUELLO</t>
  </si>
  <si>
    <t>BENDIGO</t>
  </si>
  <si>
    <t>CALIFORNIA GULLY</t>
  </si>
  <si>
    <t>BARNADOWN</t>
  </si>
  <si>
    <t>BURNEWANG</t>
  </si>
  <si>
    <t>AVONMORE</t>
  </si>
  <si>
    <t>BALLENDELLA</t>
  </si>
  <si>
    <t>TORRUMBARRY</t>
  </si>
  <si>
    <t>LOCKINGTON</t>
  </si>
  <si>
    <t>BAMAWM EXTENSION</t>
  </si>
  <si>
    <t>KOTTA</t>
  </si>
  <si>
    <t>GUNBOWER</t>
  </si>
  <si>
    <t>HORFIELD</t>
  </si>
  <si>
    <t>BURKES BRIDGE</t>
  </si>
  <si>
    <t>AUCHMORE</t>
  </si>
  <si>
    <t>DINGEE</t>
  </si>
  <si>
    <t>MILLOO</t>
  </si>
  <si>
    <t>CALIVIL</t>
  </si>
  <si>
    <t>GLADFIELD</t>
  </si>
  <si>
    <t>DURHAM OX</t>
  </si>
  <si>
    <t>APPIN</t>
  </si>
  <si>
    <t>KOONDROOK</t>
  </si>
  <si>
    <t>LAKE CHARM</t>
  </si>
  <si>
    <t>TRESCO</t>
  </si>
  <si>
    <t>LAKE BOGA</t>
  </si>
  <si>
    <t>CASTLE DONNINGTON</t>
  </si>
  <si>
    <t>BULGA</t>
  </si>
  <si>
    <t>WOORINEN SOUTH</t>
  </si>
  <si>
    <t>WOORINEN</t>
  </si>
  <si>
    <t>BEVERFORD</t>
  </si>
  <si>
    <t>VINIFERA</t>
  </si>
  <si>
    <t>NYAH</t>
  </si>
  <si>
    <t>NYAH WEST</t>
  </si>
  <si>
    <t>MIRALIE</t>
  </si>
  <si>
    <t>KENLEY</t>
  </si>
  <si>
    <t>BOUNDARY BEND</t>
  </si>
  <si>
    <t>TABILK</t>
  </si>
  <si>
    <t>BAILIESTON</t>
  </si>
  <si>
    <t>DHURRINGILE</t>
  </si>
  <si>
    <t>MOORA</t>
  </si>
  <si>
    <t>TOOLAMBA</t>
  </si>
  <si>
    <t>COOMA</t>
  </si>
  <si>
    <t>BYRNESIDE</t>
  </si>
  <si>
    <t>MERRIGUM</t>
  </si>
  <si>
    <t>KYABRAM</t>
  </si>
  <si>
    <t>KYVALLEY</t>
  </si>
  <si>
    <t>KOYUGA</t>
  </si>
  <si>
    <t>CARAG CARAG</t>
  </si>
  <si>
    <t>GIRGARRE</t>
  </si>
  <si>
    <t>ARDMONA</t>
  </si>
  <si>
    <t>BRANDITT</t>
  </si>
  <si>
    <t>CONGUPNA</t>
  </si>
  <si>
    <t>BUNBARTHA</t>
  </si>
  <si>
    <t>KAARIMBA</t>
  </si>
  <si>
    <t>DRUMANURE</t>
  </si>
  <si>
    <t>WAAIA</t>
  </si>
  <si>
    <t>KOTUPNA</t>
  </si>
  <si>
    <t>BARMAH</t>
  </si>
  <si>
    <t>KATUNGA</t>
  </si>
  <si>
    <t>BEARII</t>
  </si>
  <si>
    <t>BAROOGA</t>
  </si>
  <si>
    <t>DOOKIE</t>
  </si>
  <si>
    <t>KATAMATITE</t>
  </si>
  <si>
    <t>BROADFORD</t>
  </si>
  <si>
    <t>TALLAROOK</t>
  </si>
  <si>
    <t>CAVEAT</t>
  </si>
  <si>
    <t>PUCKAPUNYAL</t>
  </si>
  <si>
    <t>MANGALORE</t>
  </si>
  <si>
    <t>AVENEL</t>
  </si>
  <si>
    <t>LOCKSLEY</t>
  </si>
  <si>
    <t>BALMATTUM</t>
  </si>
  <si>
    <t>BOHO</t>
  </si>
  <si>
    <t>BADDAGINNIE</t>
  </si>
  <si>
    <t>BENALLA</t>
  </si>
  <si>
    <t>BROKEN CREEK</t>
  </si>
  <si>
    <t>BOWEYA</t>
  </si>
  <si>
    <t>WANGARATTA</t>
  </si>
  <si>
    <t>BOBINAWARRAH</t>
  </si>
  <si>
    <t>BORALMA</t>
  </si>
  <si>
    <t>CHILTERN</t>
  </si>
  <si>
    <t>BOORHAMAN NORTH</t>
  </si>
  <si>
    <t>WAHGUNYAH</t>
  </si>
  <si>
    <t>BARNAWARTHA</t>
  </si>
  <si>
    <t>WEST WODONGA</t>
  </si>
  <si>
    <t>ALLANS FLAT</t>
  </si>
  <si>
    <t>BANDIANA MILPO</t>
  </si>
  <si>
    <t>CHARLEROI</t>
  </si>
  <si>
    <t>TAWONGA</t>
  </si>
  <si>
    <t>TAWONGA SOUTH</t>
  </si>
  <si>
    <t>BOGONG</t>
  </si>
  <si>
    <t>BULLIOH</t>
  </si>
  <si>
    <t>DARTMOUTH</t>
  </si>
  <si>
    <t>KOETONG</t>
  </si>
  <si>
    <t>CUDGEWA</t>
  </si>
  <si>
    <t>BIGGARA</t>
  </si>
  <si>
    <t>TINTALDRA</t>
  </si>
  <si>
    <t>BURROWYE</t>
  </si>
  <si>
    <t>BUXTON</t>
  </si>
  <si>
    <t>RUBICON</t>
  </si>
  <si>
    <t>EILDON</t>
  </si>
  <si>
    <t>ACHERON</t>
  </si>
  <si>
    <t>ANCONA</t>
  </si>
  <si>
    <t>FLOWERDALE</t>
  </si>
  <si>
    <t>MOLESWORTH</t>
  </si>
  <si>
    <t>GOBUR</t>
  </si>
  <si>
    <t>BONNIE DOON</t>
  </si>
  <si>
    <t>BARWITE</t>
  </si>
  <si>
    <t>ARCHERTON</t>
  </si>
  <si>
    <t>BOXWOOD</t>
  </si>
  <si>
    <t>BUNGEET</t>
  </si>
  <si>
    <t>ALMONDS</t>
  </si>
  <si>
    <t>BOOMAHNOOMOONAH</t>
  </si>
  <si>
    <t>BATHUMI</t>
  </si>
  <si>
    <t>MOYHU</t>
  </si>
  <si>
    <t>WHITFIELD</t>
  </si>
  <si>
    <t>BOWMANS FOREST</t>
  </si>
  <si>
    <t>ABBEYARD</t>
  </si>
  <si>
    <t>OVENS</t>
  </si>
  <si>
    <t>EUROBIN</t>
  </si>
  <si>
    <t>BUCKLAND</t>
  </si>
  <si>
    <t>BRIGHT</t>
  </si>
  <si>
    <t>WANDILIGONG</t>
  </si>
  <si>
    <t>ELDORADO</t>
  </si>
  <si>
    <t>BEECHWORTH</t>
  </si>
  <si>
    <t>BRUARONG</t>
  </si>
  <si>
    <t>WOLLERT</t>
  </si>
  <si>
    <t>WOODSTOCK</t>
  </si>
  <si>
    <t>SOUTH MORANG</t>
  </si>
  <si>
    <t>BEVERIDGE</t>
  </si>
  <si>
    <t>DOREEN</t>
  </si>
  <si>
    <t>YAN YEAN</t>
  </si>
  <si>
    <t>CHINTIN</t>
  </si>
  <si>
    <t>EDEN PARK</t>
  </si>
  <si>
    <t>HEATHCOTE JUNCTION</t>
  </si>
  <si>
    <t>PANTON HILL</t>
  </si>
  <si>
    <t>SMITHS GULLY</t>
  </si>
  <si>
    <t>ST ANDREWS</t>
  </si>
  <si>
    <t>BYLANDS</t>
  </si>
  <si>
    <t>KINGLAKE</t>
  </si>
  <si>
    <t>FORBES</t>
  </si>
  <si>
    <t>MONTROSE</t>
  </si>
  <si>
    <t>KALORAMA</t>
  </si>
  <si>
    <t>MOUNT DANDENONG</t>
  </si>
  <si>
    <t>COLDSTREAM</t>
  </si>
  <si>
    <t>CHRISTMAS HILLS</t>
  </si>
  <si>
    <t>BADGER CREEK</t>
  </si>
  <si>
    <t>FERNSHAW</t>
  </si>
  <si>
    <t>CAMBARVILLE</t>
  </si>
  <si>
    <t>COCKATOO</t>
  </si>
  <si>
    <t>AVONSLEIGH</t>
  </si>
  <si>
    <t>GEMBROOK</t>
  </si>
  <si>
    <t>TREMONT</t>
  </si>
  <si>
    <t>FERNY CREEK</t>
  </si>
  <si>
    <t>SASSAFRAS</t>
  </si>
  <si>
    <t>OLINDA</t>
  </si>
  <si>
    <t>SHERBROOKE</t>
  </si>
  <si>
    <t>KALLISTA</t>
  </si>
  <si>
    <t>THE PATCH</t>
  </si>
  <si>
    <t>MONBULK</t>
  </si>
  <si>
    <t>SILVAN</t>
  </si>
  <si>
    <t>MOUNT EVELYN</t>
  </si>
  <si>
    <t>GILDEROY</t>
  </si>
  <si>
    <t>BIG PATS CREEK</t>
  </si>
  <si>
    <t>MONASH UNIVERSITY</t>
  </si>
  <si>
    <t>ENDEAVOUR HILLS</t>
  </si>
  <si>
    <t>HALLAM</t>
  </si>
  <si>
    <t>NARRE WARREN EAST</t>
  </si>
  <si>
    <t>FOUNTAIN GATE</t>
  </si>
  <si>
    <t>BERWICK</t>
  </si>
  <si>
    <t>BEACONSFIELD</t>
  </si>
  <si>
    <t>BEACONSFIELD UPPER</t>
  </si>
  <si>
    <t>OFFICER</t>
  </si>
  <si>
    <t>PAKENHAM</t>
  </si>
  <si>
    <t>MARYKNOLL</t>
  </si>
  <si>
    <t>TYNONG</t>
  </si>
  <si>
    <t>CORA LYNN</t>
  </si>
  <si>
    <t>BUNYIP</t>
  </si>
  <si>
    <t>LABERTOUCHE</t>
  </si>
  <si>
    <t>ATHLONE</t>
  </si>
  <si>
    <t>BONA VISTA</t>
  </si>
  <si>
    <t>BRANDY CREEK</t>
  </si>
  <si>
    <t>CLOVERLEA</t>
  </si>
  <si>
    <t>ALLAMBEE</t>
  </si>
  <si>
    <t>CHILDERS</t>
  </si>
  <si>
    <t>ABERFELDY</t>
  </si>
  <si>
    <t>NEERIM</t>
  </si>
  <si>
    <t>NAYOOK</t>
  </si>
  <si>
    <t>ADA</t>
  </si>
  <si>
    <t>THORPDALE</t>
  </si>
  <si>
    <t>DRIFFIELD</t>
  </si>
  <si>
    <t>CHURCHILL</t>
  </si>
  <si>
    <t>BLACKWARRY</t>
  </si>
  <si>
    <t>HIAMDALE</t>
  </si>
  <si>
    <t>SALE</t>
  </si>
  <si>
    <t>AIRLY</t>
  </si>
  <si>
    <t xml:space="preserve">EAST SALE </t>
  </si>
  <si>
    <t>GLENGARRY</t>
  </si>
  <si>
    <t>TOONGABBIE</t>
  </si>
  <si>
    <t>COWWARR</t>
  </si>
  <si>
    <t>ARBUCKLE</t>
  </si>
  <si>
    <t>MAFFRA WEST UPPER</t>
  </si>
  <si>
    <t>BOISDALE</t>
  </si>
  <si>
    <t>BUDGEE BUDGEE</t>
  </si>
  <si>
    <t>FERNBANK</t>
  </si>
  <si>
    <t>LINDENOW</t>
  </si>
  <si>
    <t>JUMBUK</t>
  </si>
  <si>
    <t>BOOLARRA</t>
  </si>
  <si>
    <t>ALLAMBEE RESERVE</t>
  </si>
  <si>
    <t>GORMANDALE</t>
  </si>
  <si>
    <t>MCLOUGHLINS BEACH</t>
  </si>
  <si>
    <t>BAIRNSDALE</t>
  </si>
  <si>
    <t>EAGLE POINT</t>
  </si>
  <si>
    <t>BOOLE POOLE</t>
  </si>
  <si>
    <t>NICHOLSON</t>
  </si>
  <si>
    <t>BRUMBY</t>
  </si>
  <si>
    <t>NEWMERELLA</t>
  </si>
  <si>
    <t>LAKE TYERS</t>
  </si>
  <si>
    <t>BENDOC</t>
  </si>
  <si>
    <t>BELLBIRD CREEK</t>
  </si>
  <si>
    <t>BULDAH</t>
  </si>
  <si>
    <t>GENOA</t>
  </si>
  <si>
    <t>MALLACOOTA</t>
  </si>
  <si>
    <t>DOUBLE BRIDGES</t>
  </si>
  <si>
    <t>DOCTORS FLAT</t>
  </si>
  <si>
    <t>BINDI</t>
  </si>
  <si>
    <t>ANGLERS REST</t>
  </si>
  <si>
    <t>BENAMBRA</t>
  </si>
  <si>
    <t>BUMBERRAH</t>
  </si>
  <si>
    <t>SWAN REACH</t>
  </si>
  <si>
    <t>METUNG</t>
  </si>
  <si>
    <t>KALIMNA</t>
  </si>
  <si>
    <t>LANGWARRIN</t>
  </si>
  <si>
    <t>BAXTER</t>
  </si>
  <si>
    <t>PEARCEDALE</t>
  </si>
  <si>
    <t>TYABB</t>
  </si>
  <si>
    <t>HASTINGS</t>
  </si>
  <si>
    <t>MERRICKS</t>
  </si>
  <si>
    <t>BITTERN</t>
  </si>
  <si>
    <t>CRIB POINT</t>
  </si>
  <si>
    <t>HMAS CERBERUS</t>
  </si>
  <si>
    <t>ELIZABETH ISLAND</t>
  </si>
  <si>
    <t>COWES</t>
  </si>
  <si>
    <t>RHYLL</t>
  </si>
  <si>
    <t>CAPE WOOLAMAI</t>
  </si>
  <si>
    <t>BALNARRING</t>
  </si>
  <si>
    <t>SOMERS</t>
  </si>
  <si>
    <t>MAIN RIDGE</t>
  </si>
  <si>
    <t>FLINDERS</t>
  </si>
  <si>
    <t>KUNYUNG</t>
  </si>
  <si>
    <t>MORNINGTON</t>
  </si>
  <si>
    <t>MOOROODUC</t>
  </si>
  <si>
    <t>MOUNT MARTHA</t>
  </si>
  <si>
    <t>ARTHURS SEAT</t>
  </si>
  <si>
    <t>RED HILL</t>
  </si>
  <si>
    <t>MCCRAE</t>
  </si>
  <si>
    <t>BONEO</t>
  </si>
  <si>
    <t>ROSEBUD WEST</t>
  </si>
  <si>
    <t>RYE</t>
  </si>
  <si>
    <t>BLAIRGOWRIE</t>
  </si>
  <si>
    <t>SORRENTO</t>
  </si>
  <si>
    <t>PORTSEA</t>
  </si>
  <si>
    <t>JEETHO</t>
  </si>
  <si>
    <t>BENA</t>
  </si>
  <si>
    <t>KARDELLA SOUTH</t>
  </si>
  <si>
    <t>ARAWATA</t>
  </si>
  <si>
    <t>BERRYS CREEK</t>
  </si>
  <si>
    <t>KOONWARRA</t>
  </si>
  <si>
    <t>DUMBALK</t>
  </si>
  <si>
    <t>STONY CREEK</t>
  </si>
  <si>
    <t>BUFFALO</t>
  </si>
  <si>
    <t>FISH CREEK</t>
  </si>
  <si>
    <t>BENNISON</t>
  </si>
  <si>
    <t>AGNES</t>
  </si>
  <si>
    <t>PORT FRANKLIN</t>
  </si>
  <si>
    <t>PORT WELSHPOOL</t>
  </si>
  <si>
    <t>BINGINWARRI</t>
  </si>
  <si>
    <t>HEDLEY</t>
  </si>
  <si>
    <t>ALBERTON</t>
  </si>
  <si>
    <t>LYNBROOK</t>
  </si>
  <si>
    <t>HAMPTON PARK</t>
  </si>
  <si>
    <t>BOTANIC RIDGE</t>
  </si>
  <si>
    <t>CARDINIA</t>
  </si>
  <si>
    <t>ALMURTA</t>
  </si>
  <si>
    <t>BLIND BIGHT</t>
  </si>
  <si>
    <t>BAYLES</t>
  </si>
  <si>
    <t>ADAMS ESTATE</t>
  </si>
  <si>
    <t>NYORA</t>
  </si>
  <si>
    <t>MOUNTAIN VIEW</t>
  </si>
  <si>
    <t>GLEN FORBES</t>
  </si>
  <si>
    <t>BASS</t>
  </si>
  <si>
    <t>BLACKWOOD FOREST</t>
  </si>
  <si>
    <t>ANDERSON</t>
  </si>
  <si>
    <t>INVERLOCH</t>
  </si>
  <si>
    <t>BRISBANE</t>
  </si>
  <si>
    <t>NEW FARM</t>
  </si>
  <si>
    <t>BOWEN HILLS</t>
  </si>
  <si>
    <t>ASCOT</t>
  </si>
  <si>
    <t>BRISBANE AIRPORT</t>
  </si>
  <si>
    <t>EAGLE FARM</t>
  </si>
  <si>
    <t>CLAYFIELD</t>
  </si>
  <si>
    <t>NUNDAH</t>
  </si>
  <si>
    <t>NORTHGATE</t>
  </si>
  <si>
    <t>BANYO</t>
  </si>
  <si>
    <t>BRACKEN RIDGE</t>
  </si>
  <si>
    <t>FITZGIBBON</t>
  </si>
  <si>
    <t>CLONTARF</t>
  </si>
  <si>
    <t>KIPPA-RING</t>
  </si>
  <si>
    <t>ROTHWELL</t>
  </si>
  <si>
    <t>BULWER</t>
  </si>
  <si>
    <t>ROYAL BRISBANE HOSPITAL</t>
  </si>
  <si>
    <t>LUTWYCHE</t>
  </si>
  <si>
    <t>GORDON PARK</t>
  </si>
  <si>
    <t>CHERMSIDE</t>
  </si>
  <si>
    <t>ASPLEY</t>
  </si>
  <si>
    <t>ALBANY CREEK</t>
  </si>
  <si>
    <t>EATONS HILL</t>
  </si>
  <si>
    <t>ALDERLEY</t>
  </si>
  <si>
    <t>BROOKSIDE CENTRE</t>
  </si>
  <si>
    <t>ARANA HILLS</t>
  </si>
  <si>
    <t>BUNYA</t>
  </si>
  <si>
    <t>KELVIN GROVE</t>
  </si>
  <si>
    <t>ASHGROVE</t>
  </si>
  <si>
    <t>THE GAP</t>
  </si>
  <si>
    <t>MILTON</t>
  </si>
  <si>
    <t>BARDON</t>
  </si>
  <si>
    <t>AUCHENFLOWER</t>
  </si>
  <si>
    <t>ST LUCIA</t>
  </si>
  <si>
    <t>CHELMER</t>
  </si>
  <si>
    <t>ANSTEAD</t>
  </si>
  <si>
    <t>UNIVERSITY OF QUEENSLAND</t>
  </si>
  <si>
    <t>SEVENTEEN MILE ROCKS</t>
  </si>
  <si>
    <t>JAMBOREE HEIGHTS</t>
  </si>
  <si>
    <t>CORINDA</t>
  </si>
  <si>
    <t>DARRA</t>
  </si>
  <si>
    <t>DOOLANDELLA</t>
  </si>
  <si>
    <t>ELLEN GROVE</t>
  </si>
  <si>
    <t>HIGHGATE HILL</t>
  </si>
  <si>
    <t>BURANDA</t>
  </si>
  <si>
    <t>ANNERLEY</t>
  </si>
  <si>
    <t>YERONGA</t>
  </si>
  <si>
    <t>MOOROOKA</t>
  </si>
  <si>
    <t>BRISBANE MARKET</t>
  </si>
  <si>
    <t>SALISBURY</t>
  </si>
  <si>
    <t>ARCHERFIELD</t>
  </si>
  <si>
    <t>MACGREGOR</t>
  </si>
  <si>
    <t>ACACIA RIDGE</t>
  </si>
  <si>
    <t>NATHAN</t>
  </si>
  <si>
    <t>KURABY</t>
  </si>
  <si>
    <t>EIGHT MILE PLAINS</t>
  </si>
  <si>
    <t>KINGSTON</t>
  </si>
  <si>
    <t>ALGESTER</t>
  </si>
  <si>
    <t>CALAMVALE</t>
  </si>
  <si>
    <t>BERRINBA</t>
  </si>
  <si>
    <t>BROWNS PLAINS</t>
  </si>
  <si>
    <t>UNDERWOOD</t>
  </si>
  <si>
    <t>GREENSLOPES</t>
  </si>
  <si>
    <t>HOLLAND PARK</t>
  </si>
  <si>
    <t>MANSFIELD</t>
  </si>
  <si>
    <t>ROCHEDALE</t>
  </si>
  <si>
    <t>BORONIA HEIGHTS</t>
  </si>
  <si>
    <t>MUNRUBEN</t>
  </si>
  <si>
    <t>DAISY HILL</t>
  </si>
  <si>
    <t>SHAILER PARK</t>
  </si>
  <si>
    <t>LOGANHOLME</t>
  </si>
  <si>
    <t>CARBROOK</t>
  </si>
  <si>
    <t>LOGANLEA</t>
  </si>
  <si>
    <t>CRESTMEAD</t>
  </si>
  <si>
    <t>CHAMBERS FLAT</t>
  </si>
  <si>
    <t>COORPAROO</t>
  </si>
  <si>
    <t>CAMP HILL</t>
  </si>
  <si>
    <t>GUMDALE</t>
  </si>
  <si>
    <t>CHANDLER</t>
  </si>
  <si>
    <t>BURBANK</t>
  </si>
  <si>
    <t>CAPALABA</t>
  </si>
  <si>
    <t>THORNESIDE</t>
  </si>
  <si>
    <t>BIRKDALE</t>
  </si>
  <si>
    <t>ORMISTON</t>
  </si>
  <si>
    <t>ALEXANDRA HILLS</t>
  </si>
  <si>
    <t>CLEVELAND</t>
  </si>
  <si>
    <t>THORNLANDS</t>
  </si>
  <si>
    <t>MOUNT COTTON</t>
  </si>
  <si>
    <t>EAST BRISBANE</t>
  </si>
  <si>
    <t>CANNON HILL</t>
  </si>
  <si>
    <t>MURARRIE</t>
  </si>
  <si>
    <t>TINGALPA</t>
  </si>
  <si>
    <t>HEMMANT</t>
  </si>
  <si>
    <t>LYTTON</t>
  </si>
  <si>
    <t>LOTA</t>
  </si>
  <si>
    <t>AMITY</t>
  </si>
  <si>
    <t>COOCHIEMUDLO ISLAND</t>
  </si>
  <si>
    <t>BETHANIA</t>
  </si>
  <si>
    <t>COOMERA</t>
  </si>
  <si>
    <t>GUANABA</t>
  </si>
  <si>
    <t>ADVANCETOWN</t>
  </si>
  <si>
    <t>HELENSVALE</t>
  </si>
  <si>
    <t>AUSTINVILLE</t>
  </si>
  <si>
    <t>ARUNDEL</t>
  </si>
  <si>
    <t>AUSTRALIA FAIR</t>
  </si>
  <si>
    <t>BIGGERA WATERS</t>
  </si>
  <si>
    <t>BENOWA</t>
  </si>
  <si>
    <t>BROADBEACH</t>
  </si>
  <si>
    <t>WEST BURLEIGH</t>
  </si>
  <si>
    <t>BURLEIGH DC</t>
  </si>
  <si>
    <t>ELANORA</t>
  </si>
  <si>
    <t>GRIFFITH UNIVERSITY</t>
  </si>
  <si>
    <t>CURRUMBIN</t>
  </si>
  <si>
    <t>TUGUN</t>
  </si>
  <si>
    <t>BILINGA</t>
  </si>
  <si>
    <t>CLEAR ISLAND WATERS</t>
  </si>
  <si>
    <t>REEDY CREEK</t>
  </si>
  <si>
    <t>TALLEBUDGERA</t>
  </si>
  <si>
    <t>BOND UNIVERSITY</t>
  </si>
  <si>
    <t>ROBINA TOWN CENTRE</t>
  </si>
  <si>
    <t>TAMBORINE</t>
  </si>
  <si>
    <t>EAGLE HEIGHTS</t>
  </si>
  <si>
    <t>NORTH TAMBORINE</t>
  </si>
  <si>
    <t>BENOBBLE</t>
  </si>
  <si>
    <t>JIMBOOMBA</t>
  </si>
  <si>
    <t>ALLENVIEW</t>
  </si>
  <si>
    <t>BARNEY VIEW</t>
  </si>
  <si>
    <t>AUGUSTINE HEIGHTS</t>
  </si>
  <si>
    <t>COLLINGWOOD PARK</t>
  </si>
  <si>
    <t>DINMORE</t>
  </si>
  <si>
    <t>BLACKSTONE</t>
  </si>
  <si>
    <t>BASIN POCKET</t>
  </si>
  <si>
    <t>AMBERLEY</t>
  </si>
  <si>
    <t>COLEYVILLE</t>
  </si>
  <si>
    <t>ALLANDALE</t>
  </si>
  <si>
    <t>ATKINSONS DAM</t>
  </si>
  <si>
    <t>BRYDEN</t>
  </si>
  <si>
    <t>BIARRA</t>
  </si>
  <si>
    <t>ASHWELL</t>
  </si>
  <si>
    <t>BLENHEIM</t>
  </si>
  <si>
    <t>CROWLEY VALE</t>
  </si>
  <si>
    <t>ADARE</t>
  </si>
  <si>
    <t>CARPENDALE</t>
  </si>
  <si>
    <t>GATTON COLLEGE</t>
  </si>
  <si>
    <t>MARBURG</t>
  </si>
  <si>
    <t>GRANTHAM</t>
  </si>
  <si>
    <t>ATHOL</t>
  </si>
  <si>
    <t>BALLARD</t>
  </si>
  <si>
    <t>BERGEN</t>
  </si>
  <si>
    <t>DOUGLAS</t>
  </si>
  <si>
    <t>ANDURAMBA</t>
  </si>
  <si>
    <t>BONGEEN</t>
  </si>
  <si>
    <t>BRINGALILY</t>
  </si>
  <si>
    <t>CAMBOOYA</t>
  </si>
  <si>
    <t>BUDGEE</t>
  </si>
  <si>
    <t>NOBBY</t>
  </si>
  <si>
    <t>BACK PLAINS</t>
  </si>
  <si>
    <t>ALLORA</t>
  </si>
  <si>
    <t>SOUTHBROOK</t>
  </si>
  <si>
    <t>BROOKSTEAD</t>
  </si>
  <si>
    <t>LEYBURN</t>
  </si>
  <si>
    <t>ALLAN</t>
  </si>
  <si>
    <t>EMU VALE</t>
  </si>
  <si>
    <t>TANNYMOREL</t>
  </si>
  <si>
    <t>KILLARNEY</t>
  </si>
  <si>
    <t>DALVEEN</t>
  </si>
  <si>
    <t>COTTONVALE</t>
  </si>
  <si>
    <t>THULIMBAH</t>
  </si>
  <si>
    <t>GLEN NIVEN</t>
  </si>
  <si>
    <t>APPLETHORPE</t>
  </si>
  <si>
    <t>AMIENS</t>
  </si>
  <si>
    <t>FLETCHER</t>
  </si>
  <si>
    <t>BALLANDEAN</t>
  </si>
  <si>
    <t>JENNINGS</t>
  </si>
  <si>
    <t>LIMEVALE</t>
  </si>
  <si>
    <t>BEEBO</t>
  </si>
  <si>
    <t>BRUSH CREEK</t>
  </si>
  <si>
    <t>KURUMBUL</t>
  </si>
  <si>
    <t>BILLA BILLA</t>
  </si>
  <si>
    <t>KINGSTHORPE</t>
  </si>
  <si>
    <t>ACLAND</t>
  </si>
  <si>
    <t>COOYAR</t>
  </si>
  <si>
    <t>BRYMAROO</t>
  </si>
  <si>
    <t>BOWENVILLE</t>
  </si>
  <si>
    <t>BOONDANDILLA</t>
  </si>
  <si>
    <t>CATTLE CREEK</t>
  </si>
  <si>
    <t>JANDOWAE</t>
  </si>
  <si>
    <t>WARRA</t>
  </si>
  <si>
    <t>BRIGALOW</t>
  </si>
  <si>
    <t>BAKING BOARD</t>
  </si>
  <si>
    <t>COLUMBOOLA</t>
  </si>
  <si>
    <t>BARRAMORNIE</t>
  </si>
  <si>
    <t>NOORINDOO</t>
  </si>
  <si>
    <t>GULUGUBA</t>
  </si>
  <si>
    <t>BROADMERE</t>
  </si>
  <si>
    <t>GORANBA</t>
  </si>
  <si>
    <t>COOMRITH</t>
  </si>
  <si>
    <t>GLENMORGAN</t>
  </si>
  <si>
    <t>DRILLHAM</t>
  </si>
  <si>
    <t>BOGANDILLA</t>
  </si>
  <si>
    <t>JACKSON</t>
  </si>
  <si>
    <t>CLIFFORD</t>
  </si>
  <si>
    <t>PICKANJINNIE</t>
  </si>
  <si>
    <t>BAFFLE WEST</t>
  </si>
  <si>
    <t>BALLAROO</t>
  </si>
  <si>
    <t>MUCKADILLA</t>
  </si>
  <si>
    <t>AMBY</t>
  </si>
  <si>
    <t>MUNGALLALA</t>
  </si>
  <si>
    <t>CLARA CREEK</t>
  </si>
  <si>
    <t>BAKERS BEND</t>
  </si>
  <si>
    <t>CLAVERTON</t>
  </si>
  <si>
    <t>BLACKALL</t>
  </si>
  <si>
    <t>ADAVALE</t>
  </si>
  <si>
    <t>CHEEPIE</t>
  </si>
  <si>
    <t>AUGATHELLA</t>
  </si>
  <si>
    <t>BAYRICK</t>
  </si>
  <si>
    <t>COOLADDI</t>
  </si>
  <si>
    <t>EROMANGA</t>
  </si>
  <si>
    <t>FARRARS CREEK</t>
  </si>
  <si>
    <t>BIRDSVILLE</t>
  </si>
  <si>
    <t>DIRRANBANDI</t>
  </si>
  <si>
    <t>BEGONIA</t>
  </si>
  <si>
    <t>BOLLON</t>
  </si>
  <si>
    <t>WYANDRA</t>
  </si>
  <si>
    <t>BARRINGUN</t>
  </si>
  <si>
    <t>EULO</t>
  </si>
  <si>
    <t>BULLAWARRA</t>
  </si>
  <si>
    <t>HUNGERFORD</t>
  </si>
  <si>
    <t>BUNGUNYA</t>
  </si>
  <si>
    <t>NORTH TALWOOD</t>
  </si>
  <si>
    <t>DAYMAR</t>
  </si>
  <si>
    <t>KIOMA</t>
  </si>
  <si>
    <t>BRAY PARK</t>
  </si>
  <si>
    <t>LAWNTON</t>
  </si>
  <si>
    <t>PETRIE</t>
  </si>
  <si>
    <t>DAKABIN</t>
  </si>
  <si>
    <t>NARANGBA</t>
  </si>
  <si>
    <t>BURPENGARY</t>
  </si>
  <si>
    <t>MOORINA</t>
  </si>
  <si>
    <t>BANKSIA BEACH</t>
  </si>
  <si>
    <t>DECEPTION BAY</t>
  </si>
  <si>
    <t>MANGO HILL</t>
  </si>
  <si>
    <t>BEACHMERE</t>
  </si>
  <si>
    <t>GODWIN BEACH</t>
  </si>
  <si>
    <t>BRACALBA</t>
  </si>
  <si>
    <t>BELLTHORPE</t>
  </si>
  <si>
    <t>GLENFERN</t>
  </si>
  <si>
    <t>ELIMBAH</t>
  </si>
  <si>
    <t>BEERBURRUM</t>
  </si>
  <si>
    <t>GLASS HOUSE MOUNTAINS</t>
  </si>
  <si>
    <t>BEERWAH</t>
  </si>
  <si>
    <t>CAMPBELLS POCKET</t>
  </si>
  <si>
    <t>LANDSBOROUGH</t>
  </si>
  <si>
    <t>AROONA</t>
  </si>
  <si>
    <t>BALD KNOB</t>
  </si>
  <si>
    <t>DIAMOND VALLEY</t>
  </si>
  <si>
    <t>EUDLO</t>
  </si>
  <si>
    <t>CHEVALLUM</t>
  </si>
  <si>
    <t>BUDERIM</t>
  </si>
  <si>
    <t>MOOLOOLABA</t>
  </si>
  <si>
    <t>COTTON TREE</t>
  </si>
  <si>
    <t>DIDDILLIBAH</t>
  </si>
  <si>
    <t>BLI BLI</t>
  </si>
  <si>
    <t>BRIDGES</t>
  </si>
  <si>
    <t>BELLI PARK</t>
  </si>
  <si>
    <t>BLACK MOUNTAIN</t>
  </si>
  <si>
    <t>MARCOOLA</t>
  </si>
  <si>
    <t>BOREEN POINT</t>
  </si>
  <si>
    <t>NOOSAVILLE</t>
  </si>
  <si>
    <t>CASTAWAYS BEACH</t>
  </si>
  <si>
    <t>FEDERAL</t>
  </si>
  <si>
    <t>COORAN</t>
  </si>
  <si>
    <t>AMAMOOR</t>
  </si>
  <si>
    <t>COMO</t>
  </si>
  <si>
    <t>ALEXANDRA HEADLAND</t>
  </si>
  <si>
    <t>COOLUM BEACH</t>
  </si>
  <si>
    <t>COOLABINE</t>
  </si>
  <si>
    <t>BIRTINYA</t>
  </si>
  <si>
    <t>COOLOOLA</t>
  </si>
  <si>
    <t>EURONG</t>
  </si>
  <si>
    <t>BLACK SNAKE</t>
  </si>
  <si>
    <t>BARAMBAH</t>
  </si>
  <si>
    <t>BARLIL</t>
  </si>
  <si>
    <t>CHELMSFORD</t>
  </si>
  <si>
    <t>CHARLESTOWN</t>
  </si>
  <si>
    <t>ALICE CREEK</t>
  </si>
  <si>
    <t>MARSHLANDS</t>
  </si>
  <si>
    <t>HIVESVILLE</t>
  </si>
  <si>
    <t>ABBEYWOOD</t>
  </si>
  <si>
    <t>NEUMGNA</t>
  </si>
  <si>
    <t>BARKER CREEK FLAT</t>
  </si>
  <si>
    <t>ARAMARA</t>
  </si>
  <si>
    <t>BIGGENDEN</t>
  </si>
  <si>
    <t>ARANBANGA</t>
  </si>
  <si>
    <t>BEERON</t>
  </si>
  <si>
    <t>ABERCORN</t>
  </si>
  <si>
    <t>BANCROFT</t>
  </si>
  <si>
    <t>ALDERSHOT</t>
  </si>
  <si>
    <t>BOORAL</t>
  </si>
  <si>
    <t>BEELBI CREEK</t>
  </si>
  <si>
    <t>ABINGTON</t>
  </si>
  <si>
    <t>TORBANLEA</t>
  </si>
  <si>
    <t>BOOLBOONDA</t>
  </si>
  <si>
    <t>MIARA</t>
  </si>
  <si>
    <t>BAFFLE CREEK</t>
  </si>
  <si>
    <t>GINDORAN</t>
  </si>
  <si>
    <t>AGNES WATER</t>
  </si>
  <si>
    <t>BOROREN</t>
  </si>
  <si>
    <t>BARNEY POINT</t>
  </si>
  <si>
    <t>ALDOGA</t>
  </si>
  <si>
    <t>AMBROSE</t>
  </si>
  <si>
    <t>RAGLAN</t>
  </si>
  <si>
    <t>BAJOOL</t>
  </si>
  <si>
    <t>ALLENSTOWN</t>
  </si>
  <si>
    <t>BERSERKER</t>
  </si>
  <si>
    <t>ALBERTA</t>
  </si>
  <si>
    <t>ADELAIDE PARK</t>
  </si>
  <si>
    <t>WATTLEBANK</t>
  </si>
  <si>
    <t>CLARKE CREEK</t>
  </si>
  <si>
    <t>OGMORE</t>
  </si>
  <si>
    <t>TIERI</t>
  </si>
  <si>
    <t>EMU PARK</t>
  </si>
  <si>
    <t>GLENDALE</t>
  </si>
  <si>
    <t>DUARINGA</t>
  </si>
  <si>
    <t>WOORABINDA</t>
  </si>
  <si>
    <t>BAREE</t>
  </si>
  <si>
    <t>BILOELA</t>
  </si>
  <si>
    <t>LAWGI DAWES</t>
  </si>
  <si>
    <t>BLACKWATER</t>
  </si>
  <si>
    <t>BAUHINIA</t>
  </si>
  <si>
    <t>CAMBOON</t>
  </si>
  <si>
    <t>EMERALD</t>
  </si>
  <si>
    <t>ARGYLL</t>
  </si>
  <si>
    <t>BELCONG</t>
  </si>
  <si>
    <t>ALPHA</t>
  </si>
  <si>
    <t>BARCALDINE</t>
  </si>
  <si>
    <t>ARAMAC</t>
  </si>
  <si>
    <t>ILFRACOMBE</t>
  </si>
  <si>
    <t>DUNROBIN</t>
  </si>
  <si>
    <t>CAMOOLA</t>
  </si>
  <si>
    <t>ISISFORD</t>
  </si>
  <si>
    <t>MUTTABURRA</t>
  </si>
  <si>
    <t>CORFIELD</t>
  </si>
  <si>
    <t>DIAMANTINA LAKES</t>
  </si>
  <si>
    <t>JUNDAH</t>
  </si>
  <si>
    <t>ARMSTRONG BEACH</t>
  </si>
  <si>
    <t>ILBILBIE</t>
  </si>
  <si>
    <t>CARMILA</t>
  </si>
  <si>
    <t>ALEXANDRA</t>
  </si>
  <si>
    <t>BALL BAY</t>
  </si>
  <si>
    <t>BURTON</t>
  </si>
  <si>
    <t>GLENDEN</t>
  </si>
  <si>
    <t>MORANBAH</t>
  </si>
  <si>
    <t>DYSART</t>
  </si>
  <si>
    <t>MAY DOWNS</t>
  </si>
  <si>
    <t>BUCASIA</t>
  </si>
  <si>
    <t>GREENMOUNT</t>
  </si>
  <si>
    <t>DEVEREUX CREEK</t>
  </si>
  <si>
    <t>BENHOLME</t>
  </si>
  <si>
    <t>FINCH HATTON</t>
  </si>
  <si>
    <t>BROKEN RIVER</t>
  </si>
  <si>
    <t>CALEN</t>
  </si>
  <si>
    <t>BLOOMSBURY</t>
  </si>
  <si>
    <t>ANDROMACHE</t>
  </si>
  <si>
    <t>HAYMAN ISLAND</t>
  </si>
  <si>
    <t>AIRLIE BEACH</t>
  </si>
  <si>
    <t>HAMILTON ISLAND</t>
  </si>
  <si>
    <t>COLLINSVILLE</t>
  </si>
  <si>
    <t>BOGIE</t>
  </si>
  <si>
    <t>CARSTAIRS</t>
  </si>
  <si>
    <t>AIRDMILLAN</t>
  </si>
  <si>
    <t>BRANDON</t>
  </si>
  <si>
    <t>BELGIAN GARDENS</t>
  </si>
  <si>
    <t>CLUDEN</t>
  </si>
  <si>
    <t>CURRAJONG</t>
  </si>
  <si>
    <t>TOWNSVILLE MILPO</t>
  </si>
  <si>
    <t>AITKENVALE</t>
  </si>
  <si>
    <t>CONDON</t>
  </si>
  <si>
    <t>ALLIGATOR CREEK</t>
  </si>
  <si>
    <t>ALICE RIVER</t>
  </si>
  <si>
    <t>BEACH HOLM</t>
  </si>
  <si>
    <t>ALABAMA HILL</t>
  </si>
  <si>
    <t>DUTTON RIVER</t>
  </si>
  <si>
    <t>CARPENTARIA</t>
  </si>
  <si>
    <t>CLONCURRY</t>
  </si>
  <si>
    <t>ALPURRURULAM</t>
  </si>
  <si>
    <t>CAMOOWEAL</t>
  </si>
  <si>
    <t>BURKETOWN</t>
  </si>
  <si>
    <t>CARDWELL</t>
  </si>
  <si>
    <t>ABERGOWRIE</t>
  </si>
  <si>
    <t>BINGIL BAY</t>
  </si>
  <si>
    <t>BILYANA</t>
  </si>
  <si>
    <t>DAVESON</t>
  </si>
  <si>
    <t>GOOLBOO</t>
  </si>
  <si>
    <t>SILKWOOD EAST</t>
  </si>
  <si>
    <t>COMOON LOOP</t>
  </si>
  <si>
    <t>NO. 6 BRANCH</t>
  </si>
  <si>
    <t>BAMBOO CREEK</t>
  </si>
  <si>
    <t>GOLDSBOROUGH</t>
  </si>
  <si>
    <t>BAYVIEW HEIGHTS</t>
  </si>
  <si>
    <t>BENTLEY PARK</t>
  </si>
  <si>
    <t>AEROGLEN</t>
  </si>
  <si>
    <t>ALMADEN</t>
  </si>
  <si>
    <t>BARRINE</t>
  </si>
  <si>
    <t>BAMBOO</t>
  </si>
  <si>
    <t>EVANS LANDING</t>
  </si>
  <si>
    <t>BADU ISLAND</t>
  </si>
  <si>
    <t>BAMAGA</t>
  </si>
  <si>
    <t>CRAIGLIE</t>
  </si>
  <si>
    <t>BARRON</t>
  </si>
  <si>
    <t>CLIFTON BEACH</t>
  </si>
  <si>
    <t>ARRIGA</t>
  </si>
  <si>
    <t>KOAH</t>
  </si>
  <si>
    <t>TOLGA</t>
  </si>
  <si>
    <t>ATHERTON</t>
  </si>
  <si>
    <t>GADGARRA</t>
  </si>
  <si>
    <t>BUTCHERS CREEK</t>
  </si>
  <si>
    <t>BEATRICE</t>
  </si>
  <si>
    <t>HERBERTON</t>
  </si>
  <si>
    <t>EVELYN</t>
  </si>
  <si>
    <t>HOWITT</t>
  </si>
  <si>
    <t>KARUMBA</t>
  </si>
  <si>
    <t>ABINGDON DOWNS</t>
  </si>
  <si>
    <t>AYTON</t>
  </si>
  <si>
    <t>ADELAIDE</t>
  </si>
  <si>
    <t>ADELAIDE UNIVERSITY</t>
  </si>
  <si>
    <t>NORTH ADELAIDE</t>
  </si>
  <si>
    <t>BOWDEN</t>
  </si>
  <si>
    <t>ALLENBY GARDENS</t>
  </si>
  <si>
    <t>ANGLE PARK</t>
  </si>
  <si>
    <t>ST CLAIR</t>
  </si>
  <si>
    <t>ATHOL PARK</t>
  </si>
  <si>
    <t>GILLMAN</t>
  </si>
  <si>
    <t>BIRKENHEAD</t>
  </si>
  <si>
    <t>LARGS BAY</t>
  </si>
  <si>
    <t>OSBORNE</t>
  </si>
  <si>
    <t>NORTH HAVEN</t>
  </si>
  <si>
    <t>EXETER</t>
  </si>
  <si>
    <t>WEST LAKES SHORE</t>
  </si>
  <si>
    <t>WEST LAKES</t>
  </si>
  <si>
    <t>GRANGE</t>
  </si>
  <si>
    <t>FINDON</t>
  </si>
  <si>
    <t>FULHAM</t>
  </si>
  <si>
    <t>FLINDERS PARK</t>
  </si>
  <si>
    <t>MILE END</t>
  </si>
  <si>
    <t>BROOKLYN PARK</t>
  </si>
  <si>
    <t>COWANDILLA</t>
  </si>
  <si>
    <t>CLARENCE PARK</t>
  </si>
  <si>
    <t>GLANDORE</t>
  </si>
  <si>
    <t>CAMDEN PARK</t>
  </si>
  <si>
    <t>CLARENCE GARDENS</t>
  </si>
  <si>
    <t>NOVAR GARDENS</t>
  </si>
  <si>
    <t>COLONEL LIGHT GARDENS</t>
  </si>
  <si>
    <t>BEDFORD PARK</t>
  </si>
  <si>
    <t>ASCOT PARK</t>
  </si>
  <si>
    <t>GLENGOWRIE</t>
  </si>
  <si>
    <t>GLENELG</t>
  </si>
  <si>
    <t>OAKLANDS PARK</t>
  </si>
  <si>
    <t>KINGSTON PARK</t>
  </si>
  <si>
    <t>BELLEVUE HEIGHTS</t>
  </si>
  <si>
    <t>BLACKWOOD</t>
  </si>
  <si>
    <t>BELAIR</t>
  </si>
  <si>
    <t>HYDE PARK</t>
  </si>
  <si>
    <t>BROWN HILL CREEK</t>
  </si>
  <si>
    <t>GLEN OSMOND</t>
  </si>
  <si>
    <t>DULWICH</t>
  </si>
  <si>
    <t>BEAUMONT</t>
  </si>
  <si>
    <t>BEULAH PARK</t>
  </si>
  <si>
    <t>HEATHPOOL</t>
  </si>
  <si>
    <t>COLLEGE PARK</t>
  </si>
  <si>
    <t>FELIXSTOW</t>
  </si>
  <si>
    <t>AULDANA</t>
  </si>
  <si>
    <t>HECTORVILLE</t>
  </si>
  <si>
    <t>CAMPBELLTOWN</t>
  </si>
  <si>
    <t>DERNANCOURT</t>
  </si>
  <si>
    <t>ATHELSTONE</t>
  </si>
  <si>
    <t>COLLINSWOOD</t>
  </si>
  <si>
    <t>BROADVIEW</t>
  </si>
  <si>
    <t>BLAIR ATHOL</t>
  </si>
  <si>
    <t>CLEARVIEW</t>
  </si>
  <si>
    <t>GILLES PLAINS</t>
  </si>
  <si>
    <t>KLEMZIG</t>
  </si>
  <si>
    <t>HOLDEN HILL</t>
  </si>
  <si>
    <t>HIGHBURY</t>
  </si>
  <si>
    <t>HOPE VALLEY</t>
  </si>
  <si>
    <t>BANKSIA PARK</t>
  </si>
  <si>
    <t>MODBURY</t>
  </si>
  <si>
    <t>PARA VISTA</t>
  </si>
  <si>
    <t>CAVAN</t>
  </si>
  <si>
    <t>MAWSON LAKES</t>
  </si>
  <si>
    <t>GULFVIEW HEIGHTS</t>
  </si>
  <si>
    <t>REDWOOD PARK</t>
  </si>
  <si>
    <t>INGLE FARM</t>
  </si>
  <si>
    <t>PARAFIELD</t>
  </si>
  <si>
    <t>GREEN FIELDS</t>
  </si>
  <si>
    <t>PARALOWIE</t>
  </si>
  <si>
    <t>BRAHMA LODGE</t>
  </si>
  <si>
    <t>BOLIVAR</t>
  </si>
  <si>
    <t>EDINBURGH</t>
  </si>
  <si>
    <t>ELIZABETH</t>
  </si>
  <si>
    <t>DAVOREN PARK</t>
  </si>
  <si>
    <t>ANDREWS FARM</t>
  </si>
  <si>
    <t>KUDLA</t>
  </si>
  <si>
    <t>EVANSTON</t>
  </si>
  <si>
    <t>ANGLE VALE</t>
  </si>
  <si>
    <t>BIBARINGA</t>
  </si>
  <si>
    <t>BUCKLAND PARK</t>
  </si>
  <si>
    <t>MACDONALD PARK</t>
  </si>
  <si>
    <t>GOLDEN GROVE</t>
  </si>
  <si>
    <t>FAIRVIEW PARK</t>
  </si>
  <si>
    <t>WYNN VALE</t>
  </si>
  <si>
    <t>HOUGHTON</t>
  </si>
  <si>
    <t>PARACOMBE</t>
  </si>
  <si>
    <t>INGLEWOOD</t>
  </si>
  <si>
    <t>CHERRYVILLE</t>
  </si>
  <si>
    <t>NORTON SUMMIT</t>
  </si>
  <si>
    <t>ASHTON</t>
  </si>
  <si>
    <t>BASKET RANGE</t>
  </si>
  <si>
    <t>FOREST RANGE</t>
  </si>
  <si>
    <t>GREENHILL</t>
  </si>
  <si>
    <t>HORSNELL GULLY</t>
  </si>
  <si>
    <t>URAIDLA</t>
  </si>
  <si>
    <t>CAREY GULLY</t>
  </si>
  <si>
    <t>LEAWOOD GARDENS</t>
  </si>
  <si>
    <t>PICCADILLY</t>
  </si>
  <si>
    <t>CLELAND</t>
  </si>
  <si>
    <t>BIGGS FLAT</t>
  </si>
  <si>
    <t>ALDGATE</t>
  </si>
  <si>
    <t>UPPER STURT</t>
  </si>
  <si>
    <t>HALLETT COVE</t>
  </si>
  <si>
    <t>ABERFOYLE PARK</t>
  </si>
  <si>
    <t>LONSDALE</t>
  </si>
  <si>
    <t>OLD REYNELLA</t>
  </si>
  <si>
    <t>MORPHETT VALE</t>
  </si>
  <si>
    <t>HACKHAM</t>
  </si>
  <si>
    <t>CHRISTIE DOWNS</t>
  </si>
  <si>
    <t>CHRISTIES BEACH</t>
  </si>
  <si>
    <t>O'SULLIVAN BEACH</t>
  </si>
  <si>
    <t>PORT NOARLUNGA</t>
  </si>
  <si>
    <t>NOARLUNGA CENTRE</t>
  </si>
  <si>
    <t>MOANA</t>
  </si>
  <si>
    <t>MASLIN BEACH</t>
  </si>
  <si>
    <t>BLEWITT SPRINGS</t>
  </si>
  <si>
    <t>DINGABLEDINGA</t>
  </si>
  <si>
    <t>ALDINGA</t>
  </si>
  <si>
    <t>SELLICKS BEACH</t>
  </si>
  <si>
    <t>BLACKFELLOWS CREEK</t>
  </si>
  <si>
    <t>HINDMARSH TIERS</t>
  </si>
  <si>
    <t>CAPE JERVIS</t>
  </si>
  <si>
    <t>MOUNT COMPASS</t>
  </si>
  <si>
    <t>BACK VALLEY</t>
  </si>
  <si>
    <t>PORT ELLIOT</t>
  </si>
  <si>
    <t>MIDDLETON</t>
  </si>
  <si>
    <t>CURRENCY CREEK</t>
  </si>
  <si>
    <t>PARNDANA</t>
  </si>
  <si>
    <t>AMERICAN RIVER</t>
  </si>
  <si>
    <t>AMERICAN BEACH</t>
  </si>
  <si>
    <t>BAY OF SHOALS</t>
  </si>
  <si>
    <t>CHAIN OF PONDS</t>
  </si>
  <si>
    <t>CUDLEE CREEK</t>
  </si>
  <si>
    <t>FORRESTON</t>
  </si>
  <si>
    <t>BIRDWOOD</t>
  </si>
  <si>
    <t>TUNGKILLO</t>
  </si>
  <si>
    <t>APAMURRA</t>
  </si>
  <si>
    <t>ANGAS VALLEY</t>
  </si>
  <si>
    <t>LENSWOOD</t>
  </si>
  <si>
    <t>LOBETHAL</t>
  </si>
  <si>
    <t>BALHANNAH</t>
  </si>
  <si>
    <t>OAKBANK</t>
  </si>
  <si>
    <t>CHARLESTON</t>
  </si>
  <si>
    <t>HAHNDORF</t>
  </si>
  <si>
    <t>BLAKISTON</t>
  </si>
  <si>
    <t>BUGLE RANGES</t>
  </si>
  <si>
    <t>BRUKUNGA</t>
  </si>
  <si>
    <t>AVOCA DELL</t>
  </si>
  <si>
    <t>CALLINGTON</t>
  </si>
  <si>
    <t>ANGAS PLAINS</t>
  </si>
  <si>
    <t>CLAYTON BAY</t>
  </si>
  <si>
    <t>ASHVILLE</t>
  </si>
  <si>
    <t>ELWOMPLE</t>
  </si>
  <si>
    <t>COOKE PLAINS</t>
  </si>
  <si>
    <t>BINNUM</t>
  </si>
  <si>
    <t>COONAWARRA</t>
  </si>
  <si>
    <t>COORONG</t>
  </si>
  <si>
    <t>COONALPYN</t>
  </si>
  <si>
    <t>BUNBURY</t>
  </si>
  <si>
    <t>BRIMBAGO</t>
  </si>
  <si>
    <t>BANGHAM</t>
  </si>
  <si>
    <t>CUSTON</t>
  </si>
  <si>
    <t>BUCKINGHAM</t>
  </si>
  <si>
    <t>BOOL LAGOON</t>
  </si>
  <si>
    <t>COLES</t>
  </si>
  <si>
    <t>AVENUE RANGE</t>
  </si>
  <si>
    <t>BLACKFORD</t>
  </si>
  <si>
    <t>BRAY</t>
  </si>
  <si>
    <t>COMAUM</t>
  </si>
  <si>
    <t>KALANGADOO</t>
  </si>
  <si>
    <t>KOORINE</t>
  </si>
  <si>
    <t>BEACHPORT</t>
  </si>
  <si>
    <t>MOUNT GAMBIER</t>
  </si>
  <si>
    <t>ALLENDALE EAST</t>
  </si>
  <si>
    <t>CARCUMA</t>
  </si>
  <si>
    <t>LAMEROO</t>
  </si>
  <si>
    <t>PARILLA</t>
  </si>
  <si>
    <t>KARTE</t>
  </si>
  <si>
    <t>WYNARKA</t>
  </si>
  <si>
    <t>KAROONDA</t>
  </si>
  <si>
    <t>COPEVILLE</t>
  </si>
  <si>
    <t>BORRIKA</t>
  </si>
  <si>
    <t>CALIPH</t>
  </si>
  <si>
    <t>ALAWOONA</t>
  </si>
  <si>
    <t>BEATTY</t>
  </si>
  <si>
    <t>CADELL</t>
  </si>
  <si>
    <t>GOLDEN HEIGHTS</t>
  </si>
  <si>
    <t>BOOLGUN</t>
  </si>
  <si>
    <t>KINGSTON ON MURRAY</t>
  </si>
  <si>
    <t>MOOROOK</t>
  </si>
  <si>
    <t>BOOKPURNONG</t>
  </si>
  <si>
    <t>MUNDIC CREEK</t>
  </si>
  <si>
    <t>CALPERUM STATION</t>
  </si>
  <si>
    <t>MONASH</t>
  </si>
  <si>
    <t>BERRI</t>
  </si>
  <si>
    <t>GLOSSOP</t>
  </si>
  <si>
    <t>BARMERA</t>
  </si>
  <si>
    <t>COBDOGLA</t>
  </si>
  <si>
    <t>ROSEDALE</t>
  </si>
  <si>
    <t>BETHANY</t>
  </si>
  <si>
    <t>ANGASTON</t>
  </si>
  <si>
    <t>BAKARA</t>
  </si>
  <si>
    <t>DAVEYSTON</t>
  </si>
  <si>
    <t>ANNADALE</t>
  </si>
  <si>
    <t>BLANCHETOWN</t>
  </si>
  <si>
    <t>GREENOCK</t>
  </si>
  <si>
    <t>MORN HILL</t>
  </si>
  <si>
    <t>FREELING</t>
  </si>
  <si>
    <t>ALLENDALE NORTH</t>
  </si>
  <si>
    <t>AUSTRALIA PLAINS</t>
  </si>
  <si>
    <t>BRADY CREEK</t>
  </si>
  <si>
    <t>MAGDALA</t>
  </si>
  <si>
    <t>ALMA</t>
  </si>
  <si>
    <t>LINWOOD</t>
  </si>
  <si>
    <t>GILES CORNER</t>
  </si>
  <si>
    <t>NAVAN</t>
  </si>
  <si>
    <t>APOINGA</t>
  </si>
  <si>
    <t>MANOORA</t>
  </si>
  <si>
    <t>MINTARO</t>
  </si>
  <si>
    <t>FARRELL FLAT</t>
  </si>
  <si>
    <t>BALAH</t>
  </si>
  <si>
    <t>CANOWIE</t>
  </si>
  <si>
    <t>CANOWIE BELT</t>
  </si>
  <si>
    <t>FRANKLYN</t>
  </si>
  <si>
    <t>CAVENAGH</t>
  </si>
  <si>
    <t>AMYTON</t>
  </si>
  <si>
    <t>BARATTA</t>
  </si>
  <si>
    <t>BRUCE</t>
  </si>
  <si>
    <t>BARNDIOOTA</t>
  </si>
  <si>
    <t>ABMINGA STATION</t>
  </si>
  <si>
    <t>LEASINGHAM</t>
  </si>
  <si>
    <t>ARMAGH</t>
  </si>
  <si>
    <t>ANDREWS</t>
  </si>
  <si>
    <t>HILLTOWN</t>
  </si>
  <si>
    <t>BARABBA</t>
  </si>
  <si>
    <t>BALAKLAVA</t>
  </si>
  <si>
    <t>BLYTH</t>
  </si>
  <si>
    <t>ANAMA</t>
  </si>
  <si>
    <t>YACKA</t>
  </si>
  <si>
    <t>GULNARE</t>
  </si>
  <si>
    <t>GLADSTONE</t>
  </si>
  <si>
    <t>APPILA</t>
  </si>
  <si>
    <t>BANGOR</t>
  </si>
  <si>
    <t>BOOLEROO CENTRE</t>
  </si>
  <si>
    <t>MELROSE</t>
  </si>
  <si>
    <t>WILMINGTON</t>
  </si>
  <si>
    <t>CALTOWIE</t>
  </si>
  <si>
    <t>BELALIE EAST</t>
  </si>
  <si>
    <t>YONGALA</t>
  </si>
  <si>
    <t>BAROOTA</t>
  </si>
  <si>
    <t>FISCHER</t>
  </si>
  <si>
    <t>LOCHIEL</t>
  </si>
  <si>
    <t>BARUNGA GAP</t>
  </si>
  <si>
    <t>REDHILL</t>
  </si>
  <si>
    <t>FISHERMAN BAY</t>
  </si>
  <si>
    <t>BEETALOO VALLEY</t>
  </si>
  <si>
    <t>BUNGAMA</t>
  </si>
  <si>
    <t>KAINTON</t>
  </si>
  <si>
    <t>BOORS PLAIN</t>
  </si>
  <si>
    <t>ALFORD</t>
  </si>
  <si>
    <t>NORTH BEACH</t>
  </si>
  <si>
    <t>AGERY</t>
  </si>
  <si>
    <t>BUTE</t>
  </si>
  <si>
    <t>CLINTON</t>
  </si>
  <si>
    <t>ARDROSSAN</t>
  </si>
  <si>
    <t>ARTHURTON</t>
  </si>
  <si>
    <t>BALGOWAN</t>
  </si>
  <si>
    <t>BLUFF BEACH</t>
  </si>
  <si>
    <t>HONITON</t>
  </si>
  <si>
    <t>COUCH BEACH</t>
  </si>
  <si>
    <t>CURRAMULKA</t>
  </si>
  <si>
    <t>PORT VINCENT</t>
  </si>
  <si>
    <t>PORT GILES</t>
  </si>
  <si>
    <t>COOBOWIE</t>
  </si>
  <si>
    <t>COORABIE</t>
  </si>
  <si>
    <t>BACKY POINT</t>
  </si>
  <si>
    <t>COWELL</t>
  </si>
  <si>
    <t>ARNO BAY</t>
  </si>
  <si>
    <t>PORT NEILL</t>
  </si>
  <si>
    <t>BUTLER</t>
  </si>
  <si>
    <t>PORT LINCOLN</t>
  </si>
  <si>
    <t>BOSTON</t>
  </si>
  <si>
    <t>WHYALLA NORRIE</t>
  </si>
  <si>
    <t>WHYALLA JENKINS</t>
  </si>
  <si>
    <t>EDILLILIE</t>
  </si>
  <si>
    <t>COCKALEECHIE</t>
  </si>
  <si>
    <t>KAPINNIE</t>
  </si>
  <si>
    <t>BOONERDO</t>
  </si>
  <si>
    <t>CAMPOONA</t>
  </si>
  <si>
    <t>BARNA</t>
  </si>
  <si>
    <t>DARKE PEAK</t>
  </si>
  <si>
    <t>COOTRA</t>
  </si>
  <si>
    <t>KYANCUTTA</t>
  </si>
  <si>
    <t>PANEY</t>
  </si>
  <si>
    <t>YANINEE</t>
  </si>
  <si>
    <t>COCATA</t>
  </si>
  <si>
    <t>BOCKELBERG</t>
  </si>
  <si>
    <t>CHILPENUNDA</t>
  </si>
  <si>
    <t>KOOLGERA</t>
  </si>
  <si>
    <t>BRAMFIELD</t>
  </si>
  <si>
    <t>BAIRD BAY</t>
  </si>
  <si>
    <t>CARAWA</t>
  </si>
  <si>
    <t>BOOKABIE</t>
  </si>
  <si>
    <t>BLANCHE HARBOR</t>
  </si>
  <si>
    <t>ARKAROOLA VILLAGE</t>
  </si>
  <si>
    <t>STIRLING NORTH</t>
  </si>
  <si>
    <t>EMEROO</t>
  </si>
  <si>
    <t>CARRIEWERLOO</t>
  </si>
  <si>
    <t>HILTABA</t>
  </si>
  <si>
    <t>BON BON</t>
  </si>
  <si>
    <t>ARCOONA</t>
  </si>
  <si>
    <t>ANDAMOOKA</t>
  </si>
  <si>
    <t>ALLANDALE STATION</t>
  </si>
  <si>
    <t>MARLA</t>
  </si>
  <si>
    <t>OLYMPIC DAM</t>
  </si>
  <si>
    <t>ALPANA</t>
  </si>
  <si>
    <t>BOLLARDS LAGOON</t>
  </si>
  <si>
    <t>ANGEPENA</t>
  </si>
  <si>
    <t>ALTON DOWNS STATION</t>
  </si>
  <si>
    <t>CROWN POINT</t>
  </si>
  <si>
    <t>ADELAIDE AIRPORT</t>
  </si>
  <si>
    <t>CITY DELIVERY CENTRE</t>
  </si>
  <si>
    <t>HIGHGATE</t>
  </si>
  <si>
    <t>EAST PERTH</t>
  </si>
  <si>
    <t>KINGS PARK</t>
  </si>
  <si>
    <t>NORTH PERTH</t>
  </si>
  <si>
    <t>LEEDERVILLE</t>
  </si>
  <si>
    <t>DAGLISH</t>
  </si>
  <si>
    <t>BROADWAY NEDLANDS</t>
  </si>
  <si>
    <t>CLAREMONT</t>
  </si>
  <si>
    <t>COTTESLOE</t>
  </si>
  <si>
    <t>MOSMAN PARK</t>
  </si>
  <si>
    <t>FLOREAT</t>
  </si>
  <si>
    <t>CITY BEACH</t>
  </si>
  <si>
    <t>GLENDALOUGH</t>
  </si>
  <si>
    <t>HERDSMAN</t>
  </si>
  <si>
    <t>CHURCHLANDS</t>
  </si>
  <si>
    <t>SCARBOROUGH</t>
  </si>
  <si>
    <t>CARINE</t>
  </si>
  <si>
    <t>BALCATTA</t>
  </si>
  <si>
    <t>HAMERSLEY</t>
  </si>
  <si>
    <t>DUNCRAIG</t>
  </si>
  <si>
    <t>GREENWOOD</t>
  </si>
  <si>
    <t>CRAIGIE</t>
  </si>
  <si>
    <t>KINGSLEY</t>
  </si>
  <si>
    <t>BELDON</t>
  </si>
  <si>
    <t>BURNS BEACH</t>
  </si>
  <si>
    <t>TRIGG</t>
  </si>
  <si>
    <t>CLARKSON</t>
  </si>
  <si>
    <t>BANKSIA GROVE</t>
  </si>
  <si>
    <t>NOWERGUP</t>
  </si>
  <si>
    <t>CARABOODA</t>
  </si>
  <si>
    <t>EGLINTON</t>
  </si>
  <si>
    <t>YANCHEP</t>
  </si>
  <si>
    <t>TWO ROCKS</t>
  </si>
  <si>
    <t>ALKIMOS</t>
  </si>
  <si>
    <t>CARABAN</t>
  </si>
  <si>
    <t>SEABIRD</t>
  </si>
  <si>
    <t>BRETON BAY</t>
  </si>
  <si>
    <t>KARAKIN</t>
  </si>
  <si>
    <t>COOLBINIA</t>
  </si>
  <si>
    <t>MAYLANDS</t>
  </si>
  <si>
    <t>BEDFORD</t>
  </si>
  <si>
    <t>BRABHAM</t>
  </si>
  <si>
    <t>BASKERVILLE</t>
  </si>
  <si>
    <t>HIGH WYCOMBE</t>
  </si>
  <si>
    <t>FORRESTFIELD</t>
  </si>
  <si>
    <t>DIANELLA</t>
  </si>
  <si>
    <t>JOONDANNA</t>
  </si>
  <si>
    <t>BALGA</t>
  </si>
  <si>
    <t>EMBLETON</t>
  </si>
  <si>
    <t>BEECHBORO</t>
  </si>
  <si>
    <t>ALEXANDER HEIGHTS</t>
  </si>
  <si>
    <t>BALLAJURA</t>
  </si>
  <si>
    <t>CULLACABARDEE</t>
  </si>
  <si>
    <t>WHITEMAN</t>
  </si>
  <si>
    <t>AVELEY</t>
  </si>
  <si>
    <t>GLEN FORREST</t>
  </si>
  <si>
    <t>MAHOGANY CREEK</t>
  </si>
  <si>
    <t>MUNDARING</t>
  </si>
  <si>
    <t>SAWYERS VALLEY</t>
  </si>
  <si>
    <t>BICKLEY</t>
  </si>
  <si>
    <t>GNANGARA</t>
  </si>
  <si>
    <t>MARIGINIUP</t>
  </si>
  <si>
    <t>LEXIA</t>
  </si>
  <si>
    <t>PARKERVILLE</t>
  </si>
  <si>
    <t>BAILUP</t>
  </si>
  <si>
    <t>GIDGEGANNUP</t>
  </si>
  <si>
    <t>AVON VALLEY NATIONAL PARK</t>
  </si>
  <si>
    <t>MALAGA</t>
  </si>
  <si>
    <t>BURSWOOD</t>
  </si>
  <si>
    <t>CARLISLE</t>
  </si>
  <si>
    <t>RIVERVALE</t>
  </si>
  <si>
    <t>CLOVERDALE</t>
  </si>
  <si>
    <t>WELSHPOOL</t>
  </si>
  <si>
    <t>BECKENHAM</t>
  </si>
  <si>
    <t>THORNLIE</t>
  </si>
  <si>
    <t>MADDINGTON</t>
  </si>
  <si>
    <t>GOSNELLS</t>
  </si>
  <si>
    <t>ASHENDON</t>
  </si>
  <si>
    <t>OAKFORD</t>
  </si>
  <si>
    <t>BYFORD</t>
  </si>
  <si>
    <t>MUNDIJONG</t>
  </si>
  <si>
    <t>JARRAHDALE</t>
  </si>
  <si>
    <t>HOPELAND</t>
  </si>
  <si>
    <t>KEYSBROOK</t>
  </si>
  <si>
    <t>LANGFORD</t>
  </si>
  <si>
    <t>FERNDALE</t>
  </si>
  <si>
    <t>BULL CREEK</t>
  </si>
  <si>
    <t>BATEMAN</t>
  </si>
  <si>
    <t>APPLECROSS</t>
  </si>
  <si>
    <t>ALFRED COVE</t>
  </si>
  <si>
    <t>CANNING VALE</t>
  </si>
  <si>
    <t>ATTADALE</t>
  </si>
  <si>
    <t>BICTON</t>
  </si>
  <si>
    <t>EAST FREMANTLE</t>
  </si>
  <si>
    <t>NORTH FREMANTLE</t>
  </si>
  <si>
    <t>FREMANTLE</t>
  </si>
  <si>
    <t>ROTTNEST ISLAND</t>
  </si>
  <si>
    <t>BIBRA LAKE</t>
  </si>
  <si>
    <t>ATWELL</t>
  </si>
  <si>
    <t>ANKETELL</t>
  </si>
  <si>
    <t>COOLOONGUP</t>
  </si>
  <si>
    <t>SAFETY BAY</t>
  </si>
  <si>
    <t>LEDA</t>
  </si>
  <si>
    <t>BALDIVIS</t>
  </si>
  <si>
    <t>PORT KENNEDY</t>
  </si>
  <si>
    <t>SECRET HARBOUR</t>
  </si>
  <si>
    <t>GOLDEN BAY</t>
  </si>
  <si>
    <t>SINGLETON</t>
  </si>
  <si>
    <t>KARNUP</t>
  </si>
  <si>
    <t>LAKELANDS</t>
  </si>
  <si>
    <t>STAKE HILL</t>
  </si>
  <si>
    <t>KERALUP</t>
  </si>
  <si>
    <t>MYARA</t>
  </si>
  <si>
    <t>BLYTHEWOOD</t>
  </si>
  <si>
    <t>BARRAGUP</t>
  </si>
  <si>
    <t>COODANUP</t>
  </si>
  <si>
    <t>BOUVARD</t>
  </si>
  <si>
    <t>BANKSIADALE</t>
  </si>
  <si>
    <t>BIRCHMONT</t>
  </si>
  <si>
    <t>HAMEL</t>
  </si>
  <si>
    <t>YARLOOP</t>
  </si>
  <si>
    <t>COOKERNUP</t>
  </si>
  <si>
    <t>BENGER</t>
  </si>
  <si>
    <t>BEELA</t>
  </si>
  <si>
    <t>ALLANSON</t>
  </si>
  <si>
    <t>ROELANDS</t>
  </si>
  <si>
    <t>BUREKUP</t>
  </si>
  <si>
    <t>PICTON</t>
  </si>
  <si>
    <t>EATON</t>
  </si>
  <si>
    <t>AUSTRALIND</t>
  </si>
  <si>
    <t>CROOKED BROOK</t>
  </si>
  <si>
    <t>BOYANUP</t>
  </si>
  <si>
    <t>LOWDEN</t>
  </si>
  <si>
    <t>WILGA</t>
  </si>
  <si>
    <t>BOYUP BROOK</t>
  </si>
  <si>
    <t>BRAZIER</t>
  </si>
  <si>
    <t>MULLALYUP</t>
  </si>
  <si>
    <t>BALINGUP</t>
  </si>
  <si>
    <t>GREENBUSHES</t>
  </si>
  <si>
    <t>BENJINUP</t>
  </si>
  <si>
    <t>GLENLYNN</t>
  </si>
  <si>
    <t>BALBARRUP</t>
  </si>
  <si>
    <t>BEEDELUP</t>
  </si>
  <si>
    <t>BOORARA BROOK</t>
  </si>
  <si>
    <t>CAPEL</t>
  </si>
  <si>
    <t>BARRABUP</t>
  </si>
  <si>
    <t>ABBA RIVER</t>
  </si>
  <si>
    <t>DUNSBOROUGH</t>
  </si>
  <si>
    <t>YALLINGUP</t>
  </si>
  <si>
    <t>BAUDIN</t>
  </si>
  <si>
    <t>BRAMLEY</t>
  </si>
  <si>
    <t>BORANUP</t>
  </si>
  <si>
    <t>ALEXANDRA BRIDGE</t>
  </si>
  <si>
    <t>AUGUSTA</t>
  </si>
  <si>
    <t>BADGIN</t>
  </si>
  <si>
    <t>BALLY BALLY</t>
  </si>
  <si>
    <t>ALDERSYDE</t>
  </si>
  <si>
    <t>CODJATOTINE</t>
  </si>
  <si>
    <t>EAST POPANYINNING</t>
  </si>
  <si>
    <t>COMMODINE</t>
  </si>
  <si>
    <t>BOUNDAIN</t>
  </si>
  <si>
    <t>ARTHUR RIVER</t>
  </si>
  <si>
    <t>BOYERINE</t>
  </si>
  <si>
    <t>BADGEBUP</t>
  </si>
  <si>
    <t>BROOMEHILL</t>
  </si>
  <si>
    <t>BOBALONG</t>
  </si>
  <si>
    <t>CRANBROOK</t>
  </si>
  <si>
    <t>TENTERDEN</t>
  </si>
  <si>
    <t>KENDENUP</t>
  </si>
  <si>
    <t>DENBARKER</t>
  </si>
  <si>
    <t>NARRIKUP</t>
  </si>
  <si>
    <t>REDMOND</t>
  </si>
  <si>
    <t>CHEYNES</t>
  </si>
  <si>
    <t>ALBANY</t>
  </si>
  <si>
    <t>BOW BRIDGE</t>
  </si>
  <si>
    <t>GNOWANGERUP</t>
  </si>
  <si>
    <t>COWALELLUP</t>
  </si>
  <si>
    <t>FITZGERALD</t>
  </si>
  <si>
    <t>AMELUP</t>
  </si>
  <si>
    <t>NYABING</t>
  </si>
  <si>
    <t>PINGRUP</t>
  </si>
  <si>
    <t>FITZGERALD RIVER NATIONAL PARK</t>
  </si>
  <si>
    <t>DUMBLEYUNG</t>
  </si>
  <si>
    <t>MOULYINNING</t>
  </si>
  <si>
    <t>KUKERIN</t>
  </si>
  <si>
    <t>BEENONG</t>
  </si>
  <si>
    <t>DUNN ROCK</t>
  </si>
  <si>
    <t>HATTER HILL</t>
  </si>
  <si>
    <t>PINGARING</t>
  </si>
  <si>
    <t>KARLGARIN</t>
  </si>
  <si>
    <t>FORRESTANIA</t>
  </si>
  <si>
    <t>HARRISMITH</t>
  </si>
  <si>
    <t>DUDININ</t>
  </si>
  <si>
    <t>JILAKIN</t>
  </si>
  <si>
    <t>KONDININ</t>
  </si>
  <si>
    <t>SOUTH KUMMININ</t>
  </si>
  <si>
    <t>MOUNT WALKER</t>
  </si>
  <si>
    <t>EAST WICKEPIN</t>
  </si>
  <si>
    <t>YEALERING</t>
  </si>
  <si>
    <t>BULLARING</t>
  </si>
  <si>
    <t>ADAMSVALE</t>
  </si>
  <si>
    <t>BADJALING</t>
  </si>
  <si>
    <t>PANTAPIN</t>
  </si>
  <si>
    <t>KWOLYIN</t>
  </si>
  <si>
    <t>SHACKLETON</t>
  </si>
  <si>
    <t>BANNISTER</t>
  </si>
  <si>
    <t>QUINDANNING</t>
  </si>
  <si>
    <t>BOKAL</t>
  </si>
  <si>
    <t>DURANILLIN</t>
  </si>
  <si>
    <t>BEAUFORT RIVER</t>
  </si>
  <si>
    <t>CHERRY TREE POOL</t>
  </si>
  <si>
    <t>FRANKLAND RIVER</t>
  </si>
  <si>
    <t>ROCKY GULLY</t>
  </si>
  <si>
    <t>BROKE</t>
  </si>
  <si>
    <t>GRASS VALLEY</t>
  </si>
  <si>
    <t>GREENWOODS VALLEY</t>
  </si>
  <si>
    <t>CUNDERDIN</t>
  </si>
  <si>
    <t>NORTH TAMMIN</t>
  </si>
  <si>
    <t>DAADENNING CREEK</t>
  </si>
  <si>
    <t>DOODLAKINE</t>
  </si>
  <si>
    <t>BAANDEE</t>
  </si>
  <si>
    <t>HINES HILL</t>
  </si>
  <si>
    <t>NANGEENAN</t>
  </si>
  <si>
    <t>GOOMARIN</t>
  </si>
  <si>
    <t>BRUCE ROCK</t>
  </si>
  <si>
    <t>ARDATH</t>
  </si>
  <si>
    <t>CRAMPHORNE</t>
  </si>
  <si>
    <t>BURRACOPPIN</t>
  </si>
  <si>
    <t>WALGOOLAN</t>
  </si>
  <si>
    <t>BOODAROCKIN</t>
  </si>
  <si>
    <t>BODALLIN</t>
  </si>
  <si>
    <t>DULYALBIN</t>
  </si>
  <si>
    <t>CORINTHIA</t>
  </si>
  <si>
    <t>KOOLYANOBBING</t>
  </si>
  <si>
    <t>BABAKIN</t>
  </si>
  <si>
    <t>BOORABBIN</t>
  </si>
  <si>
    <t>BINDULI</t>
  </si>
  <si>
    <t>BOORARA</t>
  </si>
  <si>
    <t>BOULDER</t>
  </si>
  <si>
    <t>CUNDEELEE</t>
  </si>
  <si>
    <t>MENZIES</t>
  </si>
  <si>
    <t>LEINSTER</t>
  </si>
  <si>
    <t>LAKE DARLOT</t>
  </si>
  <si>
    <t>BANDYA</t>
  </si>
  <si>
    <t>KAMBALDA EAST</t>
  </si>
  <si>
    <t>BALLADONIA</t>
  </si>
  <si>
    <t>NORTH CASCADE</t>
  </si>
  <si>
    <t>GRASS PATCH</t>
  </si>
  <si>
    <t>LORT RIVER</t>
  </si>
  <si>
    <t>GIBSON</t>
  </si>
  <si>
    <t>BANDY CREEK</t>
  </si>
  <si>
    <t>BURAMINYA</t>
  </si>
  <si>
    <t>GOOMALLING</t>
  </si>
  <si>
    <t>DOWERIN</t>
  </si>
  <si>
    <t>HINDMARSH</t>
  </si>
  <si>
    <t>BENJABERRING</t>
  </si>
  <si>
    <t>MANMANNING</t>
  </si>
  <si>
    <t>CADOUX</t>
  </si>
  <si>
    <t>BURAKIN</t>
  </si>
  <si>
    <t>GOODLANDS</t>
  </si>
  <si>
    <t>KULJA</t>
  </si>
  <si>
    <t>BEACON</t>
  </si>
  <si>
    <t>NORTH WIALKI</t>
  </si>
  <si>
    <t>BADGERIN ROCK</t>
  </si>
  <si>
    <t>GABBIN</t>
  </si>
  <si>
    <t>BENCUBBIN</t>
  </si>
  <si>
    <t>BARBALIN</t>
  </si>
  <si>
    <t>NUKARNI</t>
  </si>
  <si>
    <t>BULLFINCH</t>
  </si>
  <si>
    <t>COWCOWING</t>
  </si>
  <si>
    <t>NORTH YELBENI</t>
  </si>
  <si>
    <t>NORTH TRAYNING</t>
  </si>
  <si>
    <t>KUNUNOPPIN</t>
  </si>
  <si>
    <t>BURRAN ROCK</t>
  </si>
  <si>
    <t>MUCHEA</t>
  </si>
  <si>
    <t>BINDOON</t>
  </si>
  <si>
    <t>BAMBUN</t>
  </si>
  <si>
    <t>MOOLIABEENEE</t>
  </si>
  <si>
    <t>WANNAMAL</t>
  </si>
  <si>
    <t>MOGUMBER</t>
  </si>
  <si>
    <t>CATABY</t>
  </si>
  <si>
    <t>GLENTROMIE</t>
  </si>
  <si>
    <t>BARBERTON</t>
  </si>
  <si>
    <t>CERVANTES</t>
  </si>
  <si>
    <t>COOMBERDALE</t>
  </si>
  <si>
    <t>GUNYIDI</t>
  </si>
  <si>
    <t>GREEN HEAD</t>
  </si>
  <si>
    <t>COOROW</t>
  </si>
  <si>
    <t>JURIEN BAY</t>
  </si>
  <si>
    <t>CARNAMAH</t>
  </si>
  <si>
    <t>ENEABBA</t>
  </si>
  <si>
    <t>ARRINO</t>
  </si>
  <si>
    <t>BADGINGARRA</t>
  </si>
  <si>
    <t>ALLANOOKA</t>
  </si>
  <si>
    <t>MOUNT HILL</t>
  </si>
  <si>
    <t>BEACHLANDS</t>
  </si>
  <si>
    <t>AJANA</t>
  </si>
  <si>
    <t>KALBARRI</t>
  </si>
  <si>
    <t>DENHAM</t>
  </si>
  <si>
    <t>BEECHINA</t>
  </si>
  <si>
    <t>WOOROLOO</t>
  </si>
  <si>
    <t>WUNDOWIE</t>
  </si>
  <si>
    <t>BAKERS HILL</t>
  </si>
  <si>
    <t>CLACKLINE</t>
  </si>
  <si>
    <t>BEJOORDING</t>
  </si>
  <si>
    <t>DEWARS POOL</t>
  </si>
  <si>
    <t>BOLGART</t>
  </si>
  <si>
    <t>CALINGIRI</t>
  </si>
  <si>
    <t>YERECOIN</t>
  </si>
  <si>
    <t>PIAWANING</t>
  </si>
  <si>
    <t>BINDI BINDI</t>
  </si>
  <si>
    <t>MILING</t>
  </si>
  <si>
    <t>KONNONGORRING</t>
  </si>
  <si>
    <t>KONDUT</t>
  </si>
  <si>
    <t>BALLIDU</t>
  </si>
  <si>
    <t>EAST DAMBORING</t>
  </si>
  <si>
    <t>DALWALLINU</t>
  </si>
  <si>
    <t>JIBBERDING</t>
  </si>
  <si>
    <t>BUNTINE</t>
  </si>
  <si>
    <t>MAYA</t>
  </si>
  <si>
    <t>LATHAM</t>
  </si>
  <si>
    <t>PERENJORI</t>
  </si>
  <si>
    <t>BOWGADA</t>
  </si>
  <si>
    <t>MERKANOOKA</t>
  </si>
  <si>
    <t>CANNA</t>
  </si>
  <si>
    <t>TARDUN</t>
  </si>
  <si>
    <t>DEVILS CREEK</t>
  </si>
  <si>
    <t>PINDAR</t>
  </si>
  <si>
    <t>AMBANIA</t>
  </si>
  <si>
    <t>SOUTH MURCHISON</t>
  </si>
  <si>
    <t>COOLADAR HILL</t>
  </si>
  <si>
    <t>SANDSTONE</t>
  </si>
  <si>
    <t>CUE</t>
  </si>
  <si>
    <t>ANGELO RIVER</t>
  </si>
  <si>
    <t>LAKE CARNEGIE</t>
  </si>
  <si>
    <t>BABBAGE ISLAND</t>
  </si>
  <si>
    <t>EAST LYONS RIVER</t>
  </si>
  <si>
    <t>CAPE RANGE NATIONAL PARK</t>
  </si>
  <si>
    <t>CANE</t>
  </si>
  <si>
    <t>THEVENARD ISLAND</t>
  </si>
  <si>
    <t>BARROW ISLAND</t>
  </si>
  <si>
    <t>DAMPIER</t>
  </si>
  <si>
    <t>KARRATHA</t>
  </si>
  <si>
    <t>CAPE PRESTON</t>
  </si>
  <si>
    <t>ROEBOURNE</t>
  </si>
  <si>
    <t>INDEE</t>
  </si>
  <si>
    <t>BOODARIE</t>
  </si>
  <si>
    <t>BILINGURR</t>
  </si>
  <si>
    <t>CABLE BEACH</t>
  </si>
  <si>
    <t>CAMBALLIN</t>
  </si>
  <si>
    <t>KOOLAN ISLAND</t>
  </si>
  <si>
    <t>DRYSDALE RIVER</t>
  </si>
  <si>
    <t>CAMBRIDGE GULF</t>
  </si>
  <si>
    <t>CHICHESTER</t>
  </si>
  <si>
    <t>PARABURDOO</t>
  </si>
  <si>
    <t>NULLAGINE</t>
  </si>
  <si>
    <t>MARBLE BAR</t>
  </si>
  <si>
    <t>TELFER</t>
  </si>
  <si>
    <t>FITZROY CROSSING</t>
  </si>
  <si>
    <t>HALLS CREEK</t>
  </si>
  <si>
    <t>GLEBE</t>
  </si>
  <si>
    <t>BATTERY POINT</t>
  </si>
  <si>
    <t>DYNNYRNE</t>
  </si>
  <si>
    <t>MOUNT NELSON</t>
  </si>
  <si>
    <t>LENAH VALLEY</t>
  </si>
  <si>
    <t>DERWENT PARK</t>
  </si>
  <si>
    <t>DOWSING POINT</t>
  </si>
  <si>
    <t>AUSTINS FERRY</t>
  </si>
  <si>
    <t>COLLINSVALE</t>
  </si>
  <si>
    <t>GEILSTON BAY</t>
  </si>
  <si>
    <t>RISDON VALE</t>
  </si>
  <si>
    <t>GRASSTREE HILL</t>
  </si>
  <si>
    <t>BELLERIVE</t>
  </si>
  <si>
    <t>CLARENDON VALE</t>
  </si>
  <si>
    <t>LAUDERDALE</t>
  </si>
  <si>
    <t>SOUTH ARM</t>
  </si>
  <si>
    <t>OPOSSUM BAY</t>
  </si>
  <si>
    <t>DULCOT</t>
  </si>
  <si>
    <t>CAMPANIA</t>
  </si>
  <si>
    <t>COLEBROOK</t>
  </si>
  <si>
    <t>BLACKMANS BAY</t>
  </si>
  <si>
    <t>BONNET HILL</t>
  </si>
  <si>
    <t>BARRETTA</t>
  </si>
  <si>
    <t>HUNTINGFIELD</t>
  </si>
  <si>
    <t>CRABTREE</t>
  </si>
  <si>
    <t>ABELS BAY</t>
  </si>
  <si>
    <t>FRANKLIN</t>
  </si>
  <si>
    <t>BROOKS BAY</t>
  </si>
  <si>
    <t>DOVER</t>
  </si>
  <si>
    <t>STONOR</t>
  </si>
  <si>
    <t>ANDOVER</t>
  </si>
  <si>
    <t>STRATHGORDON</t>
  </si>
  <si>
    <t>BLACK HILLS</t>
  </si>
  <si>
    <t>ADVENTURE BAY</t>
  </si>
  <si>
    <t>KETTERING</t>
  </si>
  <si>
    <t>BIRCHS BAY</t>
  </si>
  <si>
    <t>FLOWERPOT</t>
  </si>
  <si>
    <t>ACTON PARK</t>
  </si>
  <si>
    <t>MIDWAY POINT</t>
  </si>
  <si>
    <t>NUGENT</t>
  </si>
  <si>
    <t>COPPING</t>
  </si>
  <si>
    <t>BREAM CREEK</t>
  </si>
  <si>
    <t>KELLEVIE</t>
  </si>
  <si>
    <t>BOOMER BAY</t>
  </si>
  <si>
    <t>MURDUNNA</t>
  </si>
  <si>
    <t>EAGLEHAWK NECK</t>
  </si>
  <si>
    <t>TARANNA</t>
  </si>
  <si>
    <t>CAPE PILLAR</t>
  </si>
  <si>
    <t>HIGHCROFT</t>
  </si>
  <si>
    <t>CAPE RAOUL</t>
  </si>
  <si>
    <t>PREMAYDENA</t>
  </si>
  <si>
    <t>SALTWATER RIVER</t>
  </si>
  <si>
    <t>KOONYA</t>
  </si>
  <si>
    <t>APSLAWN</t>
  </si>
  <si>
    <t>ROSS</t>
  </si>
  <si>
    <t>CAMPBELL TOWN</t>
  </si>
  <si>
    <t>BEN LOMOND</t>
  </si>
  <si>
    <t>FINGAL</t>
  </si>
  <si>
    <t>AKAROA</t>
  </si>
  <si>
    <t>INVERMAY</t>
  </si>
  <si>
    <t>KINGS MEADOWS</t>
  </si>
  <si>
    <t>BLACKSTONE HEIGHTS</t>
  </si>
  <si>
    <t>BEECHFORD</t>
  </si>
  <si>
    <t>BELL BAY</t>
  </si>
  <si>
    <t>BELLINGHAM</t>
  </si>
  <si>
    <t>BLUE ROCKS</t>
  </si>
  <si>
    <t>BUNGAREE</t>
  </si>
  <si>
    <t>CAPE BARREN ISLAND</t>
  </si>
  <si>
    <t>BREADALBANE</t>
  </si>
  <si>
    <t>MYRTLE BANK</t>
  </si>
  <si>
    <t>BLUMONT</t>
  </si>
  <si>
    <t>BRANXHOLM</t>
  </si>
  <si>
    <t>BRIDPORT</t>
  </si>
  <si>
    <t>ANSONS BAY</t>
  </si>
  <si>
    <t>BANCA</t>
  </si>
  <si>
    <t>BADGER HEAD</t>
  </si>
  <si>
    <t>GRAVELLY BEACH</t>
  </si>
  <si>
    <t>BRIDGENORTH</t>
  </si>
  <si>
    <t>HADSPEN</t>
  </si>
  <si>
    <t>CARRICK</t>
  </si>
  <si>
    <t>HAGLEY</t>
  </si>
  <si>
    <t>DEVON HILLS</t>
  </si>
  <si>
    <t>BISHOPSBOURNE</t>
  </si>
  <si>
    <t>BRACKNELL</t>
  </si>
  <si>
    <t>BIRRALEE</t>
  </si>
  <si>
    <t>BRANDUM</t>
  </si>
  <si>
    <t>MERSEYLEA</t>
  </si>
  <si>
    <t>BAKERS BEACH</t>
  </si>
  <si>
    <t>ABBOTSHAM</t>
  </si>
  <si>
    <t>CAMENA</t>
  </si>
  <si>
    <t>BLACK RIVER</t>
  </si>
  <si>
    <t>SOMERSET</t>
  </si>
  <si>
    <t>CALDER</t>
  </si>
  <si>
    <t>ALCOMIE</t>
  </si>
  <si>
    <t>STANLEY</t>
  </si>
  <si>
    <t>GORMANSTON</t>
  </si>
  <si>
    <t>LAKE MARGARET</t>
  </si>
  <si>
    <t>MACQUARIE HEADS</t>
  </si>
  <si>
    <t>GRANVILLE HARBOUR</t>
  </si>
  <si>
    <t>ROSEBERY</t>
  </si>
  <si>
    <t>GOLDSWORTHY</t>
  </si>
  <si>
    <t xml:space="preserve">Destination </t>
  </si>
  <si>
    <t xml:space="preserve">Combined </t>
  </si>
  <si>
    <t xml:space="preserve">Basic </t>
  </si>
  <si>
    <t xml:space="preserve">Fuel </t>
  </si>
  <si>
    <t xml:space="preserve">Min Charge </t>
  </si>
  <si>
    <t>Technology Express</t>
  </si>
  <si>
    <t xml:space="preserve">Metro Zone </t>
  </si>
  <si>
    <t>PTH3</t>
  </si>
  <si>
    <t>Rate:</t>
  </si>
  <si>
    <t>KM</t>
  </si>
  <si>
    <t xml:space="preserve">Hours </t>
  </si>
  <si>
    <t>Lat</t>
  </si>
  <si>
    <t>Long</t>
  </si>
  <si>
    <t>Miles</t>
  </si>
  <si>
    <t>Km</t>
  </si>
  <si>
    <t>lat</t>
  </si>
  <si>
    <t>lon</t>
  </si>
  <si>
    <t>CT1</t>
  </si>
  <si>
    <t>CT2</t>
  </si>
  <si>
    <t>CT3</t>
  </si>
  <si>
    <t>CT4</t>
  </si>
  <si>
    <t>CT5</t>
  </si>
  <si>
    <t>CT6</t>
  </si>
  <si>
    <t>CT8</t>
  </si>
  <si>
    <t>CT9</t>
  </si>
  <si>
    <t>CT10</t>
  </si>
  <si>
    <t>CT14</t>
  </si>
  <si>
    <t>Excess Kg Rate:</t>
  </si>
  <si>
    <t>Perth Metro</t>
  </si>
  <si>
    <t>Out of Area</t>
  </si>
  <si>
    <t xml:space="preserve">This is approximate determination of the cost - variantion in price can occur </t>
  </si>
  <si>
    <t>Time Critical</t>
  </si>
  <si>
    <t>Collection Time &gt;&gt;&gt;</t>
  </si>
  <si>
    <t>Collection Times</t>
  </si>
  <si>
    <t>8- 12am Mon - Fri</t>
  </si>
  <si>
    <t>12am -6am  Mon - Fri</t>
  </si>
  <si>
    <t>Weekend or Public Hol - 8am -6pm</t>
  </si>
  <si>
    <t>Weekend or Public Hol - 6.01pm  - 8am</t>
  </si>
  <si>
    <t>ABYPTH</t>
  </si>
  <si>
    <t>ADLPTH</t>
  </si>
  <si>
    <t>ASPPTH</t>
  </si>
  <si>
    <t>BALPTH</t>
  </si>
  <si>
    <t>BMEPTH</t>
  </si>
  <si>
    <t>BNEPTH</t>
  </si>
  <si>
    <t>BUNPTH</t>
  </si>
  <si>
    <t>BUSPTH</t>
  </si>
  <si>
    <t>CBAPTH</t>
  </si>
  <si>
    <t>CVQPTH</t>
  </si>
  <si>
    <t>DWNPTH</t>
  </si>
  <si>
    <t>ESPPTH</t>
  </si>
  <si>
    <t>EXMPTH</t>
  </si>
  <si>
    <t>GETPTH</t>
  </si>
  <si>
    <t>GOSPTH</t>
  </si>
  <si>
    <t>HOBPTH</t>
  </si>
  <si>
    <t>KALPTH</t>
  </si>
  <si>
    <t>KNXPTH</t>
  </si>
  <si>
    <t>KTAPTH</t>
  </si>
  <si>
    <t>LISPTH</t>
  </si>
  <si>
    <t>LSTPTH</t>
  </si>
  <si>
    <t>MANPTH</t>
  </si>
  <si>
    <t>MELPTH</t>
  </si>
  <si>
    <t>MTGPTH</t>
  </si>
  <si>
    <t>MTMPTH</t>
  </si>
  <si>
    <t>NCLPTH</t>
  </si>
  <si>
    <t>NMNPTH</t>
  </si>
  <si>
    <t>NS2PTH</t>
  </si>
  <si>
    <t>NS3PTH</t>
  </si>
  <si>
    <t>NS6PTH</t>
  </si>
  <si>
    <t>ORAPTH</t>
  </si>
  <si>
    <t>PANPTH</t>
  </si>
  <si>
    <t>PBOPTH</t>
  </si>
  <si>
    <t>PHEPTH</t>
  </si>
  <si>
    <t>PTHABY</t>
  </si>
  <si>
    <t>PTHADL</t>
  </si>
  <si>
    <t>PTHASP</t>
  </si>
  <si>
    <t>PTHBAL</t>
  </si>
  <si>
    <t>PTHBME</t>
  </si>
  <si>
    <t>PTHBNE</t>
  </si>
  <si>
    <t>PTHBUN</t>
  </si>
  <si>
    <t>PTHBUS</t>
  </si>
  <si>
    <t>PTHCBA</t>
  </si>
  <si>
    <t>PTHCVQ</t>
  </si>
  <si>
    <t>PTHDWN</t>
  </si>
  <si>
    <t>PTHESP</t>
  </si>
  <si>
    <t>PTHEXM</t>
  </si>
  <si>
    <t>PTHGET</t>
  </si>
  <si>
    <t>PTHGOS</t>
  </si>
  <si>
    <t>PTHHOB</t>
  </si>
  <si>
    <t>PTHKAL</t>
  </si>
  <si>
    <t>PTHKNX</t>
  </si>
  <si>
    <t>PTHKTA</t>
  </si>
  <si>
    <t>PTHLIS</t>
  </si>
  <si>
    <t>PTHLST</t>
  </si>
  <si>
    <t>PTHMAN</t>
  </si>
  <si>
    <t>PTHMEL</t>
  </si>
  <si>
    <t>PTHMTG</t>
  </si>
  <si>
    <t>PTHMTM</t>
  </si>
  <si>
    <t>PTHNCL</t>
  </si>
  <si>
    <t>PTHNMN</t>
  </si>
  <si>
    <t>PTHNS2</t>
  </si>
  <si>
    <t>PTHNS3</t>
  </si>
  <si>
    <t>PTHNS6</t>
  </si>
  <si>
    <t>PTHORA</t>
  </si>
  <si>
    <t>PTHPAN</t>
  </si>
  <si>
    <t>PTHPBO</t>
  </si>
  <si>
    <t>PTHPHE</t>
  </si>
  <si>
    <t>PTHPTH</t>
  </si>
  <si>
    <t>PTHPTM</t>
  </si>
  <si>
    <t>PTHQL1</t>
  </si>
  <si>
    <t>PTHQL3</t>
  </si>
  <si>
    <t>PTHRAV</t>
  </si>
  <si>
    <t>PTHSA1</t>
  </si>
  <si>
    <t>PTHSA3</t>
  </si>
  <si>
    <t>PTHSYD</t>
  </si>
  <si>
    <t>PTHTAS</t>
  </si>
  <si>
    <t>PTHTPR</t>
  </si>
  <si>
    <t>PTHVC1</t>
  </si>
  <si>
    <t>PTHVC2</t>
  </si>
  <si>
    <t>PTHWA1</t>
  </si>
  <si>
    <t>PTHWA2</t>
  </si>
  <si>
    <t>PTHWA3</t>
  </si>
  <si>
    <t>PTHWA4</t>
  </si>
  <si>
    <t>PTHWIC</t>
  </si>
  <si>
    <t>PTHWMB</t>
  </si>
  <si>
    <t>PTHWNG</t>
  </si>
  <si>
    <t>PTMPTH</t>
  </si>
  <si>
    <t>QL1PTH</t>
  </si>
  <si>
    <t>QL3PTH</t>
  </si>
  <si>
    <t>RAVPTH</t>
  </si>
  <si>
    <t>SA1PTH</t>
  </si>
  <si>
    <t>SA3PTH</t>
  </si>
  <si>
    <t>SYDPTH</t>
  </si>
  <si>
    <t>TASPTH</t>
  </si>
  <si>
    <t>TPRPTH</t>
  </si>
  <si>
    <t>VC1PTH</t>
  </si>
  <si>
    <t>VC2PTH</t>
  </si>
  <si>
    <t>WA1PTH</t>
  </si>
  <si>
    <t>WA2PTH</t>
  </si>
  <si>
    <t>WA3PTH</t>
  </si>
  <si>
    <t>WA4PTH</t>
  </si>
  <si>
    <t>WICPTH</t>
  </si>
  <si>
    <t>WMBPTH</t>
  </si>
  <si>
    <t>WNGPTH</t>
  </si>
  <si>
    <t>From 30th May 2024</t>
  </si>
  <si>
    <t>ACCESSORIALS</t>
  </si>
  <si>
    <t>After 18/8/2023</t>
  </si>
  <si>
    <t>Account Service Fee</t>
  </si>
  <si>
    <t>Tail Lift Pickup with a chargeable weight of 30kg – 99kg  (TP1)</t>
  </si>
  <si>
    <t>Tail Lift Pickup with a chargeable weight of 100kg – 299kg (TP2)</t>
  </si>
  <si>
    <t>Tail Lift Pickup with a chargeable weight of 300kg – 499kg (TP3)</t>
  </si>
  <si>
    <t>Tail Lift Pickup with a chargeable weight of 500kg and over (TP4)</t>
  </si>
  <si>
    <t>Tail Lift Delivery with a chargeable weight of 30kg – 99kg (TD1)</t>
  </si>
  <si>
    <t>Tail Lift Delivery with a chargeable weight of 100kg – 299kg (TD2)</t>
  </si>
  <si>
    <t>Tail Lift Delivery with a chargeable weight of 300kg – 499kg (TD3)</t>
  </si>
  <si>
    <t>Tail Lift Delivery with a chargeable weight of 500kg and over (TD4)</t>
  </si>
  <si>
    <t>Dangerous Goods (Sameday Local Courier)</t>
  </si>
  <si>
    <t>Waiting time per 5 minutes or part thereof</t>
  </si>
  <si>
    <t>Over 25kgs add per 25kgs or part thereof</t>
  </si>
  <si>
    <t>Prepaid Satchels Sameday upgrade</t>
  </si>
  <si>
    <t>Charged as Sameday movement</t>
  </si>
  <si>
    <t>After-hours</t>
  </si>
  <si>
    <t>Sameday rates apply</t>
  </si>
  <si>
    <t>Public Holiday</t>
  </si>
  <si>
    <t>Saturday</t>
  </si>
  <si>
    <t>Weekend</t>
  </si>
  <si>
    <t>Fuel Surcharge applies to all services.</t>
  </si>
  <si>
    <t>A fuel related surcharge applies to all services.   The surcharge changes monthly and the applicable rate is available at TNT's website at www.tnt.com.au.</t>
  </si>
  <si>
    <r>
      <t>Pick-up from a remote area within Australia. Visit</t>
    </r>
    <r>
      <rPr>
        <b/>
        <sz val="7"/>
        <rFont val="TPG Gill Sans"/>
        <family val="2"/>
      </rPr>
      <t xml:space="preserve"> www.tnt.com.au</t>
    </r>
    <r>
      <rPr>
        <sz val="7"/>
        <rFont val="TPG Gill Sans"/>
        <family val="2"/>
      </rPr>
      <t>,  Express Delivery and go to Domestic Express Delivery and click Remote Areas.</t>
    </r>
  </si>
  <si>
    <r>
      <t>Delivery to a remote area within Australia. Visit</t>
    </r>
    <r>
      <rPr>
        <b/>
        <sz val="7"/>
        <rFont val="TPG Gill Sans"/>
        <family val="2"/>
      </rPr>
      <t xml:space="preserve"> www.tnt.com.au</t>
    </r>
    <r>
      <rPr>
        <sz val="7"/>
        <rFont val="TPG Gill Sans"/>
        <family val="2"/>
      </rPr>
      <t>,  Express Delivery and go to Domestic Express Delivery and click Remote Areas.</t>
    </r>
  </si>
  <si>
    <t>Where the total of all charges and fees (excluding GST) on each invoice is less than the minimum amount, an MWT charge, equal to the shortfall will be applied (i.e. the invoice will total a minimum of this amount excluding GST).</t>
  </si>
  <si>
    <t>Tail Lift Pickup (TP1) Chg Wgt 30kg-99kg</t>
  </si>
  <si>
    <t>Fee per consignment with a chargeable weight of 30kg - 99kg requiring MHE at the pickup address. Refer to www.tnt.com.au for specific services and conditions.</t>
  </si>
  <si>
    <t>Tail Lift Pickup (TP2) Chg Wgt 100kg-299kg</t>
  </si>
  <si>
    <t>Fee per consignment with a chargeable weight of 100kg - 299kg requiring MHE at the pickup address. Refer to www.tnt.com.au for specific services and conditions.</t>
  </si>
  <si>
    <t>Tail Lift Pickup (TP3) Chg Wgt 300kg-499kg</t>
  </si>
  <si>
    <t>Fee per consignment with a chargeable weight of 300kg - 499kg requiring MHE at the pickup address. Refer to www.tnt.com.au for specific services and conditions.</t>
  </si>
  <si>
    <t>Tail Lift Pickup (TP4) Chg Wgt 500kg+</t>
  </si>
  <si>
    <t>Fee per consignment with a chargeable weight of 500kg or more requiring MHE at the pickup address. Refer to www.tnt.com.au for specific services and conditions.</t>
  </si>
  <si>
    <t>Tail Lift Delivery (TD1) Chg Wgt 30kg-99kg</t>
  </si>
  <si>
    <t>Fee per consignment with a chargeable weight of 30kg - 99kg requiring MHE at the delivery address. Refer to www.tnt.com.au for specific services and conditions.</t>
  </si>
  <si>
    <t>Tail Lift Delivery (TD2) Chg Wgt 100kg-299kg</t>
  </si>
  <si>
    <t>Fee per consignment with a chargeable weight of 100kg - 299kg requiring MHE at the delivery address. Refer to www.tnt.com.au for specific services and conditions.</t>
  </si>
  <si>
    <t>Tail Lift Delivery (TD3) Chg Wgt 300kg-499kg</t>
  </si>
  <si>
    <t>Fee per consignment with a chargeable weight of 300kg - 499kg requiring MHE at the delivery address. Refer to www.tnt.com.au for specific services and conditions.</t>
  </si>
  <si>
    <t>Tail Lift Delivery (TD4) Chg Wgt 500kg+</t>
  </si>
  <si>
    <t>Fee per consignment with a chargeable weight of 500kg or more requiring MHE at the delivery address. Refer to www.tnt.com.au for specific services and conditions.</t>
  </si>
  <si>
    <r>
      <t xml:space="preserve">After Hours
</t>
    </r>
    <r>
      <rPr>
        <b/>
        <sz val="6"/>
        <rFont val="TPG Gill Sans"/>
        <family val="2"/>
      </rPr>
      <t>(After 6pm and before 7am weekdays, weekends and public holidays)</t>
    </r>
    <r>
      <rPr>
        <b/>
        <sz val="8"/>
        <rFont val="TPG Gill Sans"/>
        <family val="2"/>
      </rPr>
      <t xml:space="preserve"> </t>
    </r>
  </si>
  <si>
    <r>
      <t xml:space="preserve">Waiting time per 5 minutes or part thereof
</t>
    </r>
    <r>
      <rPr>
        <b/>
        <sz val="6"/>
        <rFont val="TPG Gill Sans"/>
        <family val="2"/>
      </rPr>
      <t>(first 10 minutes is included in flag fall)</t>
    </r>
    <r>
      <rPr>
        <b/>
        <sz val="8"/>
        <rFont val="TPG Gill Sans"/>
        <family val="2"/>
      </rPr>
      <t xml:space="preserve"> </t>
    </r>
  </si>
  <si>
    <r>
      <t xml:space="preserve">Over 25 kgs add per 25 kgs or part thereof
</t>
    </r>
    <r>
      <rPr>
        <b/>
        <sz val="6"/>
        <rFont val="TPG Gill Sans"/>
        <family val="2"/>
      </rPr>
      <t>(first 25 kilograms included in flag fall)</t>
    </r>
  </si>
  <si>
    <t>C002   Date: 12/11/2023     Domestic - ISO 9001</t>
  </si>
  <si>
    <t>Effective</t>
  </si>
  <si>
    <t>Zone1</t>
  </si>
  <si>
    <t>Zone2</t>
  </si>
  <si>
    <t>Zone3</t>
  </si>
  <si>
    <t>Excessive Weight per kilo</t>
  </si>
  <si>
    <t>Freight Rate :</t>
  </si>
  <si>
    <t>Excess Weight</t>
  </si>
  <si>
    <t>Item</t>
  </si>
  <si>
    <t>Length</t>
  </si>
  <si>
    <t>Wide</t>
  </si>
  <si>
    <t>Height</t>
  </si>
  <si>
    <t>Dimension (cm)</t>
  </si>
  <si>
    <t>Excess Weight (kg)</t>
  </si>
  <si>
    <t>GST</t>
  </si>
  <si>
    <t>Total</t>
  </si>
  <si>
    <t>Total Weight</t>
  </si>
  <si>
    <t xml:space="preserve">STATE GOVERNMENT OF WESTERN AUSTRALIA </t>
  </si>
  <si>
    <t xml:space="preserve">Price Schedule Lanes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</si>
</sst>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quot;$&quot;#,##0;[Red]\-&quot;$&quot;#,##0"/>
    <numFmt numFmtId="8" formatCode="&quot;$&quot;#,##0.00;[Red]\-&quot;$&quot;#,##0.00"/>
    <numFmt numFmtId="44" formatCode="_-&quot;$&quot;* #,##0.00_-;\-&quot;$&quot;* #,##0.00_-;_-&quot;$&quot;* &quot;-&quot;??_-;_-@_-"/>
    <numFmt numFmtId="43" formatCode="_-* #,##0.00_-;\-* #,##0.00_-;_-* &quot;-&quot;??_-;_-@_-"/>
    <numFmt numFmtId="164" formatCode="_(&quot;$&quot;* #,##0.00_);_(&quot;$&quot;* \(#,##0.00\);_(&quot;$&quot;* &quot;-&quot;??_);_(@_)"/>
    <numFmt numFmtId="165" formatCode="&quot;$&quot;#,##0.00"/>
    <numFmt numFmtId="166" formatCode="0.0000"/>
    <numFmt numFmtId="167" formatCode="_-* #,##0.0000_-;\-* #,##0.0000_-;_-* &quot;-&quot;??_-;_-@_-"/>
    <numFmt numFmtId="168" formatCode="0.0%"/>
  </numFmts>
  <fonts count="57">
    <font>
      <sz val="10"/>
      <name val="Arial"/>
    </font>
    <font>
      <sz val="10"/>
      <name val="Arial"/>
      <family val="2"/>
    </font>
    <font>
      <sz val="11"/>
      <color theme="1"/>
      <name val="Calibri"/>
      <family val="2"/>
      <scheme val="minor"/>
    </font>
    <font>
      <b/>
      <sz val="12"/>
      <color indexed="9"/>
      <name val="TPG Gill Sans"/>
      <family val="2"/>
    </font>
    <font>
      <sz val="8"/>
      <name val="Arial"/>
      <family val="2"/>
    </font>
    <font>
      <sz val="8"/>
      <name val="TPG Gill Sans"/>
      <family val="2"/>
    </font>
    <font>
      <sz val="12"/>
      <name val="TPG Gill Sans"/>
      <family val="2"/>
    </font>
    <font>
      <sz val="11"/>
      <name val="TPG Gill Sans"/>
      <family val="2"/>
    </font>
    <font>
      <sz val="9"/>
      <name val="FedEx Sans Cd"/>
      <family val="2"/>
    </font>
    <font>
      <i/>
      <sz val="8"/>
      <name val="MS Sans Serif"/>
      <family val="2"/>
    </font>
    <font>
      <sz val="5.5"/>
      <name val="TPG Gill Sans"/>
      <family val="2"/>
    </font>
    <font>
      <i/>
      <sz val="5.5"/>
      <name val="MS Sans Serif"/>
      <family val="2"/>
    </font>
    <font>
      <i/>
      <sz val="5"/>
      <name val="MS Sans Serif"/>
      <family val="2"/>
    </font>
    <font>
      <sz val="12"/>
      <color indexed="9"/>
      <name val="TPG Gill Sans"/>
      <family val="2"/>
    </font>
    <font>
      <sz val="10"/>
      <name val="TPG Gill Sans"/>
      <family val="2"/>
    </font>
    <font>
      <b/>
      <sz val="6"/>
      <name val="TPG Gill Sans"/>
      <family val="2"/>
    </font>
    <font>
      <sz val="4"/>
      <name val="TPG Gill Sans"/>
      <family val="2"/>
    </font>
    <font>
      <sz val="10"/>
      <color theme="1"/>
      <name val="Arial"/>
      <family val="2"/>
    </font>
    <font>
      <sz val="8"/>
      <color theme="1"/>
      <name val="Arial"/>
      <family val="2"/>
    </font>
    <font>
      <b/>
      <sz val="10"/>
      <name val="Arial"/>
      <family val="2"/>
    </font>
    <font>
      <b/>
      <sz val="20"/>
      <name val="FedEx Sans"/>
      <family val="2"/>
    </font>
    <font>
      <sz val="11"/>
      <color theme="1"/>
      <name val="FedEx Sans Cd Light"/>
      <family val="2"/>
    </font>
    <font>
      <b/>
      <sz val="11"/>
      <color rgb="FFC00000"/>
      <name val="FedEx Sans Cd Light"/>
      <family val="2"/>
    </font>
    <font>
      <sz val="11"/>
      <name val="FedEx Sans Cd Light"/>
      <family val="2"/>
    </font>
    <font>
      <b/>
      <sz val="11"/>
      <color theme="1"/>
      <name val="FedEx Sans Cd Light"/>
      <family val="2"/>
    </font>
    <font>
      <b/>
      <sz val="11"/>
      <name val="FedEx Sans Cd Light"/>
      <family val="2"/>
    </font>
    <font>
      <b/>
      <sz val="11"/>
      <color theme="0"/>
      <name val="FedEx Sans Cd Light"/>
      <family val="2"/>
    </font>
    <font>
      <b/>
      <sz val="12"/>
      <name val="Arial"/>
      <family val="2"/>
    </font>
    <font>
      <sz val="10"/>
      <color theme="7" tint="0.79998168889431442"/>
      <name val="Arial"/>
      <family val="2"/>
    </font>
    <font>
      <b/>
      <sz val="11"/>
      <color rgb="FFFF0000"/>
      <name val="FedEx Sans Cd Light"/>
      <family val="2"/>
    </font>
    <font>
      <sz val="11"/>
      <color rgb="FFFF0000"/>
      <name val="FedEx Sans Cd Light"/>
      <family val="2"/>
    </font>
    <font>
      <sz val="10"/>
      <color rgb="FFFF0000"/>
      <name val="Arial"/>
      <family val="2"/>
    </font>
    <font>
      <sz val="8"/>
      <name val="Arial"/>
      <family val="2"/>
    </font>
    <font>
      <sz val="10"/>
      <name val="Arial"/>
      <family val="2"/>
    </font>
    <font>
      <b/>
      <sz val="9"/>
      <color rgb="FFFF0000"/>
      <name val="Arial"/>
      <family val="2"/>
    </font>
    <font>
      <b/>
      <sz val="11"/>
      <color rgb="FFFF0000"/>
      <name val="Arial"/>
      <family val="2"/>
    </font>
    <font>
      <b/>
      <sz val="10"/>
      <color rgb="FFFF0000"/>
      <name val="Arial"/>
      <family val="2"/>
    </font>
    <font>
      <b/>
      <sz val="9"/>
      <color theme="1"/>
      <name val="Arial"/>
      <family val="2"/>
    </font>
    <font>
      <b/>
      <sz val="11"/>
      <color theme="1"/>
      <name val="Arial"/>
      <family val="2"/>
    </font>
    <font>
      <i/>
      <sz val="10"/>
      <color theme="1" tint="0.499984740745262"/>
      <name val="Arial"/>
      <family val="2"/>
    </font>
    <font>
      <sz val="10"/>
      <color indexed="8"/>
      <name val="Arial"/>
      <family val="2"/>
    </font>
    <font>
      <i/>
      <sz val="10"/>
      <color theme="0" tint="-0.499984740745262"/>
      <name val="Arial"/>
      <family val="2"/>
    </font>
    <font>
      <i/>
      <sz val="9"/>
      <color theme="1" tint="0.499984740745262"/>
      <name val="Arial"/>
      <family val="2"/>
    </font>
    <font>
      <sz val="12"/>
      <color rgb="FFFF0000"/>
      <name val="Arial"/>
      <family val="2"/>
    </font>
    <font>
      <sz val="10"/>
      <color theme="0"/>
      <name val="Arial"/>
      <family val="2"/>
    </font>
    <font>
      <b/>
      <sz val="12"/>
      <name val="TPG Gill Sans"/>
      <family val="2"/>
    </font>
    <font>
      <b/>
      <sz val="8"/>
      <name val="TPG Gill Sans"/>
      <family val="2"/>
    </font>
    <font>
      <u/>
      <sz val="7.5"/>
      <color indexed="12"/>
      <name val="Arial"/>
      <family val="2"/>
    </font>
    <font>
      <sz val="7"/>
      <name val="TPG Gill Sans"/>
      <family val="2"/>
    </font>
    <font>
      <b/>
      <sz val="7"/>
      <name val="TPG Gill Sans"/>
      <family val="2"/>
    </font>
    <font>
      <sz val="9"/>
      <name val="TPG Gill Sans"/>
      <family val="2"/>
    </font>
    <font>
      <b/>
      <u/>
      <sz val="8"/>
      <name val="TPG Gill Sans"/>
      <family val="2"/>
    </font>
    <font>
      <sz val="6"/>
      <name val="TPG Gill Sans"/>
      <family val="2"/>
    </font>
    <font>
      <sz val="9"/>
      <name val="Arial"/>
      <family val="2"/>
    </font>
    <font>
      <sz val="11"/>
      <color theme="0" tint="-0.14999847407452621"/>
      <name val="FedEx Sans Cd Light"/>
      <family val="2"/>
    </font>
    <font>
      <sz val="11"/>
      <color theme="3" tint="-0.499984740745262"/>
      <name val="FedEx Sans Cd Light"/>
      <family val="2"/>
    </font>
    <font>
      <sz val="12"/>
      <color theme="3" tint="-0.499984740745262"/>
      <name val="Arial"/>
      <family val="2"/>
    </font>
  </fonts>
  <fills count="13">
    <fill>
      <patternFill patternType="none"/>
    </fill>
    <fill>
      <patternFill patternType="gray125"/>
    </fill>
    <fill>
      <patternFill patternType="solid">
        <fgColor indexed="53"/>
        <bgColor indexed="64"/>
      </patternFill>
    </fill>
    <fill>
      <patternFill patternType="solid">
        <fgColor rgb="FF7030A0"/>
        <bgColor indexed="64"/>
      </patternFill>
    </fill>
    <fill>
      <patternFill patternType="solid">
        <fgColor theme="7" tint="0.79998168889431442"/>
        <bgColor indexed="64"/>
      </patternFill>
    </fill>
    <fill>
      <patternFill patternType="solid">
        <fgColor rgb="FFFFFF00"/>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indexed="51"/>
        <bgColor indexed="64"/>
      </patternFill>
    </fill>
    <fill>
      <patternFill patternType="solid">
        <fgColor indexed="47"/>
        <bgColor indexed="64"/>
      </patternFill>
    </fill>
    <fill>
      <patternFill patternType="solid">
        <fgColor theme="4" tint="0.79998168889431442"/>
        <bgColor theme="4" tint="0.79998168889431442"/>
      </patternFill>
    </fill>
    <fill>
      <patternFill patternType="solid">
        <fgColor theme="5" tint="0.39997558519241921"/>
        <bgColor indexed="64"/>
      </patternFill>
    </fill>
    <fill>
      <patternFill patternType="solid">
        <fgColor theme="0" tint="-0.14999847407452621"/>
        <bgColor indexed="64"/>
      </patternFill>
    </fill>
  </fills>
  <borders count="36">
    <border>
      <left/>
      <right/>
      <top/>
      <bottom/>
      <diagonal/>
    </border>
    <border>
      <left style="hair">
        <color indexed="9"/>
      </left>
      <right/>
      <top style="hair">
        <color indexed="9"/>
      </top>
      <bottom/>
      <diagonal/>
    </border>
    <border>
      <left/>
      <right style="hair">
        <color indexed="53"/>
      </right>
      <top/>
      <bottom style="hair">
        <color indexed="53"/>
      </bottom>
      <diagonal/>
    </border>
    <border>
      <left style="hair">
        <color indexed="53"/>
      </left>
      <right/>
      <top/>
      <bottom style="hair">
        <color indexed="53"/>
      </bottom>
      <diagonal/>
    </border>
    <border>
      <left style="thin">
        <color indexed="64"/>
      </left>
      <right style="thin">
        <color indexed="64"/>
      </right>
      <top style="thin">
        <color indexed="64"/>
      </top>
      <bottom style="thin">
        <color indexed="64"/>
      </bottom>
      <diagonal/>
    </border>
    <border>
      <left/>
      <right/>
      <top style="hair">
        <color indexed="53"/>
      </top>
      <bottom style="hair">
        <color indexed="53"/>
      </bottom>
      <diagonal/>
    </border>
    <border>
      <left style="medium">
        <color indexed="64"/>
      </left>
      <right style="thin">
        <color indexed="64"/>
      </right>
      <top style="thin">
        <color indexed="64"/>
      </top>
      <bottom style="thin">
        <color indexed="64"/>
      </bottom>
      <diagonal/>
    </border>
    <border>
      <left style="medium">
        <color rgb="FFA3A3A3"/>
      </left>
      <right style="medium">
        <color rgb="FFA3A3A3"/>
      </right>
      <top style="medium">
        <color rgb="FFA3A3A3"/>
      </top>
      <bottom style="medium">
        <color rgb="FFA3A3A3"/>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thin">
        <color auto="1"/>
      </left>
      <right style="thin">
        <color auto="1"/>
      </right>
      <top style="thin">
        <color auto="1"/>
      </top>
      <bottom style="thin">
        <color auto="1"/>
      </bottom>
      <diagonal/>
    </border>
    <border>
      <left style="medium">
        <color auto="1"/>
      </left>
      <right/>
      <top style="medium">
        <color auto="1"/>
      </top>
      <bottom/>
      <diagonal/>
    </border>
    <border>
      <left/>
      <right style="medium">
        <color indexed="64"/>
      </right>
      <top style="medium">
        <color indexed="64"/>
      </top>
      <bottom/>
      <diagonal/>
    </border>
    <border>
      <left style="medium">
        <color rgb="FFA3A3A3"/>
      </left>
      <right/>
      <top style="medium">
        <color rgb="FFA3A3A3"/>
      </top>
      <bottom style="medium">
        <color rgb="FFA3A3A3"/>
      </bottom>
      <diagonal/>
    </border>
    <border>
      <left/>
      <right style="medium">
        <color rgb="FFA3A3A3"/>
      </right>
      <top style="medium">
        <color rgb="FFA3A3A3"/>
      </top>
      <bottom style="medium">
        <color rgb="FFA3A3A3"/>
      </bottom>
      <diagonal/>
    </border>
    <border>
      <left/>
      <right style="medium">
        <color rgb="FFA3A3A3"/>
      </right>
      <top/>
      <bottom style="medium">
        <color rgb="FFA3A3A3"/>
      </bottom>
      <diagonal/>
    </border>
    <border>
      <left style="medium">
        <color rgb="FFA3A3A3"/>
      </left>
      <right/>
      <top/>
      <bottom style="medium">
        <color rgb="FFA3A3A3"/>
      </bottom>
      <diagonal/>
    </border>
    <border>
      <left style="medium">
        <color rgb="FFA3A3A3"/>
      </left>
      <right style="medium">
        <color rgb="FFA3A3A3"/>
      </right>
      <top/>
      <bottom style="medium">
        <color rgb="FFA3A3A3"/>
      </bottom>
      <diagonal/>
    </border>
    <border>
      <left/>
      <right style="medium">
        <color rgb="FFA3A3A3"/>
      </right>
      <top style="medium">
        <color rgb="FFA3A3A3"/>
      </top>
      <bottom/>
      <diagonal/>
    </border>
    <border>
      <left style="thick">
        <color indexed="64"/>
      </left>
      <right style="hair">
        <color indexed="64"/>
      </right>
      <top style="thick">
        <color indexed="64"/>
      </top>
      <bottom style="hair">
        <color indexed="64"/>
      </bottom>
      <diagonal/>
    </border>
    <border>
      <left style="hair">
        <color indexed="64"/>
      </left>
      <right/>
      <top style="thick">
        <color indexed="64"/>
      </top>
      <bottom style="hair">
        <color indexed="64"/>
      </bottom>
      <diagonal/>
    </border>
    <border>
      <left style="thick">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ck">
        <color indexed="64"/>
      </left>
      <right style="hair">
        <color indexed="64"/>
      </right>
      <top style="hair">
        <color indexed="64"/>
      </top>
      <bottom/>
      <diagonal/>
    </border>
    <border>
      <left style="hair">
        <color indexed="64"/>
      </left>
      <right style="thin">
        <color indexed="64"/>
      </right>
      <top style="hair">
        <color indexed="64"/>
      </top>
      <bottom/>
      <diagonal/>
    </border>
    <border>
      <left style="thick">
        <color indexed="64"/>
      </left>
      <right style="hair">
        <color indexed="64"/>
      </right>
      <top style="hair">
        <color indexed="64"/>
      </top>
      <bottom style="thick">
        <color indexed="64"/>
      </bottom>
      <diagonal/>
    </border>
    <border>
      <left style="hair">
        <color indexed="64"/>
      </left>
      <right style="thin">
        <color indexed="64"/>
      </right>
      <top style="hair">
        <color indexed="64"/>
      </top>
      <bottom style="thick">
        <color indexed="64"/>
      </bottom>
      <diagonal/>
    </border>
    <border>
      <left style="thin">
        <color indexed="53"/>
      </left>
      <right/>
      <top style="thin">
        <color indexed="53"/>
      </top>
      <bottom style="thin">
        <color indexed="53"/>
      </bottom>
      <diagonal/>
    </border>
    <border>
      <left/>
      <right/>
      <top style="thin">
        <color indexed="53"/>
      </top>
      <bottom style="thin">
        <color indexed="53"/>
      </bottom>
      <diagonal/>
    </border>
    <border>
      <left/>
      <right style="thin">
        <color indexed="53"/>
      </right>
      <top style="thin">
        <color indexed="53"/>
      </top>
      <bottom style="thin">
        <color indexed="53"/>
      </bottom>
      <diagonal/>
    </border>
    <border>
      <left/>
      <right/>
      <top/>
      <bottom style="hair">
        <color indexed="53"/>
      </bottom>
      <diagonal/>
    </border>
    <border>
      <left style="thin">
        <color indexed="64"/>
      </left>
      <right style="thin">
        <color indexed="64"/>
      </right>
      <top style="thin">
        <color indexed="64"/>
      </top>
      <bottom style="thin">
        <color indexed="64"/>
      </bottom>
      <diagonal/>
    </border>
    <border>
      <left style="thick">
        <color indexed="64"/>
      </left>
      <right style="hair">
        <color indexed="64"/>
      </right>
      <top/>
      <bottom/>
      <diagonal/>
    </border>
    <border>
      <left/>
      <right/>
      <top/>
      <bottom style="medium">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bottom style="medium">
        <color theme="0" tint="-0.499984740745262"/>
      </bottom>
      <diagonal/>
    </border>
  </borders>
  <cellStyleXfs count="14">
    <xf numFmtId="0" fontId="0"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2" fillId="0" borderId="0"/>
    <xf numFmtId="0" fontId="1" fillId="0" borderId="0"/>
    <xf numFmtId="0" fontId="4" fillId="0" borderId="0"/>
    <xf numFmtId="43" fontId="2" fillId="0" borderId="0" applyFont="0" applyFill="0" applyBorder="0" applyAlignment="0" applyProtection="0"/>
    <xf numFmtId="44" fontId="1" fillId="0" borderId="0" applyFont="0" applyFill="0" applyBorder="0" applyAlignment="0" applyProtection="0"/>
    <xf numFmtId="9" fontId="33" fillId="0" borderId="0" applyFont="0" applyFill="0" applyBorder="0" applyAlignment="0" applyProtection="0"/>
    <xf numFmtId="0" fontId="40" fillId="0" borderId="0"/>
    <xf numFmtId="43" fontId="1" fillId="0" borderId="0" applyFont="0" applyFill="0" applyBorder="0" applyAlignment="0" applyProtection="0"/>
    <xf numFmtId="0" fontId="47" fillId="0" borderId="0" applyNumberFormat="0" applyFill="0" applyBorder="0" applyAlignment="0" applyProtection="0">
      <alignment vertical="top"/>
      <protection locked="0"/>
    </xf>
    <xf numFmtId="9" fontId="1" fillId="0" borderId="0" applyFont="0" applyFill="0" applyBorder="0" applyAlignment="0" applyProtection="0"/>
  </cellStyleXfs>
  <cellXfs count="167">
    <xf numFmtId="0" fontId="0" fillId="0" borderId="0" xfId="0"/>
    <xf numFmtId="0" fontId="3" fillId="2" borderId="1" xfId="5" applyFont="1" applyFill="1" applyBorder="1" applyAlignment="1" applyProtection="1">
      <alignment horizontal="center" vertical="center" wrapText="1"/>
      <protection hidden="1"/>
    </xf>
    <xf numFmtId="0" fontId="5" fillId="0" borderId="0" xfId="6" applyFont="1" applyProtection="1">
      <protection hidden="1"/>
    </xf>
    <xf numFmtId="0" fontId="3" fillId="2" borderId="1" xfId="5" applyFont="1" applyFill="1" applyBorder="1" applyAlignment="1" applyProtection="1">
      <alignment horizontal="right" vertical="center"/>
      <protection hidden="1"/>
    </xf>
    <xf numFmtId="0" fontId="6" fillId="0" borderId="2" xfId="5" applyFont="1" applyBorder="1" applyAlignment="1" applyProtection="1">
      <alignment horizontal="left"/>
      <protection hidden="1"/>
    </xf>
    <xf numFmtId="43" fontId="7" fillId="0" borderId="3" xfId="7" quotePrefix="1" applyFont="1" applyBorder="1" applyAlignment="1" applyProtection="1">
      <alignment horizontal="right"/>
      <protection hidden="1"/>
    </xf>
    <xf numFmtId="0" fontId="8" fillId="0" borderId="0" xfId="6" applyFont="1" applyProtection="1">
      <protection hidden="1"/>
    </xf>
    <xf numFmtId="165" fontId="8" fillId="0" borderId="0" xfId="2" applyNumberFormat="1" applyFont="1" applyAlignment="1" applyProtection="1">
      <alignment horizontal="center"/>
      <protection hidden="1"/>
    </xf>
    <xf numFmtId="0" fontId="9" fillId="0" borderId="0" xfId="6" applyFont="1" applyProtection="1">
      <protection hidden="1"/>
    </xf>
    <xf numFmtId="0" fontId="10" fillId="0" borderId="0" xfId="3" applyFont="1" applyAlignment="1" applyProtection="1">
      <alignment horizontal="left"/>
      <protection hidden="1"/>
    </xf>
    <xf numFmtId="0" fontId="11" fillId="0" borderId="0" xfId="3" applyFont="1" applyAlignment="1" applyProtection="1">
      <alignment horizontal="left"/>
      <protection hidden="1"/>
    </xf>
    <xf numFmtId="0" fontId="10" fillId="0" borderId="5" xfId="3" applyFont="1" applyBorder="1" applyAlignment="1" applyProtection="1">
      <alignment horizontal="left"/>
      <protection hidden="1"/>
    </xf>
    <xf numFmtId="0" fontId="12" fillId="0" borderId="0" xfId="6" applyFont="1" applyProtection="1">
      <protection hidden="1"/>
    </xf>
    <xf numFmtId="0" fontId="10" fillId="0" borderId="5" xfId="6" applyFont="1" applyBorder="1" applyAlignment="1" applyProtection="1">
      <alignment horizontal="left" vertical="center" wrapText="1"/>
      <protection hidden="1"/>
    </xf>
    <xf numFmtId="0" fontId="10" fillId="0" borderId="5" xfId="3" applyFont="1" applyBorder="1" applyAlignment="1" applyProtection="1">
      <alignment horizontal="left" wrapText="1"/>
      <protection hidden="1"/>
    </xf>
    <xf numFmtId="0" fontId="5" fillId="0" borderId="5" xfId="3" applyFont="1" applyBorder="1" applyAlignment="1" applyProtection="1">
      <alignment horizontal="left" wrapText="1"/>
      <protection hidden="1"/>
    </xf>
    <xf numFmtId="0" fontId="16" fillId="0" borderId="0" xfId="3" applyFont="1" applyAlignment="1" applyProtection="1">
      <alignment horizontal="left" wrapText="1"/>
      <protection hidden="1"/>
    </xf>
    <xf numFmtId="0" fontId="1" fillId="0" borderId="0" xfId="3"/>
    <xf numFmtId="0" fontId="19" fillId="5" borderId="7" xfId="0" applyFont="1" applyFill="1" applyBorder="1" applyAlignment="1">
      <alignment vertical="center" wrapText="1"/>
    </xf>
    <xf numFmtId="0" fontId="1" fillId="0" borderId="7" xfId="0" applyFont="1" applyBorder="1" applyAlignment="1">
      <alignment vertical="center" wrapText="1"/>
    </xf>
    <xf numFmtId="0" fontId="1" fillId="3" borderId="0" xfId="3" applyFill="1"/>
    <xf numFmtId="0" fontId="1" fillId="6" borderId="0" xfId="3" applyFill="1"/>
    <xf numFmtId="0" fontId="20" fillId="0" borderId="0" xfId="3" applyFont="1"/>
    <xf numFmtId="0" fontId="22" fillId="4" borderId="0" xfId="3" applyFont="1" applyFill="1"/>
    <xf numFmtId="44" fontId="22" fillId="4" borderId="0" xfId="8" applyFont="1" applyFill="1" applyBorder="1"/>
    <xf numFmtId="0" fontId="23" fillId="0" borderId="0" xfId="3" applyFont="1"/>
    <xf numFmtId="0" fontId="24" fillId="0" borderId="0" xfId="3" applyFont="1"/>
    <xf numFmtId="0" fontId="25" fillId="4" borderId="0" xfId="3" applyFont="1" applyFill="1"/>
    <xf numFmtId="0" fontId="23" fillId="4" borderId="0" xfId="3" applyFont="1" applyFill="1"/>
    <xf numFmtId="0" fontId="25" fillId="0" borderId="0" xfId="3" applyFont="1"/>
    <xf numFmtId="44" fontId="23" fillId="0" borderId="0" xfId="8" applyFont="1" applyFill="1" applyBorder="1"/>
    <xf numFmtId="0" fontId="26" fillId="3" borderId="9" xfId="3" applyFont="1" applyFill="1" applyBorder="1" applyAlignment="1">
      <alignment horizontal="right"/>
    </xf>
    <xf numFmtId="0" fontId="23" fillId="0" borderId="8" xfId="3" applyFont="1" applyBorder="1" applyAlignment="1">
      <alignment horizontal="center"/>
    </xf>
    <xf numFmtId="43" fontId="27" fillId="0" borderId="0" xfId="3" applyNumberFormat="1" applyFont="1" applyAlignment="1">
      <alignment horizontal="left"/>
    </xf>
    <xf numFmtId="0" fontId="27" fillId="0" borderId="0" xfId="3" applyFont="1" applyAlignment="1">
      <alignment horizontal="left"/>
    </xf>
    <xf numFmtId="0" fontId="28" fillId="6" borderId="0" xfId="3" applyFont="1" applyFill="1"/>
    <xf numFmtId="0" fontId="30" fillId="0" borderId="0" xfId="3" applyFont="1"/>
    <xf numFmtId="165" fontId="18" fillId="0" borderId="4" xfId="2" applyNumberFormat="1" applyFont="1" applyFill="1" applyBorder="1" applyAlignment="1" applyProtection="1">
      <alignment horizontal="center"/>
      <protection locked="0"/>
    </xf>
    <xf numFmtId="0" fontId="31" fillId="6" borderId="0" xfId="3" applyFont="1" applyFill="1"/>
    <xf numFmtId="0" fontId="31" fillId="0" borderId="0" xfId="3" applyFont="1"/>
    <xf numFmtId="0" fontId="1" fillId="0" borderId="0" xfId="0" applyFont="1"/>
    <xf numFmtId="0" fontId="31" fillId="3" borderId="0" xfId="3" applyFont="1" applyFill="1"/>
    <xf numFmtId="0" fontId="34" fillId="3" borderId="0" xfId="3" applyFont="1" applyFill="1"/>
    <xf numFmtId="0" fontId="35" fillId="3" borderId="0" xfId="3" applyFont="1" applyFill="1"/>
    <xf numFmtId="164" fontId="29" fillId="0" borderId="0" xfId="2" applyFont="1" applyFill="1" applyBorder="1"/>
    <xf numFmtId="44" fontId="30" fillId="0" borderId="0" xfId="8" applyFont="1" applyFill="1" applyBorder="1"/>
    <xf numFmtId="0" fontId="23" fillId="0" borderId="12" xfId="3" applyFont="1" applyBorder="1" applyAlignment="1">
      <alignment horizontal="center"/>
    </xf>
    <xf numFmtId="0" fontId="1" fillId="0" borderId="0" xfId="0" applyFont="1" applyAlignment="1">
      <alignment vertical="center" wrapText="1"/>
    </xf>
    <xf numFmtId="0" fontId="0" fillId="0" borderId="0" xfId="0" applyAlignment="1">
      <alignment horizontal="center"/>
    </xf>
    <xf numFmtId="0" fontId="19" fillId="0" borderId="0" xfId="0" applyFont="1" applyAlignment="1">
      <alignment horizontal="justify" vertical="center" wrapText="1"/>
    </xf>
    <xf numFmtId="0" fontId="1" fillId="0" borderId="0" xfId="0" applyFont="1" applyAlignment="1">
      <alignment vertical="center"/>
    </xf>
    <xf numFmtId="0" fontId="1" fillId="0" borderId="13" xfId="0" applyFont="1" applyBorder="1" applyAlignment="1">
      <alignment vertical="center" wrapText="1"/>
    </xf>
    <xf numFmtId="0" fontId="19" fillId="5" borderId="14" xfId="0" applyFont="1" applyFill="1" applyBorder="1" applyAlignment="1">
      <alignment vertical="center" wrapText="1"/>
    </xf>
    <xf numFmtId="0" fontId="1" fillId="0" borderId="14" xfId="0" applyFont="1" applyBorder="1" applyAlignment="1">
      <alignment horizontal="center" vertical="center" wrapText="1"/>
    </xf>
    <xf numFmtId="0" fontId="1" fillId="0" borderId="14" xfId="0" applyFont="1" applyBorder="1" applyAlignment="1">
      <alignment vertical="center" wrapText="1"/>
    </xf>
    <xf numFmtId="0" fontId="19" fillId="5" borderId="15" xfId="0" applyFont="1" applyFill="1" applyBorder="1" applyAlignment="1">
      <alignment vertical="center" wrapText="1"/>
    </xf>
    <xf numFmtId="0" fontId="1" fillId="0" borderId="17" xfId="0" applyFont="1" applyBorder="1" applyAlignment="1">
      <alignment vertical="center" wrapText="1"/>
    </xf>
    <xf numFmtId="0" fontId="1" fillId="0" borderId="16" xfId="0" applyFont="1" applyBorder="1" applyAlignment="1">
      <alignment vertical="center" wrapText="1"/>
    </xf>
    <xf numFmtId="0" fontId="1" fillId="0" borderId="7" xfId="0" applyFont="1" applyBorder="1" applyAlignment="1">
      <alignment horizontal="left" vertical="center" wrapText="1"/>
    </xf>
    <xf numFmtId="0" fontId="1" fillId="0" borderId="18" xfId="0" applyFont="1" applyBorder="1" applyAlignment="1">
      <alignment vertical="center" wrapText="1"/>
    </xf>
    <xf numFmtId="0" fontId="36" fillId="5" borderId="15" xfId="0" applyFont="1" applyFill="1" applyBorder="1" applyAlignment="1">
      <alignment vertical="center" wrapText="1"/>
    </xf>
    <xf numFmtId="0" fontId="36" fillId="5" borderId="16" xfId="0" applyFont="1" applyFill="1" applyBorder="1" applyAlignment="1">
      <alignment vertical="center" wrapText="1"/>
    </xf>
    <xf numFmtId="0" fontId="36" fillId="5" borderId="17" xfId="0" applyFont="1" applyFill="1" applyBorder="1" applyAlignment="1">
      <alignment vertical="center" wrapText="1"/>
    </xf>
    <xf numFmtId="0" fontId="17" fillId="6" borderId="0" xfId="3" applyFont="1" applyFill="1" applyAlignment="1">
      <alignment horizontal="center"/>
    </xf>
    <xf numFmtId="0" fontId="37" fillId="6" borderId="0" xfId="3" applyFont="1" applyFill="1" applyAlignment="1">
      <alignment horizontal="center"/>
    </xf>
    <xf numFmtId="44" fontId="17" fillId="6" borderId="0" xfId="8" applyFont="1" applyFill="1" applyBorder="1" applyAlignment="1">
      <alignment horizontal="center"/>
    </xf>
    <xf numFmtId="44" fontId="38" fillId="6" borderId="0" xfId="8" applyFont="1" applyFill="1" applyBorder="1" applyAlignment="1">
      <alignment horizontal="center"/>
    </xf>
    <xf numFmtId="0" fontId="17" fillId="6" borderId="0" xfId="3" applyFont="1" applyFill="1"/>
    <xf numFmtId="0" fontId="17" fillId="7" borderId="0" xfId="3" applyFont="1" applyFill="1"/>
    <xf numFmtId="0" fontId="23" fillId="0" borderId="0" xfId="3" applyFont="1" applyAlignment="1">
      <alignment horizontal="center"/>
    </xf>
    <xf numFmtId="10" fontId="17" fillId="6" borderId="0" xfId="3" applyNumberFormat="1" applyFont="1" applyFill="1" applyAlignment="1">
      <alignment horizontal="center"/>
    </xf>
    <xf numFmtId="165" fontId="17" fillId="0" borderId="10" xfId="2" applyNumberFormat="1" applyFont="1" applyFill="1" applyBorder="1" applyAlignment="1" applyProtection="1">
      <alignment horizontal="center"/>
      <protection locked="0"/>
    </xf>
    <xf numFmtId="0" fontId="31" fillId="0" borderId="0" xfId="3" applyFont="1" applyAlignment="1">
      <alignment horizontal="right"/>
    </xf>
    <xf numFmtId="0" fontId="39" fillId="0" borderId="0" xfId="3" applyFont="1" applyAlignment="1">
      <alignment horizontal="right"/>
    </xf>
    <xf numFmtId="164" fontId="39" fillId="0" borderId="0" xfId="2" applyFont="1" applyAlignment="1">
      <alignment horizontal="left"/>
    </xf>
    <xf numFmtId="166" fontId="17" fillId="6" borderId="0" xfId="3" applyNumberFormat="1" applyFont="1" applyFill="1"/>
    <xf numFmtId="1" fontId="31" fillId="6" borderId="0" xfId="3" applyNumberFormat="1" applyFont="1" applyFill="1"/>
    <xf numFmtId="164" fontId="41" fillId="0" borderId="0" xfId="2" applyFont="1"/>
    <xf numFmtId="0" fontId="1" fillId="0" borderId="6" xfId="0" applyFont="1" applyBorder="1" applyAlignment="1">
      <alignment vertical="center"/>
    </xf>
    <xf numFmtId="0" fontId="1" fillId="0" borderId="6" xfId="0" applyFont="1" applyBorder="1" applyAlignment="1">
      <alignment vertical="center" wrapText="1"/>
    </xf>
    <xf numFmtId="0" fontId="26" fillId="0" borderId="0" xfId="3" applyFont="1" applyAlignment="1">
      <alignment horizontal="right"/>
    </xf>
    <xf numFmtId="0" fontId="26" fillId="0" borderId="11" xfId="3" applyFont="1" applyBorder="1" applyAlignment="1">
      <alignment horizontal="right"/>
    </xf>
    <xf numFmtId="0" fontId="26" fillId="3" borderId="10" xfId="3" applyFont="1" applyFill="1" applyBorder="1" applyAlignment="1">
      <alignment horizontal="right"/>
    </xf>
    <xf numFmtId="0" fontId="23" fillId="0" borderId="10" xfId="3" applyFont="1" applyBorder="1" applyAlignment="1">
      <alignment horizontal="center"/>
    </xf>
    <xf numFmtId="0" fontId="43" fillId="0" borderId="0" xfId="3" applyFont="1"/>
    <xf numFmtId="10" fontId="23" fillId="0" borderId="0" xfId="9" applyNumberFormat="1" applyFont="1" applyFill="1" applyBorder="1" applyAlignment="1">
      <alignment horizontal="center"/>
    </xf>
    <xf numFmtId="0" fontId="26" fillId="3" borderId="11" xfId="3" applyFont="1" applyFill="1" applyBorder="1" applyAlignment="1">
      <alignment horizontal="right"/>
    </xf>
    <xf numFmtId="43" fontId="0" fillId="0" borderId="0" xfId="1" applyFont="1"/>
    <xf numFmtId="167" fontId="0" fillId="0" borderId="0" xfId="1" applyNumberFormat="1" applyFont="1"/>
    <xf numFmtId="0" fontId="45" fillId="8" borderId="19" xfId="0" applyFont="1" applyFill="1" applyBorder="1" applyProtection="1">
      <protection hidden="1"/>
    </xf>
    <xf numFmtId="164" fontId="45" fillId="8" borderId="20" xfId="2" applyFont="1" applyFill="1" applyBorder="1" applyAlignment="1" applyProtection="1">
      <alignment horizontal="right"/>
      <protection hidden="1"/>
    </xf>
    <xf numFmtId="0" fontId="6" fillId="0" borderId="21" xfId="0" applyFont="1" applyBorder="1" applyProtection="1">
      <protection hidden="1"/>
    </xf>
    <xf numFmtId="164" fontId="6" fillId="4" borderId="22" xfId="2" applyFont="1" applyFill="1" applyBorder="1" applyProtection="1">
      <protection hidden="1"/>
    </xf>
    <xf numFmtId="0" fontId="6" fillId="0" borderId="23" xfId="0" applyFont="1" applyBorder="1" applyProtection="1">
      <protection hidden="1"/>
    </xf>
    <xf numFmtId="164" fontId="6" fillId="4" borderId="24" xfId="2" applyFont="1" applyFill="1" applyBorder="1" applyProtection="1">
      <protection hidden="1"/>
    </xf>
    <xf numFmtId="0" fontId="6" fillId="9" borderId="23" xfId="0" applyFont="1" applyFill="1" applyBorder="1" applyProtection="1">
      <protection hidden="1"/>
    </xf>
    <xf numFmtId="0" fontId="6" fillId="9" borderId="25" xfId="0" applyFont="1" applyFill="1" applyBorder="1" applyProtection="1">
      <protection hidden="1"/>
    </xf>
    <xf numFmtId="164" fontId="6" fillId="4" borderId="26" xfId="2" applyFont="1" applyFill="1" applyBorder="1" applyProtection="1">
      <protection hidden="1"/>
    </xf>
    <xf numFmtId="0" fontId="3" fillId="2" borderId="27" xfId="6" applyFont="1" applyFill="1" applyBorder="1" applyAlignment="1" applyProtection="1">
      <alignment horizontal="center" vertical="center" wrapText="1"/>
      <protection hidden="1"/>
    </xf>
    <xf numFmtId="0" fontId="46" fillId="0" borderId="5" xfId="6" applyFont="1" applyBorder="1" applyAlignment="1" applyProtection="1">
      <alignment horizontal="left" vertical="center"/>
      <protection hidden="1"/>
    </xf>
    <xf numFmtId="0" fontId="5" fillId="0" borderId="5" xfId="6" applyFont="1" applyBorder="1" applyAlignment="1" applyProtection="1">
      <alignment horizontal="centerContinuous"/>
      <protection hidden="1"/>
    </xf>
    <xf numFmtId="8" fontId="5" fillId="0" borderId="5" xfId="6" applyNumberFormat="1" applyFont="1" applyBorder="1" applyAlignment="1" applyProtection="1">
      <alignment horizontal="left" vertical="center"/>
      <protection hidden="1"/>
    </xf>
    <xf numFmtId="0" fontId="46" fillId="0" borderId="30" xfId="6" applyFont="1" applyBorder="1" applyAlignment="1" applyProtection="1">
      <alignment horizontal="left" vertical="center"/>
      <protection hidden="1"/>
    </xf>
    <xf numFmtId="0" fontId="47" fillId="0" borderId="30" xfId="12" applyBorder="1" applyAlignment="1" applyProtection="1">
      <alignment horizontal="left" vertical="center"/>
      <protection hidden="1"/>
    </xf>
    <xf numFmtId="0" fontId="46" fillId="0" borderId="5" xfId="6" applyFont="1" applyBorder="1" applyAlignment="1" applyProtection="1">
      <alignment horizontal="left" vertical="center" wrapText="1"/>
      <protection hidden="1"/>
    </xf>
    <xf numFmtId="168" fontId="5" fillId="0" borderId="30" xfId="13" applyNumberFormat="1" applyFont="1" applyBorder="1" applyAlignment="1" applyProtection="1">
      <alignment horizontal="left" vertical="center"/>
      <protection hidden="1"/>
    </xf>
    <xf numFmtId="0" fontId="5" fillId="0" borderId="30" xfId="6" applyFont="1" applyBorder="1" applyAlignment="1" applyProtection="1">
      <alignment horizontal="centerContinuous"/>
      <protection hidden="1"/>
    </xf>
    <xf numFmtId="0" fontId="50" fillId="0" borderId="0" xfId="6" applyFont="1" applyAlignment="1" applyProtection="1">
      <alignment horizontal="left" vertical="center"/>
      <protection hidden="1"/>
    </xf>
    <xf numFmtId="8" fontId="7" fillId="0" borderId="0" xfId="6" applyNumberFormat="1" applyFont="1" applyAlignment="1" applyProtection="1">
      <alignment horizontal="left" vertical="center"/>
      <protection hidden="1"/>
    </xf>
    <xf numFmtId="0" fontId="5" fillId="0" borderId="0" xfId="6" applyFont="1" applyAlignment="1" applyProtection="1">
      <alignment horizontal="centerContinuous"/>
      <protection hidden="1"/>
    </xf>
    <xf numFmtId="0" fontId="3" fillId="2" borderId="5" xfId="6" applyFont="1" applyFill="1" applyBorder="1" applyAlignment="1" applyProtection="1">
      <alignment horizontal="center" vertical="center" wrapText="1"/>
      <protection hidden="1"/>
    </xf>
    <xf numFmtId="0" fontId="5" fillId="0" borderId="5" xfId="6" applyFont="1" applyBorder="1" applyAlignment="1" applyProtection="1">
      <alignment horizontal="left" vertical="center"/>
      <protection hidden="1"/>
    </xf>
    <xf numFmtId="8" fontId="50" fillId="0" borderId="0" xfId="6" applyNumberFormat="1" applyFont="1" applyAlignment="1" applyProtection="1">
      <alignment horizontal="left" vertical="center"/>
      <protection hidden="1"/>
    </xf>
    <xf numFmtId="0" fontId="16" fillId="0" borderId="0" xfId="6" applyFont="1" applyAlignment="1" applyProtection="1">
      <alignment horizontal="left" vertical="center" wrapText="1"/>
      <protection hidden="1"/>
    </xf>
    <xf numFmtId="0" fontId="51" fillId="0" borderId="0" xfId="6" applyFont="1" applyAlignment="1" applyProtection="1">
      <alignment horizontal="left" vertical="center"/>
      <protection hidden="1"/>
    </xf>
    <xf numFmtId="0" fontId="5" fillId="0" borderId="0" xfId="6" applyFont="1" applyAlignment="1" applyProtection="1">
      <alignment horizontal="right"/>
      <protection hidden="1"/>
    </xf>
    <xf numFmtId="0" fontId="5" fillId="0" borderId="5" xfId="3" applyFont="1" applyBorder="1" applyAlignment="1" applyProtection="1">
      <alignment horizontal="left"/>
      <protection hidden="1"/>
    </xf>
    <xf numFmtId="0" fontId="50" fillId="0" borderId="0" xfId="6" applyFont="1" applyProtection="1">
      <protection hidden="1"/>
    </xf>
    <xf numFmtId="0" fontId="52" fillId="0" borderId="0" xfId="6" applyFont="1" applyProtection="1">
      <protection hidden="1"/>
    </xf>
    <xf numFmtId="0" fontId="44" fillId="3" borderId="31" xfId="3" applyFont="1" applyFill="1" applyBorder="1" applyAlignment="1">
      <alignment horizontal="center"/>
    </xf>
    <xf numFmtId="0" fontId="53" fillId="0" borderId="31" xfId="3" applyFont="1" applyBorder="1" applyAlignment="1">
      <alignment horizontal="center"/>
    </xf>
    <xf numFmtId="8" fontId="0" fillId="0" borderId="0" xfId="0" applyNumberFormat="1"/>
    <xf numFmtId="0" fontId="6" fillId="9" borderId="32" xfId="0" applyFont="1" applyFill="1" applyBorder="1" applyProtection="1">
      <protection hidden="1"/>
    </xf>
    <xf numFmtId="8" fontId="17" fillId="6" borderId="0" xfId="3" applyNumberFormat="1" applyFont="1" applyFill="1" applyAlignment="1">
      <alignment horizontal="center"/>
    </xf>
    <xf numFmtId="0" fontId="17" fillId="10" borderId="7" xfId="0" applyFont="1" applyFill="1" applyBorder="1" applyAlignment="1">
      <alignment vertical="center" wrapText="1"/>
    </xf>
    <xf numFmtId="0" fontId="0" fillId="0" borderId="0" xfId="0" applyProtection="1">
      <protection locked="0"/>
    </xf>
    <xf numFmtId="0" fontId="23" fillId="0" borderId="31" xfId="3" applyFont="1" applyBorder="1" applyAlignment="1">
      <alignment horizontal="center"/>
    </xf>
    <xf numFmtId="0" fontId="26" fillId="3" borderId="10" xfId="3" applyFont="1" applyFill="1" applyBorder="1" applyAlignment="1">
      <alignment horizontal="center"/>
    </xf>
    <xf numFmtId="0" fontId="29" fillId="0" borderId="0" xfId="3" applyFont="1" applyAlignment="1">
      <alignment horizontal="left"/>
    </xf>
    <xf numFmtId="0" fontId="26" fillId="3" borderId="0" xfId="3" applyFont="1" applyFill="1" applyAlignment="1">
      <alignment horizontal="center"/>
    </xf>
    <xf numFmtId="0" fontId="26" fillId="0" borderId="0" xfId="3" applyFont="1" applyAlignment="1">
      <alignment horizontal="center"/>
    </xf>
    <xf numFmtId="0" fontId="44" fillId="0" borderId="0" xfId="3" applyFont="1"/>
    <xf numFmtId="44" fontId="44" fillId="0" borderId="0" xfId="3" applyNumberFormat="1" applyFont="1"/>
    <xf numFmtId="166" fontId="23" fillId="0" borderId="0" xfId="3" applyNumberFormat="1" applyFont="1" applyAlignment="1">
      <alignment horizontal="right"/>
    </xf>
    <xf numFmtId="164" fontId="41" fillId="0" borderId="0" xfId="2" applyFont="1" applyFill="1" applyBorder="1"/>
    <xf numFmtId="0" fontId="17" fillId="0" borderId="0" xfId="3" applyFont="1" applyAlignment="1">
      <alignment horizontal="center"/>
    </xf>
    <xf numFmtId="0" fontId="30" fillId="0" borderId="33" xfId="3" applyFont="1" applyBorder="1"/>
    <xf numFmtId="0" fontId="31" fillId="0" borderId="33" xfId="3" applyFont="1" applyBorder="1"/>
    <xf numFmtId="164" fontId="41" fillId="0" borderId="33" xfId="2" applyFont="1" applyBorder="1"/>
    <xf numFmtId="0" fontId="24" fillId="11" borderId="34" xfId="3" applyFont="1" applyFill="1" applyBorder="1"/>
    <xf numFmtId="0" fontId="39" fillId="12" borderId="34" xfId="3" applyFont="1" applyFill="1" applyBorder="1" applyAlignment="1">
      <alignment horizontal="right"/>
    </xf>
    <xf numFmtId="164" fontId="41" fillId="12" borderId="34" xfId="2" applyFont="1" applyFill="1" applyBorder="1"/>
    <xf numFmtId="0" fontId="21" fillId="12" borderId="34" xfId="3" applyFont="1" applyFill="1" applyBorder="1"/>
    <xf numFmtId="166" fontId="54" fillId="12" borderId="34" xfId="3" applyNumberFormat="1" applyFont="1" applyFill="1" applyBorder="1" applyAlignment="1">
      <alignment horizontal="right"/>
    </xf>
    <xf numFmtId="0" fontId="24" fillId="0" borderId="35" xfId="3" applyFont="1" applyBorder="1"/>
    <xf numFmtId="0" fontId="42" fillId="0" borderId="35" xfId="3" applyFont="1" applyBorder="1" applyAlignment="1">
      <alignment horizontal="right" wrapText="1"/>
    </xf>
    <xf numFmtId="164" fontId="41" fillId="0" borderId="35" xfId="2" applyFont="1" applyBorder="1"/>
    <xf numFmtId="0" fontId="31" fillId="0" borderId="35" xfId="3" applyFont="1" applyBorder="1"/>
    <xf numFmtId="2" fontId="55" fillId="12" borderId="34" xfId="3" applyNumberFormat="1" applyFont="1" applyFill="1" applyBorder="1"/>
    <xf numFmtId="44" fontId="23" fillId="0" borderId="0" xfId="3" applyNumberFormat="1" applyFont="1"/>
    <xf numFmtId="0" fontId="56" fillId="0" borderId="0" xfId="3" applyFont="1"/>
    <xf numFmtId="0" fontId="27" fillId="0" borderId="0" xfId="3" applyFont="1"/>
    <xf numFmtId="0" fontId="48" fillId="0" borderId="5" xfId="6" applyFont="1" applyBorder="1" applyAlignment="1" applyProtection="1">
      <alignment horizontal="left" vertical="center" wrapText="1"/>
      <protection hidden="1"/>
    </xf>
    <xf numFmtId="0" fontId="48" fillId="0" borderId="5" xfId="3" applyFont="1" applyBorder="1" applyAlignment="1" applyProtection="1">
      <alignment horizontal="left" wrapText="1"/>
      <protection hidden="1"/>
    </xf>
    <xf numFmtId="0" fontId="5" fillId="0" borderId="5" xfId="6" applyFont="1" applyBorder="1" applyAlignment="1" applyProtection="1">
      <alignment horizontal="left" vertical="center"/>
      <protection hidden="1"/>
    </xf>
    <xf numFmtId="0" fontId="14" fillId="0" borderId="5" xfId="3" applyFont="1" applyBorder="1" applyAlignment="1" applyProtection="1">
      <alignment horizontal="left"/>
      <protection hidden="1"/>
    </xf>
    <xf numFmtId="0" fontId="48" fillId="0" borderId="5" xfId="3" applyFont="1" applyBorder="1" applyAlignment="1" applyProtection="1">
      <alignment horizontal="left"/>
      <protection hidden="1"/>
    </xf>
    <xf numFmtId="8" fontId="5" fillId="0" borderId="5" xfId="6" applyNumberFormat="1" applyFont="1" applyBorder="1" applyAlignment="1" applyProtection="1">
      <alignment horizontal="left" vertical="center"/>
      <protection hidden="1"/>
    </xf>
    <xf numFmtId="0" fontId="3" fillId="2" borderId="28" xfId="6" applyFont="1" applyFill="1" applyBorder="1" applyAlignment="1" applyProtection="1">
      <alignment horizontal="center" vertical="center" wrapText="1"/>
      <protection hidden="1"/>
    </xf>
    <xf numFmtId="0" fontId="13" fillId="0" borderId="28" xfId="3" applyFont="1" applyBorder="1" applyAlignment="1" applyProtection="1">
      <alignment horizontal="center" wrapText="1"/>
      <protection hidden="1"/>
    </xf>
    <xf numFmtId="0" fontId="13" fillId="0" borderId="29" xfId="3" applyFont="1" applyBorder="1" applyAlignment="1" applyProtection="1">
      <alignment horizontal="center" wrapText="1"/>
      <protection hidden="1"/>
    </xf>
    <xf numFmtId="6" fontId="48" fillId="0" borderId="5" xfId="6" applyNumberFormat="1" applyFont="1" applyBorder="1" applyAlignment="1" applyProtection="1">
      <alignment horizontal="left" vertical="center" wrapText="1"/>
      <protection hidden="1"/>
    </xf>
    <xf numFmtId="0" fontId="5" fillId="0" borderId="5" xfId="6" applyFont="1" applyBorder="1" applyAlignment="1" applyProtection="1">
      <alignment horizontal="left" vertical="center" wrapText="1"/>
      <protection hidden="1"/>
    </xf>
    <xf numFmtId="0" fontId="5" fillId="0" borderId="5" xfId="3" applyFont="1" applyBorder="1" applyAlignment="1" applyProtection="1">
      <alignment horizontal="left" wrapText="1"/>
      <protection hidden="1"/>
    </xf>
    <xf numFmtId="0" fontId="3" fillId="2" borderId="5" xfId="6" applyFont="1" applyFill="1" applyBorder="1" applyAlignment="1" applyProtection="1">
      <alignment horizontal="left" vertical="center" wrapText="1"/>
      <protection hidden="1"/>
    </xf>
    <xf numFmtId="0" fontId="13" fillId="0" borderId="5" xfId="3" applyFont="1" applyBorder="1" applyAlignment="1" applyProtection="1">
      <alignment horizontal="left" wrapText="1"/>
      <protection hidden="1"/>
    </xf>
    <xf numFmtId="0" fontId="5" fillId="0" borderId="5" xfId="3" applyFont="1" applyBorder="1" applyAlignment="1" applyProtection="1">
      <alignment horizontal="left"/>
      <protection hidden="1"/>
    </xf>
  </cellXfs>
  <cellStyles count="14">
    <cellStyle name="Comma" xfId="1" builtinId="3"/>
    <cellStyle name="Comma 2" xfId="7" xr:uid="{73A7A3BD-57A7-4345-971A-416A21D187AA}"/>
    <cellStyle name="Comma 2 2" xfId="11" xr:uid="{2FE88A95-A46A-4B59-9F52-CB25F81E5EC2}"/>
    <cellStyle name="Currency" xfId="2" builtinId="4"/>
    <cellStyle name="Currency 2" xfId="8" xr:uid="{AF7CA19B-7996-4D40-BB92-96EC515EBCD0}"/>
    <cellStyle name="Hyperlink 2" xfId="12" xr:uid="{92761663-578B-429B-8AB7-1A7AB814B375}"/>
    <cellStyle name="Normal" xfId="0" builtinId="0"/>
    <cellStyle name="Normal 2" xfId="3" xr:uid="{8C3BE0F6-BA2A-405B-BAAC-86E348605255}"/>
    <cellStyle name="Normal 2 2" xfId="10" xr:uid="{87327004-E9D2-4E1A-ADA0-379F26DA9D4B}"/>
    <cellStyle name="Normal 3" xfId="4" xr:uid="{0B67DC37-DBB4-46DC-813E-C3292A8C40C8}"/>
    <cellStyle name="Normal_E Series Domestic Print Manager-old" xfId="6" xr:uid="{6BFC4541-2E40-46C8-8D98-141864633FF7}"/>
    <cellStyle name="Normal_Proposed Customised Ratecard" xfId="5" xr:uid="{1F2F06C7-8D97-479B-BC3E-4F9E25CC9FFC}"/>
    <cellStyle name="Percent" xfId="9" builtinId="5"/>
    <cellStyle name="Percent 2" xfId="13" xr:uid="{812F37B0-7C6E-479A-A43C-E58BC8E232F2}"/>
  </cellStyles>
  <dxfs count="7">
    <dxf>
      <fill>
        <patternFill>
          <bgColor theme="9" tint="0.59996337778862885"/>
        </patternFill>
      </fill>
    </dxf>
    <dxf>
      <font>
        <color theme="0"/>
      </font>
    </dxf>
    <dxf>
      <font>
        <b/>
        <i val="0"/>
        <strike val="0"/>
        <condense val="0"/>
        <extend val="0"/>
        <outline val="0"/>
        <shadow val="0"/>
        <u val="none"/>
        <vertAlign val="baseline"/>
        <sz val="10"/>
        <color auto="1"/>
        <name val="Arial"/>
        <family val="2"/>
        <scheme val="none"/>
      </font>
      <fill>
        <patternFill patternType="none">
          <fgColor indexed="64"/>
          <bgColor indexed="65"/>
        </patternFill>
      </fill>
      <alignment horizontal="justify"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alignment horizontal="general" vertical="center" textRotation="0" wrapText="1" indent="0" justifyLastLine="0" shrinkToFit="0" readingOrder="0"/>
      <border diagonalUp="0" diagonalDown="0">
        <left/>
        <right style="medium">
          <color rgb="FFA3A3A3"/>
        </right>
        <top style="medium">
          <color rgb="FFA3A3A3"/>
        </top>
        <bottom style="medium">
          <color rgb="FFA3A3A3"/>
        </bottom>
        <vertical/>
        <horizontal/>
      </border>
    </dxf>
    <dxf>
      <border outline="0">
        <left style="medium">
          <color rgb="FFA3A3A3"/>
        </left>
        <top style="medium">
          <color rgb="FFA3A3A3"/>
        </top>
        <bottom style="medium">
          <color rgb="FFA3A3A3"/>
        </bottom>
      </border>
    </dxf>
    <dxf>
      <border outline="0">
        <bottom style="medium">
          <color rgb="FFA3A3A3"/>
        </bottom>
      </border>
    </dxf>
    <dxf>
      <font>
        <b/>
        <i val="0"/>
        <strike val="0"/>
        <condense val="0"/>
        <extend val="0"/>
        <outline val="0"/>
        <shadow val="0"/>
        <u val="none"/>
        <vertAlign val="baseline"/>
        <sz val="10"/>
        <color rgb="FFFF0000"/>
        <name val="Arial"/>
        <family val="2"/>
        <scheme val="none"/>
      </font>
      <fill>
        <patternFill patternType="solid">
          <fgColor indexed="64"/>
          <bgColor rgb="FFFFFF00"/>
        </patternFill>
      </fill>
      <alignment horizontal="general" vertical="center" textRotation="0" wrapText="1" indent="0" justifyLastLine="0" shrinkToFit="0" readingOrder="0"/>
      <border diagonalUp="0" diagonalDown="0" outline="0">
        <left style="medium">
          <color rgb="FFA3A3A3"/>
        </left>
        <right style="medium">
          <color rgb="FFA3A3A3"/>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17/10/relationships/person" Target="persons/perso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dr:twoCellAnchor editAs="oneCell">
    <xdr:from>
      <xdr:col>6</xdr:col>
      <xdr:colOff>1094317</xdr:colOff>
      <xdr:row>1</xdr:row>
      <xdr:rowOff>14817</xdr:rowOff>
    </xdr:from>
    <xdr:to>
      <xdr:col>8</xdr:col>
      <xdr:colOff>418385</xdr:colOff>
      <xdr:row>3</xdr:row>
      <xdr:rowOff>96308</xdr:rowOff>
    </xdr:to>
    <xdr:pic>
      <xdr:nvPicPr>
        <xdr:cNvPr id="2" name="Graphic 1">
          <a:extLst>
            <a:ext uri="{FF2B5EF4-FFF2-40B4-BE49-F238E27FC236}">
              <a16:creationId xmlns:a16="http://schemas.microsoft.com/office/drawing/2014/main" id="{6196DB21-CD03-42DB-B5A7-C9D5DCEE8A8C}"/>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49317" y="173567"/>
          <a:ext cx="1080901" cy="48365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51</xdr:row>
      <xdr:rowOff>0</xdr:rowOff>
    </xdr:from>
    <xdr:to>
      <xdr:col>4</xdr:col>
      <xdr:colOff>849406</xdr:colOff>
      <xdr:row>51</xdr:row>
      <xdr:rowOff>57349</xdr:rowOff>
    </xdr:to>
    <xdr:pic>
      <xdr:nvPicPr>
        <xdr:cNvPr id="2" name="Picture 1">
          <a:extLst>
            <a:ext uri="{FF2B5EF4-FFF2-40B4-BE49-F238E27FC236}">
              <a16:creationId xmlns:a16="http://schemas.microsoft.com/office/drawing/2014/main" id="{800E5404-FBD8-4541-B98E-EB88EF81F9CF}"/>
            </a:ext>
          </a:extLst>
        </xdr:cNvPr>
        <xdr:cNvPicPr>
          <a:picLocks noChangeAspect="1"/>
        </xdr:cNvPicPr>
      </xdr:nvPicPr>
      <xdr:blipFill>
        <a:blip xmlns:r="http://schemas.openxmlformats.org/officeDocument/2006/relationships" r:embed="rId1"/>
        <a:stretch>
          <a:fillRect/>
        </a:stretch>
      </xdr:blipFill>
      <xdr:spPr>
        <a:xfrm>
          <a:off x="0" y="11582400"/>
          <a:ext cx="8631331" cy="5734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443324</xdr:colOff>
      <xdr:row>62</xdr:row>
      <xdr:rowOff>73891</xdr:rowOff>
    </xdr:to>
    <xdr:pic>
      <xdr:nvPicPr>
        <xdr:cNvPr id="2" name="Picture 1">
          <a:extLst>
            <a:ext uri="{FF2B5EF4-FFF2-40B4-BE49-F238E27FC236}">
              <a16:creationId xmlns:a16="http://schemas.microsoft.com/office/drawing/2014/main" id="{7090DAFA-F9CC-4AB3-B7D3-35552DD6A006}"/>
            </a:ext>
          </a:extLst>
        </xdr:cNvPr>
        <xdr:cNvPicPr>
          <a:picLocks noChangeAspect="1"/>
        </xdr:cNvPicPr>
      </xdr:nvPicPr>
      <xdr:blipFill>
        <a:blip xmlns:r="http://schemas.openxmlformats.org/officeDocument/2006/relationships" r:embed="rId1"/>
        <a:stretch>
          <a:fillRect/>
        </a:stretch>
      </xdr:blipFill>
      <xdr:spPr>
        <a:xfrm>
          <a:off x="0" y="0"/>
          <a:ext cx="6539324" cy="10113241"/>
        </a:xfrm>
        <a:prstGeom prst="rect">
          <a:avLst/>
        </a:prstGeom>
      </xdr:spPr>
    </xdr:pic>
    <xdr:clientData/>
  </xdr:twoCellAnchor>
  <xdr:twoCellAnchor editAs="oneCell">
    <xdr:from>
      <xdr:col>12</xdr:col>
      <xdr:colOff>0</xdr:colOff>
      <xdr:row>0</xdr:row>
      <xdr:rowOff>0</xdr:rowOff>
    </xdr:from>
    <xdr:to>
      <xdr:col>22</xdr:col>
      <xdr:colOff>460087</xdr:colOff>
      <xdr:row>62</xdr:row>
      <xdr:rowOff>100759</xdr:rowOff>
    </xdr:to>
    <xdr:pic>
      <xdr:nvPicPr>
        <xdr:cNvPr id="3" name="Picture 2">
          <a:extLst>
            <a:ext uri="{FF2B5EF4-FFF2-40B4-BE49-F238E27FC236}">
              <a16:creationId xmlns:a16="http://schemas.microsoft.com/office/drawing/2014/main" id="{9F2F0762-A5D1-4896-9051-CDFDC169B9B5}"/>
            </a:ext>
          </a:extLst>
        </xdr:cNvPr>
        <xdr:cNvPicPr>
          <a:picLocks noChangeAspect="1"/>
        </xdr:cNvPicPr>
      </xdr:nvPicPr>
      <xdr:blipFill>
        <a:blip xmlns:r="http://schemas.openxmlformats.org/officeDocument/2006/relationships" r:embed="rId2"/>
        <a:stretch>
          <a:fillRect/>
        </a:stretch>
      </xdr:blipFill>
      <xdr:spPr>
        <a:xfrm>
          <a:off x="7324725" y="0"/>
          <a:ext cx="6556087" cy="10140109"/>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Sharon Porter" id="{BD2577E5-1EA3-4977-8710-274D4D7334FB}" userId="S::Sharon.Porter@fedex.com::76eaa6bd-08a8-48f7-808b-524d196e890b"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51562C7-8215-4F5C-B256-7DA30E745D4E}" name="Table2" displayName="Table2" ref="A1:C58" totalsRowShown="0" headerRowDxfId="6" headerRowBorderDxfId="5" tableBorderDxfId="4">
  <autoFilter ref="A1:C58" xr:uid="{051562C7-8215-4F5C-B256-7DA30E745D4E}"/>
  <tableColumns count="3">
    <tableColumn id="1" xr3:uid="{380B73E4-3B63-447A-BB04-5B35CE534852}" name="Service_Group" dataDxfId="3"/>
    <tableColumn id="2" xr3:uid="{D521DF07-752A-4039-B538-790D138FDD9A}" name="Description"/>
    <tableColumn id="3" xr3:uid="{6B15FC5F-868C-4A26-B93E-34EEF105B1EA}" name="Type Number" dataDxfId="2"/>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I377" dT="2021-11-16T07:02:51.44" personId="{BD2577E5-1EA3-4977-8710-274D4D7334FB}" id="{465ADF59-7940-440F-A7F3-CB1C24151218}">
    <text>Minimum 1.5 hour</text>
  </threadedComment>
  <threadedComment ref="I378" dT="2021-11-16T07:03:10.26" personId="{BD2577E5-1EA3-4977-8710-274D4D7334FB}" id="{9732F760-F52C-4F33-9E8A-BC7FD6E07A96}">
    <text>Minimum 3 hour</text>
  </threadedComment>
  <threadedComment ref="I379" dT="2021-11-16T07:03:25.24" personId="{BD2577E5-1EA3-4977-8710-274D4D7334FB}" id="{76BEC6C9-185C-49EF-9A50-8067B105706E}">
    <text>Minimum 1.5 hour</text>
  </threadedComment>
  <threadedComment ref="I380" dT="2021-11-16T07:03:38.15" personId="{BD2577E5-1EA3-4977-8710-274D4D7334FB}" id="{614CB67F-31DF-4445-9088-108D29C83708}">
    <text>Minimum 3 hour</text>
  </threadedComment>
  <threadedComment ref="I384" dT="2021-11-16T07:04:55.87" personId="{BD2577E5-1EA3-4977-8710-274D4D7334FB}" id="{DD92163D-7359-43F8-946C-980E1ACCC9E5}">
    <text>Minimum 3 hour</text>
  </threadedComment>
</ThreadedComments>
</file>

<file path=xl/threadedComments/threadedComment2.xml><?xml version="1.0" encoding="utf-8"?>
<ThreadedComments xmlns="http://schemas.microsoft.com/office/spreadsheetml/2018/threadedcomments" xmlns:x="http://schemas.openxmlformats.org/spreadsheetml/2006/main">
  <threadedComment ref="G21" dT="2021-11-16T07:02:51.44" personId="{BD2577E5-1EA3-4977-8710-274D4D7334FB}" id="{740AADCD-E4EA-4F00-9410-16FBF43F6C2C}">
    <text>Minimum 1.5 hour</text>
  </threadedComment>
  <threadedComment ref="G22" dT="2021-11-16T07:03:10.26" personId="{BD2577E5-1EA3-4977-8710-274D4D7334FB}" id="{998FBE19-7A18-49FF-A68E-6F9B8EF9D261}">
    <text>Minimum 3 hour</text>
  </threadedComment>
  <threadedComment ref="G23" dT="2021-11-16T07:03:25.24" personId="{BD2577E5-1EA3-4977-8710-274D4D7334FB}" id="{117E4C34-5A20-4618-856F-99341B1F04C6}">
    <text>Minimum 1.5 hour</text>
  </threadedComment>
  <threadedComment ref="G24" dT="2021-11-16T07:03:38.15" personId="{BD2577E5-1EA3-4977-8710-274D4D7334FB}" id="{65D0D071-5FBE-4CD5-945C-0F79F15C60E0}">
    <text>Minimum 3 hour</text>
  </threadedComment>
  <threadedComment ref="G32" dT="2021-11-16T07:04:55.87" personId="{BD2577E5-1EA3-4977-8710-274D4D7334FB}" id="{339A17E0-0E07-45EA-8276-91D9DFE6F869}">
    <text>Minimum 3 hour</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2.vml"/><Relationship Id="rId1" Type="http://schemas.openxmlformats.org/officeDocument/2006/relationships/printerSettings" Target="../printerSettings/printerSettings4.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46FEF6-DAEC-4BDA-9590-0E2CE1EAC7D9}">
  <dimension ref="A2:BN51"/>
  <sheetViews>
    <sheetView showGridLines="0" tabSelected="1" topLeftCell="A10" zoomScale="90" zoomScaleNormal="90" workbookViewId="0">
      <selection activeCell="C1" sqref="C1"/>
    </sheetView>
  </sheetViews>
  <sheetFormatPr defaultColWidth="9.109375" defaultRowHeight="13.2"/>
  <cols>
    <col min="1" max="1" width="12.88671875" style="20" customWidth="1"/>
    <col min="2" max="2" width="21.88671875" style="17" customWidth="1"/>
    <col min="3" max="3" width="21.6640625" style="17" customWidth="1"/>
    <col min="4" max="4" width="28.88671875" style="17" customWidth="1"/>
    <col min="5" max="5" width="21.33203125" style="39" customWidth="1"/>
    <col min="6" max="6" width="17.109375" style="39" customWidth="1"/>
    <col min="7" max="7" width="17.5546875" style="39" customWidth="1"/>
    <col min="8" max="9" width="8.6640625" style="39" customWidth="1"/>
    <col min="10" max="10" width="12.5546875" style="41" customWidth="1"/>
    <col min="11" max="11" width="17.5546875" style="63" hidden="1" customWidth="1"/>
    <col min="12" max="12" width="16.33203125" style="63" hidden="1" customWidth="1"/>
    <col min="13" max="14" width="9.109375" style="38" hidden="1" customWidth="1"/>
    <col min="15" max="15" width="14.44140625" style="38" hidden="1" customWidth="1"/>
    <col min="16" max="17" width="9.109375" style="38" hidden="1" customWidth="1"/>
    <col min="18" max="18" width="9.109375" style="35" customWidth="1"/>
    <col min="19" max="22" width="9.109375" style="21" customWidth="1"/>
    <col min="23" max="66" width="9.109375" style="21"/>
    <col min="67" max="16384" width="9.109375" style="17"/>
  </cols>
  <sheetData>
    <row r="2" spans="2:16" ht="15.6">
      <c r="B2" s="151" t="s">
        <v>3076</v>
      </c>
    </row>
    <row r="3" spans="2:16" ht="15.6">
      <c r="B3" s="33"/>
      <c r="K3" s="63" t="s">
        <v>248</v>
      </c>
      <c r="L3" s="63">
        <f>+_xlfn.XLOOKUP(D10,'List Service '!G:G,'List Service '!F:F,0,0)</f>
        <v>76</v>
      </c>
      <c r="M3" s="67" t="str">
        <f>+_xlfn.CONCAT(L3,L4)</f>
        <v>761</v>
      </c>
    </row>
    <row r="4" spans="2:16" ht="15.6">
      <c r="B4" s="34" t="s">
        <v>3077</v>
      </c>
      <c r="K4" s="63" t="s">
        <v>274</v>
      </c>
      <c r="L4" s="63">
        <f>+_xlfn.XLOOKUP(D11,'List Service '!B:B,'List Service '!C:C,0,0)</f>
        <v>1</v>
      </c>
      <c r="O4" s="67" t="s">
        <v>2881</v>
      </c>
      <c r="P4" s="67" t="s">
        <v>2882</v>
      </c>
    </row>
    <row r="5" spans="2:16">
      <c r="K5" s="63" t="s">
        <v>290</v>
      </c>
      <c r="L5" s="63" t="str">
        <f>IF(OR(L3="C",L3="SR"),_xlfn.XLOOKUP(D14,Postcodes!A:A,Postcodes!E:E,0,0),_xlfn.XLOOKUP(D14,Postcodes!A:A,Postcodes!D:D,0,0))</f>
        <v>PTH</v>
      </c>
      <c r="O5" s="67">
        <f>+_xlfn.XLOOKUP(D14,Postcodes!A:A,Postcodes!G:G,0,0)</f>
        <v>-31.924074000000001</v>
      </c>
      <c r="P5" s="67">
        <f>+_xlfn.XLOOKUP(D14,Postcodes!A:A,Postcodes!H:H,0,0)</f>
        <v>115.91222999999999</v>
      </c>
    </row>
    <row r="6" spans="2:16">
      <c r="G6" s="119" t="s">
        <v>3060</v>
      </c>
      <c r="K6" s="63" t="s">
        <v>2870</v>
      </c>
      <c r="L6" s="63" t="str">
        <f>IF(OR(L3="C",L3="SR"),_xlfn.XLOOKUP(D15,Postcodes!A:A,Postcodes!E:E,0,0),_xlfn.XLOOKUP(D15,Postcodes!A:A,Postcodes!D:D,0,0))</f>
        <v>KTA</v>
      </c>
      <c r="O6" s="67">
        <f>+_xlfn.XLOOKUP(D15,Postcodes!A:A,Postcodes!G:G,0,0)</f>
        <v>-20.663163000000001</v>
      </c>
      <c r="P6" s="67">
        <f>+_xlfn.XLOOKUP(D15,Postcodes!A:A,Postcodes!H:H,0,0)</f>
        <v>117.093371</v>
      </c>
    </row>
    <row r="7" spans="2:16" ht="24.6">
      <c r="C7" s="22" t="s">
        <v>229</v>
      </c>
      <c r="G7" s="120" t="s">
        <v>3013</v>
      </c>
      <c r="K7" s="63" t="s">
        <v>2871</v>
      </c>
      <c r="L7" s="63" t="str">
        <f>+_xlfn.CONCAT(L3,L4,L5,L6)</f>
        <v>761PTHKTA</v>
      </c>
      <c r="M7" s="38">
        <f>+_xlfn.XLOOKUP(L7,'All Rates'!K:K,'All Rates'!M:M,0,0)</f>
        <v>0</v>
      </c>
      <c r="O7" s="67">
        <f>ACOS(COS(RADIANS(90-O5))*COS(RADIANS(90-O6))+SIN(RADIANS(90-O5))*SIN(RADIANS(90-O6))*COS(RADIANS(P5-P6)))*3959</f>
        <v>781.51533975055474</v>
      </c>
      <c r="P7" s="67" t="s">
        <v>2883</v>
      </c>
    </row>
    <row r="8" spans="2:16">
      <c r="O8" s="67">
        <f>(O7*1.609344)+10</f>
        <v>1267.727022935517</v>
      </c>
      <c r="P8" s="67" t="s">
        <v>2884</v>
      </c>
    </row>
    <row r="9" spans="2:16" ht="13.8" thickBot="1">
      <c r="K9" s="63" t="s">
        <v>2872</v>
      </c>
      <c r="L9" s="63">
        <f>+_xlfn.XLOOKUP($L$7,'All Rates'!$K:$K,'All Rates'!H:H,0,0)</f>
        <v>10.738741543636362</v>
      </c>
      <c r="M9" s="67">
        <f>+L9</f>
        <v>10.738741543636362</v>
      </c>
      <c r="O9" s="67">
        <v>60</v>
      </c>
    </row>
    <row r="10" spans="2:16" ht="27" customHeight="1" thickBot="1">
      <c r="C10" s="31" t="s">
        <v>253</v>
      </c>
      <c r="D10" s="32" t="s">
        <v>252</v>
      </c>
      <c r="F10" s="80"/>
      <c r="G10" s="85"/>
      <c r="K10" s="63" t="s">
        <v>151</v>
      </c>
      <c r="L10" s="63">
        <f>+_xlfn.XLOOKUP($L$7,'All Rates'!$K:$K,'All Rates'!I:I,0,0)</f>
        <v>0.88650023999999983</v>
      </c>
      <c r="M10" s="67">
        <f>IF(L3="C",O8*L10,IF(M3="SR2",O14*L10,L10*D36))</f>
        <v>23.935506479999997</v>
      </c>
      <c r="N10" s="38">
        <f>IF(L3="C",+IF(D28&gt;25,(D28-25)*L14,0),0)</f>
        <v>0</v>
      </c>
      <c r="O10" s="75">
        <f>(O8/O9)</f>
        <v>21.12878371559195</v>
      </c>
    </row>
    <row r="11" spans="2:16" ht="27" customHeight="1" thickBot="1">
      <c r="C11" s="31" t="s">
        <v>273</v>
      </c>
      <c r="D11" s="46" t="s">
        <v>280</v>
      </c>
      <c r="K11" s="63" t="s">
        <v>149</v>
      </c>
      <c r="L11" s="63">
        <f>+_xlfn.XLOOKUP($L$7,'All Rates'!$K:$K,'All Rates'!G:G,0,0)</f>
        <v>17.196089882727268</v>
      </c>
      <c r="M11" s="68">
        <f>+IF((M9+M10)&gt;L11,(M9+M10),L11)</f>
        <v>34.674248023636359</v>
      </c>
      <c r="O11" s="75">
        <f>O10-TRUNC(O10)</f>
        <v>0.12878371559195045</v>
      </c>
      <c r="P11" s="76">
        <f>IF(AND(O13&lt;60,TRUNC(O10)&lt;1),1,TRUNC(O10))</f>
        <v>21</v>
      </c>
    </row>
    <row r="12" spans="2:16" ht="27" hidden="1" customHeight="1" thickBot="1">
      <c r="C12" s="86" t="s">
        <v>2902</v>
      </c>
      <c r="D12" s="46" t="s">
        <v>280</v>
      </c>
      <c r="M12" s="68"/>
      <c r="O12" s="75"/>
      <c r="P12" s="76"/>
    </row>
    <row r="13" spans="2:16" ht="27" customHeight="1">
      <c r="C13" s="81"/>
      <c r="D13" s="46"/>
      <c r="K13" s="63" t="s">
        <v>2873</v>
      </c>
      <c r="L13" s="70">
        <f>+G10</f>
        <v>0</v>
      </c>
      <c r="M13" s="68">
        <f>+M11*L13</f>
        <v>0</v>
      </c>
      <c r="O13" s="38">
        <f>IF(TRUNC(O10)&lt;1,0,ROUND(O11*60,0))</f>
        <v>8</v>
      </c>
    </row>
    <row r="14" spans="2:16" ht="15">
      <c r="C14" s="82" t="s">
        <v>230</v>
      </c>
      <c r="D14" s="83">
        <v>6000</v>
      </c>
      <c r="F14" s="150" t="str">
        <f>+IF(L3="C",M7," ")</f>
        <v xml:space="preserve"> </v>
      </c>
      <c r="J14" s="42"/>
      <c r="K14" s="64"/>
      <c r="L14" s="123">
        <f>+Accessorials!B41</f>
        <v>0.14404600000000001</v>
      </c>
      <c r="O14" s="38" t="str">
        <f>+_xlfn.CONCAT(P11,".",O13)</f>
        <v>21.8</v>
      </c>
    </row>
    <row r="15" spans="2:16" ht="13.8">
      <c r="C15" s="82" t="s">
        <v>231</v>
      </c>
      <c r="D15" s="83">
        <v>6714</v>
      </c>
      <c r="J15" s="42"/>
      <c r="K15" s="64"/>
    </row>
    <row r="16" spans="2:16" ht="13.8">
      <c r="C16" s="80"/>
      <c r="D16" s="69"/>
      <c r="J16" s="42"/>
      <c r="K16" s="64"/>
    </row>
    <row r="17" spans="3:17" ht="13.8">
      <c r="C17" s="128" t="s">
        <v>3071</v>
      </c>
      <c r="D17" s="69"/>
      <c r="J17" s="42"/>
      <c r="K17" s="64"/>
    </row>
    <row r="18" spans="3:17" ht="13.8">
      <c r="C18" s="127" t="s">
        <v>3067</v>
      </c>
      <c r="D18" s="127" t="s">
        <v>3075</v>
      </c>
      <c r="E18" s="127" t="s">
        <v>3068</v>
      </c>
      <c r="F18" s="127" t="s">
        <v>3069</v>
      </c>
      <c r="G18" s="127" t="s">
        <v>3070</v>
      </c>
      <c r="H18" s="131"/>
      <c r="J18" s="42"/>
      <c r="K18" s="64"/>
    </row>
    <row r="19" spans="3:17" ht="13.8">
      <c r="C19" s="126">
        <v>1</v>
      </c>
      <c r="D19" s="126">
        <v>10</v>
      </c>
      <c r="E19" s="126">
        <v>20</v>
      </c>
      <c r="F19" s="126">
        <v>40</v>
      </c>
      <c r="G19" s="126">
        <v>60</v>
      </c>
      <c r="H19" s="131">
        <f>+C19*((E19/100)*(F19/100)*(G19/100))</f>
        <v>4.8000000000000008E-2</v>
      </c>
      <c r="J19" s="42"/>
      <c r="K19" s="64"/>
    </row>
    <row r="20" spans="3:17" ht="13.8">
      <c r="C20" s="126">
        <v>1</v>
      </c>
      <c r="D20" s="126">
        <v>10</v>
      </c>
      <c r="E20" s="126">
        <v>50</v>
      </c>
      <c r="F20" s="126">
        <v>30</v>
      </c>
      <c r="G20" s="126">
        <v>40</v>
      </c>
      <c r="H20" s="131">
        <f t="shared" ref="H20:H27" si="0">+C20*((E20/100)*(F20/100)*(G20/100))</f>
        <v>0.06</v>
      </c>
      <c r="J20" s="42"/>
      <c r="K20" s="64"/>
    </row>
    <row r="21" spans="3:17" ht="13.8">
      <c r="C21" s="126"/>
      <c r="D21" s="126"/>
      <c r="E21" s="126"/>
      <c r="F21" s="126"/>
      <c r="G21" s="126"/>
      <c r="H21" s="131">
        <f t="shared" si="0"/>
        <v>0</v>
      </c>
      <c r="J21" s="42"/>
      <c r="K21" s="64"/>
    </row>
    <row r="22" spans="3:17" ht="13.8">
      <c r="C22" s="126"/>
      <c r="D22" s="126"/>
      <c r="E22" s="126"/>
      <c r="F22" s="126"/>
      <c r="G22" s="126"/>
      <c r="H22" s="131">
        <f t="shared" si="0"/>
        <v>0</v>
      </c>
      <c r="J22" s="42"/>
      <c r="K22" s="64"/>
    </row>
    <row r="23" spans="3:17" ht="13.8">
      <c r="C23" s="126"/>
      <c r="D23" s="126"/>
      <c r="E23" s="126"/>
      <c r="F23" s="126"/>
      <c r="G23" s="126"/>
      <c r="H23" s="131">
        <f t="shared" si="0"/>
        <v>0</v>
      </c>
      <c r="J23" s="42"/>
      <c r="K23" s="64"/>
    </row>
    <row r="24" spans="3:17" ht="13.8">
      <c r="C24" s="126"/>
      <c r="D24" s="126"/>
      <c r="E24" s="126"/>
      <c r="F24" s="126"/>
      <c r="G24" s="126"/>
      <c r="H24" s="131">
        <f t="shared" si="0"/>
        <v>0</v>
      </c>
      <c r="J24" s="42"/>
      <c r="K24" s="64"/>
    </row>
    <row r="25" spans="3:17" ht="13.8">
      <c r="C25" s="126"/>
      <c r="D25" s="126"/>
      <c r="E25" s="126"/>
      <c r="F25" s="126"/>
      <c r="G25" s="126"/>
      <c r="H25" s="131">
        <f t="shared" si="0"/>
        <v>0</v>
      </c>
      <c r="J25" s="42"/>
      <c r="K25" s="64"/>
    </row>
    <row r="26" spans="3:17" ht="13.8">
      <c r="C26" s="126"/>
      <c r="D26" s="126"/>
      <c r="E26" s="126"/>
      <c r="F26" s="126"/>
      <c r="G26" s="126"/>
      <c r="H26" s="131">
        <f t="shared" si="0"/>
        <v>0</v>
      </c>
      <c r="J26" s="42"/>
      <c r="K26" s="64"/>
    </row>
    <row r="27" spans="3:17" ht="13.8">
      <c r="C27" s="126"/>
      <c r="D27" s="126"/>
      <c r="E27" s="126"/>
      <c r="F27" s="126"/>
      <c r="G27" s="126"/>
      <c r="H27" s="131">
        <f t="shared" si="0"/>
        <v>0</v>
      </c>
      <c r="J27" s="42"/>
      <c r="K27" s="64"/>
    </row>
    <row r="28" spans="3:17" ht="13.8">
      <c r="C28" s="129">
        <f>SUM(C19:C27)</f>
        <v>2</v>
      </c>
      <c r="D28" s="129">
        <f t="shared" ref="D28:G28" si="1">SUM(D19:D27)</f>
        <v>20</v>
      </c>
      <c r="E28" s="129">
        <f t="shared" si="1"/>
        <v>70</v>
      </c>
      <c r="F28" s="129">
        <f t="shared" si="1"/>
        <v>70</v>
      </c>
      <c r="G28" s="129">
        <f t="shared" si="1"/>
        <v>100</v>
      </c>
      <c r="H28" s="131">
        <f>SUM(H19:H27)</f>
        <v>0.10800000000000001</v>
      </c>
    </row>
    <row r="29" spans="3:17" ht="13.8">
      <c r="C29" s="80"/>
      <c r="D29" s="130"/>
      <c r="E29" s="130"/>
      <c r="F29" s="130"/>
      <c r="G29" s="130"/>
    </row>
    <row r="30" spans="3:17" ht="13.8">
      <c r="C30" s="139" t="s">
        <v>2879</v>
      </c>
      <c r="D30" s="148">
        <f>IF(OR(L3="c",M3="SR1"),ROUND(O8,1),0)</f>
        <v>0</v>
      </c>
      <c r="E30" s="140" t="s">
        <v>2878</v>
      </c>
      <c r="F30" s="141">
        <f>IF(OR(L3="c",M3="SR1"),L10,0)</f>
        <v>0</v>
      </c>
      <c r="G30" s="132">
        <f>+D30*F30</f>
        <v>0</v>
      </c>
      <c r="I30" s="77"/>
    </row>
    <row r="31" spans="3:17" ht="13.8">
      <c r="C31" s="139" t="s">
        <v>2880</v>
      </c>
      <c r="D31" s="143">
        <f>IF(M3="SR2",_xlfn.CONCAT(P11, " hours,  ",O13," minutes"),0)</f>
        <v>0</v>
      </c>
      <c r="E31" s="140" t="s">
        <v>2878</v>
      </c>
      <c r="F31" s="141">
        <f>IF(L3="CT",L10,0)</f>
        <v>0</v>
      </c>
      <c r="G31" s="131"/>
    </row>
    <row r="32" spans="3:17" ht="13.8">
      <c r="C32" s="26"/>
      <c r="D32" s="133"/>
      <c r="E32" s="73"/>
      <c r="F32" s="134"/>
      <c r="G32" s="131"/>
      <c r="K32" s="135"/>
      <c r="L32" s="135"/>
      <c r="M32" s="39"/>
      <c r="N32" s="39"/>
      <c r="O32" s="39"/>
      <c r="P32" s="39"/>
      <c r="Q32" s="39"/>
    </row>
    <row r="33" spans="3:11" ht="13.8">
      <c r="C33" s="139" t="s">
        <v>232</v>
      </c>
      <c r="D33" s="142">
        <f>IF(L3="CT",0,IF(L3="C",0,H28))</f>
        <v>0.10800000000000001</v>
      </c>
      <c r="F33" s="77"/>
      <c r="H33" s="69"/>
      <c r="I33" s="69"/>
    </row>
    <row r="34" spans="3:11" ht="13.8">
      <c r="C34" s="139" t="s">
        <v>233</v>
      </c>
      <c r="D34" s="142">
        <f>IF(D33=0," ",D33*250)</f>
        <v>27.000000000000004</v>
      </c>
      <c r="F34" s="77"/>
    </row>
    <row r="35" spans="3:11" ht="14.4" thickBot="1">
      <c r="C35" s="136"/>
      <c r="D35" s="136"/>
      <c r="E35" s="137"/>
      <c r="F35" s="138"/>
      <c r="G35" s="137"/>
    </row>
    <row r="36" spans="3:11" ht="13.8">
      <c r="C36" s="26" t="s">
        <v>234</v>
      </c>
      <c r="D36" s="26">
        <f>IF(AND(K10="CS",D28&gt;25),0,IF(AND(K10="CU",D28&gt;25),0,IF(AND(K10="CV",D28&gt;25),0,IF(D28&gt;D34,D28,D34))))</f>
        <v>27.000000000000004</v>
      </c>
      <c r="E36" s="73" t="s">
        <v>2878</v>
      </c>
      <c r="F36" s="77">
        <f>+IF(F31=0,0,IF(F30=0,0,L10))</f>
        <v>0</v>
      </c>
    </row>
    <row r="37" spans="3:11" ht="14.4" thickBot="1">
      <c r="C37" s="144" t="s">
        <v>3072</v>
      </c>
      <c r="D37" s="144">
        <f>+IF(F37&gt;0,D28-25,0)</f>
        <v>0</v>
      </c>
      <c r="E37" s="145" t="s">
        <v>2897</v>
      </c>
      <c r="F37" s="146">
        <f>IF(F30=0,0,IF(N10&gt;0,L14,0))</f>
        <v>0</v>
      </c>
      <c r="G37" s="147"/>
    </row>
    <row r="38" spans="3:11" ht="13.8">
      <c r="C38" s="36"/>
      <c r="D38" s="36"/>
    </row>
    <row r="39" spans="3:11" ht="13.8">
      <c r="C39" s="27" t="s">
        <v>254</v>
      </c>
      <c r="D39" s="28"/>
    </row>
    <row r="40" spans="3:11" ht="13.8">
      <c r="C40" s="29" t="s">
        <v>2874</v>
      </c>
      <c r="D40" s="30" t="str">
        <f>+IF(L11=M11,M11," ")</f>
        <v xml:space="preserve"> </v>
      </c>
    </row>
    <row r="41" spans="3:11" ht="13.8">
      <c r="C41" s="29" t="s">
        <v>235</v>
      </c>
      <c r="D41" s="30">
        <f>+IF(L11=M11," ",M9)</f>
        <v>10.738741543636362</v>
      </c>
      <c r="K41" s="65"/>
    </row>
    <row r="42" spans="3:11" ht="13.8">
      <c r="C42" s="29" t="s">
        <v>3065</v>
      </c>
      <c r="D42" s="30">
        <f>+IF(L11=M11," ",M10)</f>
        <v>23.935506479999997</v>
      </c>
      <c r="E42" s="73"/>
      <c r="F42" s="74"/>
      <c r="G42" s="72"/>
      <c r="K42" s="65"/>
    </row>
    <row r="43" spans="3:11" ht="13.8">
      <c r="C43" s="29" t="s">
        <v>3066</v>
      </c>
      <c r="D43" s="30">
        <f>+D37*F37</f>
        <v>0</v>
      </c>
      <c r="K43" s="65"/>
    </row>
    <row r="44" spans="3:11" ht="13.8">
      <c r="C44" s="29"/>
      <c r="D44" s="30"/>
      <c r="K44" s="65"/>
    </row>
    <row r="45" spans="3:11" ht="13.8">
      <c r="C45" s="44"/>
      <c r="D45" s="45"/>
      <c r="K45" s="65"/>
    </row>
    <row r="46" spans="3:11" ht="13.8">
      <c r="C46" s="23" t="s">
        <v>236</v>
      </c>
      <c r="D46" s="24">
        <f>+SUM(D40:D45)</f>
        <v>34.674248023636359</v>
      </c>
      <c r="J46" s="43"/>
      <c r="K46" s="66"/>
    </row>
    <row r="47" spans="3:11" ht="13.8">
      <c r="C47" s="23" t="s">
        <v>3073</v>
      </c>
      <c r="D47" s="24">
        <f>+D46*0.1</f>
        <v>3.4674248023636363</v>
      </c>
    </row>
    <row r="48" spans="3:11" ht="13.8">
      <c r="C48" s="23" t="s">
        <v>3074</v>
      </c>
      <c r="D48" s="24">
        <f>+D46+D47</f>
        <v>38.141672825999997</v>
      </c>
    </row>
    <row r="49" spans="3:4" ht="13.8">
      <c r="C49" s="25"/>
      <c r="D49" s="149"/>
    </row>
    <row r="50" spans="3:4" ht="15">
      <c r="C50" s="84" t="s">
        <v>237</v>
      </c>
    </row>
    <row r="51" spans="3:4" ht="15">
      <c r="C51" s="84" t="s">
        <v>2900</v>
      </c>
    </row>
  </sheetData>
  <conditionalFormatting sqref="D30:D34">
    <cfRule type="cellIs" dxfId="1" priority="1" operator="equal">
      <formula>0</formula>
    </cfRule>
  </conditionalFormatting>
  <pageMargins left="0.7" right="0.7" top="0.75" bottom="0.75" header="0.3" footer="0.3"/>
  <pageSetup paperSize="9" orientation="portrait" horizontalDpi="1200" verticalDpi="120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291C0F63-9FB2-42CC-B2F2-4D2DFDB531EA}">
          <x14:formula1>
            <xm:f>'List Service '!$G$2:$G$8</xm:f>
          </x14:formula1>
          <xm:sqref>D10</xm:sqref>
        </x14:dataValidation>
        <x14:dataValidation type="list" allowBlank="1" showInputMessage="1" showErrorMessage="1" xr:uid="{5E04D7CD-EB8C-40DB-A14A-54FB85976D6A}">
          <x14:formula1>
            <xm:f>'List Service '!$J$2:$J$43</xm:f>
          </x14:formula1>
          <xm:sqref>D11:D13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2CE7A-6C5F-4F36-8A4A-616785D14E31}">
  <sheetPr codeName="Sheet4">
    <tabColor theme="4" tint="-0.249977111117893"/>
    <pageSetUpPr autoPageBreaks="0" fitToPage="1"/>
  </sheetPr>
  <dimension ref="A1:K66"/>
  <sheetViews>
    <sheetView showGridLines="0" zoomScaleNormal="100" zoomScaleSheetLayoutView="85" workbookViewId="0"/>
  </sheetViews>
  <sheetFormatPr defaultColWidth="8" defaultRowHeight="11.4"/>
  <cols>
    <col min="1" max="1" width="47.88671875" style="6" customWidth="1"/>
    <col min="2" max="2" width="37.33203125" style="7" customWidth="1"/>
    <col min="3" max="3" width="19.33203125" style="6" customWidth="1"/>
    <col min="4" max="4" width="12.33203125" style="6" customWidth="1"/>
    <col min="5" max="5" width="43.6640625" style="6" customWidth="1"/>
    <col min="6" max="6" width="8" style="2" hidden="1" customWidth="1"/>
    <col min="7" max="7" width="4.88671875" style="2" hidden="1" customWidth="1"/>
    <col min="8" max="8" width="8" style="2" hidden="1" customWidth="1"/>
    <col min="9" max="9" width="5.109375" style="2" hidden="1" customWidth="1"/>
    <col min="10" max="10" width="5.6640625" style="2" hidden="1" customWidth="1"/>
    <col min="11" max="11" width="1.33203125" style="2" customWidth="1"/>
    <col min="12" max="16384" width="8" style="2"/>
  </cols>
  <sheetData>
    <row r="1" spans="1:11" ht="15.6">
      <c r="A1" s="98" t="s">
        <v>153</v>
      </c>
      <c r="B1" s="158" t="s">
        <v>154</v>
      </c>
      <c r="C1" s="159"/>
      <c r="D1" s="159"/>
      <c r="E1" s="160"/>
      <c r="K1" s="8"/>
    </row>
    <row r="2" spans="1:11" ht="13.2">
      <c r="A2" s="99" t="s">
        <v>155</v>
      </c>
      <c r="B2" s="154" t="s">
        <v>156</v>
      </c>
      <c r="C2" s="155"/>
      <c r="D2" s="100"/>
      <c r="E2" s="100"/>
      <c r="K2" s="8"/>
    </row>
    <row r="3" spans="1:11" ht="13.2">
      <c r="A3" s="99" t="s">
        <v>157</v>
      </c>
      <c r="B3" s="154" t="s">
        <v>225</v>
      </c>
      <c r="C3" s="155"/>
      <c r="D3" s="100"/>
      <c r="E3" s="100"/>
      <c r="K3" s="8"/>
    </row>
    <row r="4" spans="1:11" ht="13.2">
      <c r="A4" s="99" t="s">
        <v>158</v>
      </c>
      <c r="B4" s="154" t="s">
        <v>226</v>
      </c>
      <c r="C4" s="155"/>
      <c r="D4" s="100"/>
      <c r="E4" s="100"/>
      <c r="K4" s="8"/>
    </row>
    <row r="5" spans="1:11" ht="13.2">
      <c r="A5" s="99" t="s">
        <v>159</v>
      </c>
      <c r="B5" s="154" t="s">
        <v>227</v>
      </c>
      <c r="C5" s="155"/>
      <c r="D5" s="100"/>
      <c r="E5" s="100"/>
      <c r="K5" s="8"/>
    </row>
    <row r="6" spans="1:11" ht="13.2">
      <c r="A6" s="99" t="s">
        <v>160</v>
      </c>
      <c r="B6" s="157">
        <f>+Accessorials!B4</f>
        <v>69</v>
      </c>
      <c r="C6" s="155"/>
      <c r="D6" s="100"/>
      <c r="E6" s="100"/>
      <c r="K6" s="8"/>
    </row>
    <row r="7" spans="1:11" ht="13.2">
      <c r="A7" s="99" t="s">
        <v>161</v>
      </c>
      <c r="B7" s="157">
        <f>+Accessorials!B5</f>
        <v>229</v>
      </c>
      <c r="C7" s="155"/>
      <c r="D7" s="100"/>
      <c r="E7" s="100"/>
      <c r="K7" s="8"/>
    </row>
    <row r="8" spans="1:11" ht="13.2">
      <c r="A8" s="99" t="s">
        <v>3028</v>
      </c>
      <c r="B8" s="154" t="s">
        <v>3029</v>
      </c>
      <c r="C8" s="155"/>
      <c r="D8" s="100"/>
      <c r="E8" s="100"/>
      <c r="K8" s="8"/>
    </row>
    <row r="9" spans="1:11" ht="13.2">
      <c r="A9" s="99" t="s">
        <v>3030</v>
      </c>
      <c r="B9" s="154" t="s">
        <v>3031</v>
      </c>
      <c r="C9" s="155"/>
      <c r="D9" s="100"/>
      <c r="E9" s="100"/>
      <c r="K9" s="8"/>
    </row>
    <row r="10" spans="1:11" ht="13.2">
      <c r="A10" s="99" t="s">
        <v>3032</v>
      </c>
      <c r="B10" s="154" t="s">
        <v>3031</v>
      </c>
      <c r="C10" s="155"/>
      <c r="D10" s="100"/>
      <c r="E10" s="100"/>
      <c r="K10" s="8"/>
    </row>
    <row r="11" spans="1:11" ht="13.2">
      <c r="A11" s="99" t="s">
        <v>3033</v>
      </c>
      <c r="B11" s="154" t="s">
        <v>3031</v>
      </c>
      <c r="C11" s="155"/>
      <c r="D11" s="100"/>
      <c r="E11" s="100"/>
      <c r="K11" s="8"/>
    </row>
    <row r="12" spans="1:11" ht="13.2">
      <c r="A12" s="99" t="s">
        <v>3034</v>
      </c>
      <c r="B12" s="154" t="s">
        <v>3031</v>
      </c>
      <c r="C12" s="155"/>
      <c r="D12" s="100"/>
      <c r="E12" s="100"/>
      <c r="K12" s="10"/>
    </row>
    <row r="13" spans="1:11" ht="12" customHeight="1">
      <c r="A13" s="99" t="s">
        <v>3016</v>
      </c>
      <c r="B13" s="101">
        <f>+Accessorials!B3</f>
        <v>11.5</v>
      </c>
      <c r="C13" s="101"/>
      <c r="D13" s="100"/>
      <c r="E13" s="100"/>
      <c r="K13" s="12"/>
    </row>
    <row r="14" spans="1:11" ht="12" customHeight="1">
      <c r="A14" s="99" t="s">
        <v>162</v>
      </c>
      <c r="B14" s="101">
        <f>+Accessorials!B6</f>
        <v>23</v>
      </c>
      <c r="C14" s="100"/>
      <c r="D14" s="100"/>
      <c r="E14" s="100"/>
      <c r="K14" s="12"/>
    </row>
    <row r="15" spans="1:11" ht="12" customHeight="1">
      <c r="A15" s="99" t="s">
        <v>163</v>
      </c>
      <c r="B15" s="101">
        <f>+Accessorials!B7</f>
        <v>23</v>
      </c>
      <c r="C15" s="100"/>
      <c r="D15" s="100"/>
      <c r="E15" s="100"/>
      <c r="K15" s="12"/>
    </row>
    <row r="16" spans="1:11" ht="12" customHeight="1">
      <c r="A16" s="99" t="s">
        <v>164</v>
      </c>
      <c r="B16" s="101">
        <f>+Accessorials!B8</f>
        <v>23</v>
      </c>
      <c r="C16" s="100"/>
      <c r="D16" s="100"/>
      <c r="E16" s="100"/>
      <c r="K16" s="12"/>
    </row>
    <row r="17" spans="1:11" ht="28.2" customHeight="1">
      <c r="A17" s="102" t="s">
        <v>3035</v>
      </c>
      <c r="B17" s="103" t="s">
        <v>228</v>
      </c>
      <c r="C17" s="152" t="s">
        <v>3036</v>
      </c>
      <c r="D17" s="156"/>
      <c r="E17" s="156"/>
      <c r="K17" s="12"/>
    </row>
    <row r="18" spans="1:11" ht="22.5" customHeight="1">
      <c r="A18" s="104" t="s">
        <v>165</v>
      </c>
      <c r="B18" s="105">
        <v>9.4E-2</v>
      </c>
      <c r="C18" s="106"/>
      <c r="D18" s="106"/>
      <c r="E18" s="106"/>
      <c r="K18" s="12"/>
    </row>
    <row r="19" spans="1:11" ht="12" customHeight="1">
      <c r="A19" s="99" t="s">
        <v>166</v>
      </c>
      <c r="B19" s="101">
        <f>+Accessorials!B9</f>
        <v>28</v>
      </c>
      <c r="C19" s="152"/>
      <c r="D19" s="156"/>
      <c r="E19" s="156"/>
      <c r="F19" s="9"/>
      <c r="G19" s="9"/>
      <c r="H19" s="9"/>
      <c r="I19" s="9"/>
      <c r="J19" s="9"/>
      <c r="K19" s="12"/>
    </row>
    <row r="20" spans="1:11" ht="22.8" customHeight="1">
      <c r="A20" s="99" t="s">
        <v>167</v>
      </c>
      <c r="B20" s="101">
        <f>+Accessorials!B10</f>
        <v>35</v>
      </c>
      <c r="C20" s="152" t="s">
        <v>3037</v>
      </c>
      <c r="D20" s="152"/>
      <c r="E20" s="152"/>
      <c r="F20" s="11"/>
      <c r="G20" s="11"/>
      <c r="H20" s="11"/>
      <c r="I20" s="11"/>
      <c r="J20" s="11"/>
      <c r="K20" s="12"/>
    </row>
    <row r="21" spans="1:11" ht="12" customHeight="1">
      <c r="A21" s="99" t="s">
        <v>168</v>
      </c>
      <c r="B21" s="101">
        <f>+Accessorials!B11</f>
        <v>6</v>
      </c>
      <c r="C21" s="152" t="s">
        <v>169</v>
      </c>
      <c r="D21" s="156"/>
      <c r="E21" s="156"/>
      <c r="F21" s="11"/>
      <c r="G21" s="11"/>
      <c r="H21" s="11"/>
      <c r="I21" s="11"/>
      <c r="J21" s="11"/>
      <c r="K21" s="12"/>
    </row>
    <row r="22" spans="1:11" ht="12" customHeight="1">
      <c r="A22" s="99" t="s">
        <v>170</v>
      </c>
      <c r="B22" s="101">
        <f>+Accessorials!B12</f>
        <v>6</v>
      </c>
      <c r="C22" s="152" t="s">
        <v>171</v>
      </c>
      <c r="D22" s="156"/>
      <c r="E22" s="156"/>
      <c r="F22" s="11"/>
      <c r="G22" s="11"/>
      <c r="H22" s="11"/>
      <c r="I22" s="11"/>
      <c r="J22" s="11"/>
      <c r="K22" s="12"/>
    </row>
    <row r="23" spans="1:11" ht="24.6" customHeight="1">
      <c r="A23" s="99" t="s">
        <v>172</v>
      </c>
      <c r="B23" s="101">
        <f>+Accessorials!B13</f>
        <v>35</v>
      </c>
      <c r="C23" s="152" t="s">
        <v>3038</v>
      </c>
      <c r="D23" s="152"/>
      <c r="E23" s="152"/>
      <c r="F23" s="11"/>
      <c r="G23" s="11"/>
      <c r="H23" s="11"/>
      <c r="I23" s="11"/>
      <c r="J23" s="11"/>
      <c r="K23" s="12"/>
    </row>
    <row r="24" spans="1:11" ht="20.399999999999999" customHeight="1">
      <c r="A24" s="99" t="s">
        <v>173</v>
      </c>
      <c r="B24" s="101">
        <f>+Accessorials!B14</f>
        <v>23</v>
      </c>
      <c r="C24" s="152" t="s">
        <v>174</v>
      </c>
      <c r="D24" s="152"/>
      <c r="E24" s="152"/>
      <c r="F24" s="13"/>
      <c r="G24" s="13"/>
      <c r="H24" s="13"/>
      <c r="I24" s="13"/>
      <c r="J24" s="13"/>
      <c r="K24" s="12"/>
    </row>
    <row r="25" spans="1:11" ht="12" customHeight="1">
      <c r="A25" s="99" t="s">
        <v>175</v>
      </c>
      <c r="B25" s="101">
        <f>+Accessorials!B15</f>
        <v>16</v>
      </c>
      <c r="C25" s="152" t="s">
        <v>176</v>
      </c>
      <c r="D25" s="153"/>
      <c r="E25" s="153"/>
      <c r="F25" s="14"/>
      <c r="G25" s="14"/>
      <c r="H25" s="14"/>
      <c r="I25" s="14"/>
      <c r="J25" s="14"/>
      <c r="K25" s="12"/>
    </row>
    <row r="26" spans="1:11" ht="12" customHeight="1">
      <c r="A26" s="99" t="s">
        <v>177</v>
      </c>
      <c r="B26" s="101">
        <f>+Accessorials!B16</f>
        <v>35</v>
      </c>
      <c r="C26" s="152" t="s">
        <v>178</v>
      </c>
      <c r="D26" s="153"/>
      <c r="E26" s="153"/>
      <c r="F26" s="14"/>
      <c r="G26" s="14"/>
      <c r="H26" s="14"/>
      <c r="I26" s="14"/>
      <c r="J26" s="14"/>
      <c r="K26" s="12"/>
    </row>
    <row r="27" spans="1:11" ht="12" customHeight="1">
      <c r="A27" s="99" t="s">
        <v>179</v>
      </c>
      <c r="B27" s="101">
        <f>+Accessorials!B17</f>
        <v>46</v>
      </c>
      <c r="C27" s="152" t="s">
        <v>180</v>
      </c>
      <c r="D27" s="153"/>
      <c r="E27" s="153"/>
      <c r="F27" s="14"/>
      <c r="G27" s="14"/>
      <c r="H27" s="14"/>
      <c r="I27" s="14"/>
      <c r="J27" s="14"/>
      <c r="K27" s="12"/>
    </row>
    <row r="28" spans="1:11" ht="12" customHeight="1">
      <c r="A28" s="99" t="s">
        <v>181</v>
      </c>
      <c r="B28" s="101">
        <f>+Accessorials!B18</f>
        <v>286.5</v>
      </c>
      <c r="C28" s="152" t="s">
        <v>182</v>
      </c>
      <c r="D28" s="153"/>
      <c r="E28" s="153"/>
      <c r="F28" s="14"/>
      <c r="G28" s="14"/>
      <c r="H28" s="14"/>
      <c r="I28" s="14"/>
      <c r="J28" s="14"/>
      <c r="K28" s="12"/>
    </row>
    <row r="29" spans="1:11" ht="12" customHeight="1">
      <c r="A29" s="99" t="s">
        <v>183</v>
      </c>
      <c r="B29" s="101">
        <f>+Accessorials!B19</f>
        <v>516</v>
      </c>
      <c r="C29" s="152" t="s">
        <v>184</v>
      </c>
      <c r="D29" s="153"/>
      <c r="E29" s="153"/>
      <c r="F29" s="14"/>
      <c r="G29" s="14"/>
      <c r="H29" s="14"/>
      <c r="I29" s="14"/>
      <c r="J29" s="14"/>
      <c r="K29" s="12"/>
    </row>
    <row r="30" spans="1:11" ht="12" customHeight="1">
      <c r="A30" s="99" t="s">
        <v>185</v>
      </c>
      <c r="B30" s="101">
        <f>+Accessorials!B20</f>
        <v>687</v>
      </c>
      <c r="C30" s="152" t="s">
        <v>186</v>
      </c>
      <c r="D30" s="153"/>
      <c r="E30" s="153"/>
      <c r="F30" s="14"/>
      <c r="G30" s="14"/>
      <c r="H30" s="14"/>
      <c r="I30" s="14"/>
      <c r="J30" s="14"/>
      <c r="K30" s="12"/>
    </row>
    <row r="31" spans="1:11" ht="23.4" customHeight="1">
      <c r="A31" s="99" t="s">
        <v>187</v>
      </c>
      <c r="B31" s="101">
        <f>+Accessorials!B21</f>
        <v>57.5</v>
      </c>
      <c r="C31" s="152" t="s">
        <v>3039</v>
      </c>
      <c r="D31" s="153"/>
      <c r="E31" s="153"/>
      <c r="F31" s="14"/>
      <c r="G31" s="14"/>
      <c r="H31" s="14"/>
      <c r="I31" s="14"/>
      <c r="J31" s="14"/>
      <c r="K31" s="12"/>
    </row>
    <row r="32" spans="1:11" ht="31.2" customHeight="1">
      <c r="A32" s="99" t="s">
        <v>188</v>
      </c>
      <c r="B32" s="101">
        <f>+Accessorials!B22</f>
        <v>15.5</v>
      </c>
      <c r="C32" s="152" t="s">
        <v>189</v>
      </c>
      <c r="D32" s="153"/>
      <c r="E32" s="153"/>
      <c r="F32" s="14"/>
      <c r="G32" s="14"/>
      <c r="H32" s="14"/>
      <c r="I32" s="14"/>
      <c r="J32" s="14"/>
      <c r="K32" s="12"/>
    </row>
    <row r="33" spans="1:11" ht="31.2" customHeight="1">
      <c r="A33" s="99" t="s">
        <v>190</v>
      </c>
      <c r="B33" s="101">
        <f>+Accessorials!B23</f>
        <v>63</v>
      </c>
      <c r="C33" s="152" t="s">
        <v>191</v>
      </c>
      <c r="D33" s="152"/>
      <c r="E33" s="152"/>
      <c r="F33" s="14"/>
      <c r="G33" s="14"/>
      <c r="H33" s="14"/>
      <c r="I33" s="14"/>
      <c r="J33" s="14"/>
      <c r="K33" s="12"/>
    </row>
    <row r="34" spans="1:11" ht="30" customHeight="1">
      <c r="A34" s="99" t="s">
        <v>192</v>
      </c>
      <c r="B34" s="101">
        <f>+Accessorials!B24</f>
        <v>198</v>
      </c>
      <c r="C34" s="152" t="s">
        <v>193</v>
      </c>
      <c r="D34" s="152"/>
      <c r="E34" s="152"/>
      <c r="F34" s="14"/>
      <c r="G34" s="14"/>
      <c r="H34" s="14"/>
      <c r="I34" s="14"/>
      <c r="J34" s="14"/>
      <c r="K34" s="12"/>
    </row>
    <row r="35" spans="1:11" ht="30" customHeight="1">
      <c r="A35" s="99" t="s">
        <v>194</v>
      </c>
      <c r="B35" s="101">
        <f>+Accessorials!B25</f>
        <v>63</v>
      </c>
      <c r="C35" s="152" t="s">
        <v>195</v>
      </c>
      <c r="D35" s="152"/>
      <c r="E35" s="152"/>
      <c r="F35" s="14"/>
      <c r="G35" s="14"/>
      <c r="H35" s="14"/>
      <c r="I35" s="14"/>
      <c r="J35" s="14"/>
      <c r="K35" s="8"/>
    </row>
    <row r="36" spans="1:11" ht="30" customHeight="1">
      <c r="A36" s="99" t="s">
        <v>196</v>
      </c>
      <c r="B36" s="101">
        <f>+Accessorials!B26</f>
        <v>198</v>
      </c>
      <c r="C36" s="152" t="s">
        <v>197</v>
      </c>
      <c r="D36" s="152"/>
      <c r="E36" s="152"/>
      <c r="F36" s="14"/>
      <c r="G36" s="14"/>
      <c r="H36" s="14"/>
      <c r="I36" s="14"/>
      <c r="J36" s="14"/>
      <c r="K36" s="8"/>
    </row>
    <row r="37" spans="1:11" ht="19.95" customHeight="1">
      <c r="A37" s="99" t="s">
        <v>198</v>
      </c>
      <c r="B37" s="101">
        <f>+Accessorials!B27</f>
        <v>40</v>
      </c>
      <c r="C37" s="152" t="s">
        <v>199</v>
      </c>
      <c r="D37" s="152"/>
      <c r="E37" s="152"/>
      <c r="F37" s="14"/>
      <c r="G37" s="14"/>
      <c r="H37" s="14"/>
      <c r="I37" s="14"/>
      <c r="J37" s="14"/>
      <c r="K37" s="8"/>
    </row>
    <row r="38" spans="1:11" ht="19.95" customHeight="1">
      <c r="A38" s="99" t="s">
        <v>200</v>
      </c>
      <c r="B38" s="101">
        <f>+Accessorials!B28</f>
        <v>50</v>
      </c>
      <c r="C38" s="161" t="s">
        <v>201</v>
      </c>
      <c r="D38" s="152"/>
      <c r="E38" s="152"/>
      <c r="F38" s="14"/>
      <c r="G38" s="14"/>
      <c r="H38" s="14"/>
      <c r="I38" s="14"/>
      <c r="J38" s="14"/>
      <c r="K38" s="8"/>
    </row>
    <row r="39" spans="1:11" ht="19.95" customHeight="1">
      <c r="A39" s="99" t="s">
        <v>202</v>
      </c>
      <c r="B39" s="101">
        <f>+Accessorials!B29</f>
        <v>75</v>
      </c>
      <c r="C39" s="152" t="s">
        <v>203</v>
      </c>
      <c r="D39" s="152"/>
      <c r="E39" s="152"/>
      <c r="F39" s="14"/>
      <c r="G39" s="14"/>
      <c r="H39" s="14"/>
      <c r="I39" s="14"/>
      <c r="J39" s="14"/>
      <c r="K39" s="8"/>
    </row>
    <row r="40" spans="1:11" ht="19.95" customHeight="1">
      <c r="A40" s="99" t="s">
        <v>3040</v>
      </c>
      <c r="B40" s="101">
        <f>+Accessorials!B30</f>
        <v>45</v>
      </c>
      <c r="C40" s="152" t="s">
        <v>3041</v>
      </c>
      <c r="D40" s="152"/>
      <c r="E40" s="152"/>
      <c r="F40" s="14"/>
      <c r="G40" s="14"/>
      <c r="H40" s="14"/>
      <c r="I40" s="14"/>
      <c r="J40" s="14"/>
      <c r="K40" s="8"/>
    </row>
    <row r="41" spans="1:11" ht="19.95" customHeight="1">
      <c r="A41" s="99" t="s">
        <v>3042</v>
      </c>
      <c r="B41" s="101">
        <f>+Accessorials!B31</f>
        <v>85</v>
      </c>
      <c r="C41" s="152" t="s">
        <v>3043</v>
      </c>
      <c r="D41" s="152"/>
      <c r="E41" s="152"/>
      <c r="F41" s="14"/>
      <c r="G41" s="14"/>
      <c r="H41" s="14"/>
      <c r="I41" s="14"/>
      <c r="J41" s="14"/>
      <c r="K41" s="8"/>
    </row>
    <row r="42" spans="1:11" ht="19.95" customHeight="1">
      <c r="A42" s="99" t="s">
        <v>3044</v>
      </c>
      <c r="B42" s="101">
        <f>+Accessorials!B32</f>
        <v>120</v>
      </c>
      <c r="C42" s="152" t="s">
        <v>3045</v>
      </c>
      <c r="D42" s="152"/>
      <c r="E42" s="152"/>
      <c r="F42" s="14"/>
      <c r="G42" s="14"/>
      <c r="H42" s="14"/>
      <c r="I42" s="14"/>
      <c r="J42" s="14"/>
      <c r="K42" s="8"/>
    </row>
    <row r="43" spans="1:11" ht="19.95" customHeight="1">
      <c r="A43" s="99" t="s">
        <v>3046</v>
      </c>
      <c r="B43" s="101">
        <f>+Accessorials!B33</f>
        <v>250</v>
      </c>
      <c r="C43" s="152" t="s">
        <v>3047</v>
      </c>
      <c r="D43" s="152"/>
      <c r="E43" s="152"/>
      <c r="F43" s="14"/>
      <c r="G43" s="14"/>
      <c r="H43" s="14"/>
      <c r="I43" s="14"/>
      <c r="J43" s="14"/>
      <c r="K43" s="8"/>
    </row>
    <row r="44" spans="1:11" ht="19.95" customHeight="1">
      <c r="A44" s="99" t="s">
        <v>3048</v>
      </c>
      <c r="B44" s="101">
        <f>+Accessorials!B34</f>
        <v>45</v>
      </c>
      <c r="C44" s="152" t="s">
        <v>3049</v>
      </c>
      <c r="D44" s="152"/>
      <c r="E44" s="152"/>
      <c r="F44" s="14"/>
      <c r="G44" s="14"/>
      <c r="H44" s="14"/>
      <c r="I44" s="14"/>
      <c r="J44" s="14"/>
      <c r="K44" s="8"/>
    </row>
    <row r="45" spans="1:11" ht="19.95" customHeight="1">
      <c r="A45" s="99" t="s">
        <v>3050</v>
      </c>
      <c r="B45" s="101">
        <f>+Accessorials!B35</f>
        <v>85</v>
      </c>
      <c r="C45" s="152" t="s">
        <v>3051</v>
      </c>
      <c r="D45" s="152"/>
      <c r="E45" s="152"/>
      <c r="F45" s="14"/>
      <c r="G45" s="14"/>
      <c r="H45" s="14"/>
      <c r="I45" s="14"/>
      <c r="J45" s="14"/>
      <c r="K45" s="8"/>
    </row>
    <row r="46" spans="1:11" ht="19.95" customHeight="1">
      <c r="A46" s="99" t="s">
        <v>3052</v>
      </c>
      <c r="B46" s="101">
        <f>+Accessorials!B36</f>
        <v>120</v>
      </c>
      <c r="C46" s="152" t="s">
        <v>3053</v>
      </c>
      <c r="D46" s="152"/>
      <c r="E46" s="152"/>
      <c r="F46" s="14"/>
      <c r="G46" s="14"/>
      <c r="H46" s="14"/>
      <c r="I46" s="14"/>
      <c r="J46" s="14"/>
      <c r="K46" s="8"/>
    </row>
    <row r="47" spans="1:11" ht="19.95" customHeight="1">
      <c r="A47" s="99" t="s">
        <v>3054</v>
      </c>
      <c r="B47" s="101">
        <f>+Accessorials!B37</f>
        <v>250</v>
      </c>
      <c r="C47" s="152" t="s">
        <v>3055</v>
      </c>
      <c r="D47" s="152"/>
      <c r="E47" s="152"/>
      <c r="F47" s="14"/>
      <c r="G47" s="14"/>
      <c r="H47" s="14"/>
      <c r="I47" s="14"/>
      <c r="J47" s="14"/>
      <c r="K47" s="8"/>
    </row>
    <row r="48" spans="1:11" ht="18.600000000000001" customHeight="1">
      <c r="A48" s="99" t="s">
        <v>204</v>
      </c>
      <c r="B48" s="103" t="s">
        <v>228</v>
      </c>
      <c r="C48" s="152" t="s">
        <v>205</v>
      </c>
      <c r="D48" s="153"/>
      <c r="E48" s="153"/>
      <c r="F48" s="14"/>
      <c r="G48" s="14"/>
      <c r="H48" s="14"/>
      <c r="I48" s="14"/>
      <c r="J48" s="14"/>
      <c r="K48" s="8"/>
    </row>
    <row r="49" spans="1:11" ht="20.399999999999999">
      <c r="A49" s="104" t="s">
        <v>206</v>
      </c>
      <c r="B49" s="103" t="s">
        <v>228</v>
      </c>
      <c r="C49" s="152" t="s">
        <v>207</v>
      </c>
      <c r="D49" s="153"/>
      <c r="E49" s="153"/>
      <c r="F49" s="14"/>
      <c r="G49" s="14"/>
      <c r="H49" s="14"/>
      <c r="I49" s="14"/>
      <c r="J49" s="14"/>
      <c r="K49" s="8"/>
    </row>
    <row r="50" spans="1:11" ht="13.8">
      <c r="A50" s="107"/>
      <c r="B50" s="108"/>
      <c r="C50" s="109"/>
      <c r="D50" s="109"/>
      <c r="E50" s="109"/>
      <c r="K50" s="8"/>
    </row>
    <row r="51" spans="1:11" ht="31.2">
      <c r="A51" s="110" t="s">
        <v>208</v>
      </c>
      <c r="B51" s="164" t="s">
        <v>209</v>
      </c>
      <c r="C51" s="165"/>
      <c r="D51" s="165"/>
      <c r="E51" s="165"/>
      <c r="F51" s="165"/>
      <c r="G51" s="165"/>
      <c r="H51" s="165"/>
      <c r="I51" s="165"/>
      <c r="J51" s="165"/>
    </row>
    <row r="52" spans="1:11" ht="28.2" customHeight="1">
      <c r="A52" s="104" t="s">
        <v>3056</v>
      </c>
      <c r="B52" s="154" t="s">
        <v>210</v>
      </c>
      <c r="C52" s="155"/>
      <c r="D52" s="155"/>
      <c r="E52" s="155"/>
      <c r="F52" s="155"/>
      <c r="G52" s="155"/>
      <c r="H52" s="155"/>
      <c r="I52" s="155"/>
      <c r="J52" s="155"/>
    </row>
    <row r="53" spans="1:11" ht="13.2">
      <c r="A53" s="99" t="s">
        <v>211</v>
      </c>
      <c r="B53" s="157" t="s">
        <v>212</v>
      </c>
      <c r="C53" s="155"/>
      <c r="D53" s="155"/>
      <c r="E53" s="155"/>
      <c r="F53" s="155"/>
      <c r="G53" s="155"/>
      <c r="H53" s="155"/>
      <c r="I53" s="155"/>
      <c r="J53" s="155"/>
    </row>
    <row r="54" spans="1:11" ht="10.199999999999999">
      <c r="A54" s="99" t="s">
        <v>213</v>
      </c>
      <c r="B54" s="154" t="s">
        <v>214</v>
      </c>
      <c r="C54" s="166"/>
      <c r="D54" s="166"/>
      <c r="E54" s="166"/>
      <c r="F54" s="166"/>
      <c r="G54" s="166"/>
      <c r="H54" s="166"/>
      <c r="I54" s="166"/>
      <c r="J54" s="166"/>
    </row>
    <row r="55" spans="1:11" ht="10.199999999999999">
      <c r="A55" s="104" t="s">
        <v>215</v>
      </c>
      <c r="B55" s="111" t="s">
        <v>216</v>
      </c>
      <c r="C55" s="15"/>
      <c r="D55" s="15"/>
      <c r="E55" s="15"/>
      <c r="F55" s="15"/>
      <c r="G55" s="15"/>
      <c r="H55" s="15"/>
      <c r="I55" s="15"/>
      <c r="J55" s="15"/>
    </row>
    <row r="56" spans="1:11" ht="27.6" customHeight="1">
      <c r="A56" s="104" t="s">
        <v>3057</v>
      </c>
      <c r="B56" s="157" t="s">
        <v>217</v>
      </c>
      <c r="C56" s="155"/>
      <c r="D56" s="155"/>
      <c r="E56" s="155"/>
      <c r="F56" s="155"/>
      <c r="G56" s="155"/>
      <c r="H56" s="155"/>
      <c r="I56" s="155"/>
      <c r="J56" s="155"/>
    </row>
    <row r="57" spans="1:11" ht="27.6" customHeight="1">
      <c r="A57" s="104" t="s">
        <v>3058</v>
      </c>
      <c r="B57" s="157" t="s">
        <v>218</v>
      </c>
      <c r="C57" s="155"/>
      <c r="D57" s="155"/>
      <c r="E57" s="155"/>
      <c r="F57" s="155"/>
      <c r="G57" s="155"/>
      <c r="H57" s="155"/>
      <c r="I57" s="155"/>
      <c r="J57" s="155"/>
    </row>
    <row r="58" spans="1:11" ht="10.199999999999999">
      <c r="A58" s="99" t="s">
        <v>219</v>
      </c>
      <c r="B58" s="101" t="s">
        <v>220</v>
      </c>
      <c r="C58" s="162"/>
      <c r="D58" s="163"/>
      <c r="E58" s="163"/>
      <c r="F58" s="163"/>
      <c r="G58" s="163"/>
      <c r="H58" s="163"/>
      <c r="I58" s="163"/>
      <c r="J58" s="163"/>
    </row>
    <row r="59" spans="1:11">
      <c r="A59" s="107"/>
      <c r="B59" s="112"/>
      <c r="C59" s="113"/>
      <c r="D59" s="16"/>
      <c r="E59" s="16"/>
      <c r="F59" s="16"/>
      <c r="G59" s="16"/>
      <c r="H59" s="16"/>
      <c r="I59" s="16"/>
      <c r="J59" s="16"/>
    </row>
    <row r="60" spans="1:11" ht="10.199999999999999">
      <c r="A60" s="114" t="s">
        <v>221</v>
      </c>
      <c r="B60" s="2"/>
      <c r="C60" s="2"/>
      <c r="D60" s="2"/>
      <c r="E60" s="115"/>
    </row>
    <row r="61" spans="1:11" ht="10.199999999999999">
      <c r="A61" s="162" t="s">
        <v>222</v>
      </c>
      <c r="B61" s="163"/>
      <c r="C61" s="163"/>
      <c r="D61" s="163"/>
      <c r="E61" s="163"/>
    </row>
    <row r="62" spans="1:11" ht="10.199999999999999">
      <c r="A62" s="111" t="s">
        <v>223</v>
      </c>
      <c r="B62" s="116"/>
      <c r="C62" s="116"/>
      <c r="D62" s="116"/>
      <c r="E62" s="116"/>
    </row>
    <row r="63" spans="1:11" ht="10.199999999999999">
      <c r="A63" s="111" t="s">
        <v>224</v>
      </c>
      <c r="B63" s="116"/>
      <c r="C63" s="116"/>
      <c r="D63" s="116"/>
      <c r="E63" s="116"/>
    </row>
    <row r="64" spans="1:11">
      <c r="A64" s="117"/>
      <c r="B64" s="2"/>
      <c r="C64" s="2"/>
      <c r="D64" s="2"/>
      <c r="E64" s="2"/>
    </row>
    <row r="65" spans="1:5" ht="10.199999999999999">
      <c r="A65" s="118" t="s">
        <v>3059</v>
      </c>
      <c r="B65" s="2"/>
      <c r="C65" s="2"/>
      <c r="D65" s="2"/>
      <c r="E65" s="2"/>
    </row>
    <row r="66" spans="1:5" ht="10.199999999999999">
      <c r="A66" s="2"/>
      <c r="B66" s="2"/>
      <c r="C66" s="2"/>
      <c r="D66" s="2"/>
      <c r="E66" s="2"/>
    </row>
  </sheetData>
  <mergeCells count="52">
    <mergeCell ref="B57:J57"/>
    <mergeCell ref="C58:J58"/>
    <mergeCell ref="A61:E61"/>
    <mergeCell ref="B51:J51"/>
    <mergeCell ref="B52:J52"/>
    <mergeCell ref="B53:J53"/>
    <mergeCell ref="B54:J54"/>
    <mergeCell ref="B56:J56"/>
    <mergeCell ref="C45:E45"/>
    <mergeCell ref="C46:E46"/>
    <mergeCell ref="C47:E47"/>
    <mergeCell ref="C48:E48"/>
    <mergeCell ref="C49:E49"/>
    <mergeCell ref="C40:E40"/>
    <mergeCell ref="C41:E41"/>
    <mergeCell ref="C42:E42"/>
    <mergeCell ref="C43:E43"/>
    <mergeCell ref="C44:E44"/>
    <mergeCell ref="C35:E35"/>
    <mergeCell ref="C36:E36"/>
    <mergeCell ref="C37:E37"/>
    <mergeCell ref="C38:E38"/>
    <mergeCell ref="C39:E39"/>
    <mergeCell ref="B1:E1"/>
    <mergeCell ref="B2:C2"/>
    <mergeCell ref="B3:C3"/>
    <mergeCell ref="B4:C4"/>
    <mergeCell ref="B5:C5"/>
    <mergeCell ref="B6:C6"/>
    <mergeCell ref="B7:C7"/>
    <mergeCell ref="B8:C8"/>
    <mergeCell ref="B9:C9"/>
    <mergeCell ref="B10:C10"/>
    <mergeCell ref="B11:C11"/>
    <mergeCell ref="B12:C12"/>
    <mergeCell ref="C24:E24"/>
    <mergeCell ref="C17:E17"/>
    <mergeCell ref="C19:E19"/>
    <mergeCell ref="C20:E20"/>
    <mergeCell ref="C21:E21"/>
    <mergeCell ref="C22:E22"/>
    <mergeCell ref="C23:E23"/>
    <mergeCell ref="C31:E31"/>
    <mergeCell ref="C32:E32"/>
    <mergeCell ref="C33:E33"/>
    <mergeCell ref="C34:E34"/>
    <mergeCell ref="C25:E25"/>
    <mergeCell ref="C26:E26"/>
    <mergeCell ref="C27:E27"/>
    <mergeCell ref="C28:E28"/>
    <mergeCell ref="C29:E29"/>
    <mergeCell ref="C30:E30"/>
  </mergeCells>
  <hyperlinks>
    <hyperlink ref="B17" display="www.tnt.com.au" xr:uid="{961A8666-08F9-45D1-939E-F5348D9F6A3A}"/>
    <hyperlink ref="B49" display="www.tnt.com.au" xr:uid="{87FAF333-554D-4B08-A377-69F08725707C}"/>
    <hyperlink ref="B48" display="www.tnt.com.au" xr:uid="{F2DCD243-5C5C-4C1A-9C36-30D876A7A09C}"/>
  </hyperlinks>
  <printOptions horizontalCentered="1"/>
  <pageMargins left="0.11811023622047245" right="0.15748031496062992" top="0.23622047244094491" bottom="0" header="0.23622047244094491" footer="0.27559055118110237"/>
  <pageSetup paperSize="9" scale="72"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A7914F-96DC-4C42-A1FC-E7ED39C21D83}">
  <dimension ref="A1:B41"/>
  <sheetViews>
    <sheetView topLeftCell="A17" workbookViewId="0">
      <selection activeCell="A43" sqref="A43"/>
    </sheetView>
  </sheetViews>
  <sheetFormatPr defaultRowHeight="13.2"/>
  <cols>
    <col min="1" max="1" width="65" customWidth="1"/>
    <col min="2" max="2" width="21" customWidth="1"/>
  </cols>
  <sheetData>
    <row r="1" spans="1:2" ht="16.2" thickTop="1">
      <c r="A1" s="89" t="s">
        <v>3014</v>
      </c>
      <c r="B1" s="90" t="s">
        <v>3015</v>
      </c>
    </row>
    <row r="2" spans="1:2" ht="15">
      <c r="A2" s="91" t="s">
        <v>155</v>
      </c>
      <c r="B2" s="92">
        <v>10</v>
      </c>
    </row>
    <row r="3" spans="1:2" ht="15">
      <c r="A3" s="91" t="s">
        <v>3016</v>
      </c>
      <c r="B3" s="92">
        <v>11.5</v>
      </c>
    </row>
    <row r="4" spans="1:2" ht="15">
      <c r="A4" s="91" t="s">
        <v>160</v>
      </c>
      <c r="B4" s="92">
        <v>69</v>
      </c>
    </row>
    <row r="5" spans="1:2" ht="15">
      <c r="A5" s="91" t="s">
        <v>161</v>
      </c>
      <c r="B5" s="92">
        <v>229</v>
      </c>
    </row>
    <row r="6" spans="1:2" ht="15">
      <c r="A6" s="91" t="s">
        <v>162</v>
      </c>
      <c r="B6" s="92">
        <v>23</v>
      </c>
    </row>
    <row r="7" spans="1:2" ht="15">
      <c r="A7" s="91" t="s">
        <v>163</v>
      </c>
      <c r="B7" s="92">
        <v>23</v>
      </c>
    </row>
    <row r="8" spans="1:2" ht="15">
      <c r="A8" s="91" t="s">
        <v>164</v>
      </c>
      <c r="B8" s="92">
        <v>23</v>
      </c>
    </row>
    <row r="9" spans="1:2" ht="15">
      <c r="A9" s="91" t="s">
        <v>166</v>
      </c>
      <c r="B9" s="92">
        <v>28</v>
      </c>
    </row>
    <row r="10" spans="1:2" ht="15">
      <c r="A10" s="91" t="s">
        <v>167</v>
      </c>
      <c r="B10" s="92">
        <v>35</v>
      </c>
    </row>
    <row r="11" spans="1:2" ht="15">
      <c r="A11" s="91" t="s">
        <v>168</v>
      </c>
      <c r="B11" s="92">
        <v>6</v>
      </c>
    </row>
    <row r="12" spans="1:2" ht="15">
      <c r="A12" s="91" t="s">
        <v>170</v>
      </c>
      <c r="B12" s="92">
        <v>6</v>
      </c>
    </row>
    <row r="13" spans="1:2" ht="15">
      <c r="A13" s="91" t="s">
        <v>172</v>
      </c>
      <c r="B13" s="92">
        <v>35</v>
      </c>
    </row>
    <row r="14" spans="1:2" ht="15">
      <c r="A14" s="91" t="s">
        <v>173</v>
      </c>
      <c r="B14" s="92">
        <v>23</v>
      </c>
    </row>
    <row r="15" spans="1:2" ht="15">
      <c r="A15" s="91" t="s">
        <v>175</v>
      </c>
      <c r="B15" s="92">
        <v>16</v>
      </c>
    </row>
    <row r="16" spans="1:2" ht="15">
      <c r="A16" s="91" t="s">
        <v>177</v>
      </c>
      <c r="B16" s="92">
        <v>35</v>
      </c>
    </row>
    <row r="17" spans="1:2" ht="15">
      <c r="A17" s="91" t="s">
        <v>179</v>
      </c>
      <c r="B17" s="92">
        <v>46</v>
      </c>
    </row>
    <row r="18" spans="1:2" ht="15">
      <c r="A18" s="91" t="s">
        <v>181</v>
      </c>
      <c r="B18" s="92">
        <v>286.5</v>
      </c>
    </row>
    <row r="19" spans="1:2" ht="15">
      <c r="A19" s="91" t="s">
        <v>183</v>
      </c>
      <c r="B19" s="92">
        <v>516</v>
      </c>
    </row>
    <row r="20" spans="1:2" ht="15">
      <c r="A20" s="91" t="s">
        <v>185</v>
      </c>
      <c r="B20" s="92">
        <v>687</v>
      </c>
    </row>
    <row r="21" spans="1:2" ht="15">
      <c r="A21" s="93" t="s">
        <v>187</v>
      </c>
      <c r="B21" s="94">
        <v>57.5</v>
      </c>
    </row>
    <row r="22" spans="1:2" ht="15">
      <c r="A22" s="93" t="s">
        <v>188</v>
      </c>
      <c r="B22" s="94">
        <v>15.5</v>
      </c>
    </row>
    <row r="23" spans="1:2" ht="15">
      <c r="A23" s="93" t="s">
        <v>190</v>
      </c>
      <c r="B23" s="94">
        <v>63</v>
      </c>
    </row>
    <row r="24" spans="1:2" ht="15">
      <c r="A24" s="93" t="s">
        <v>192</v>
      </c>
      <c r="B24" s="94">
        <v>198</v>
      </c>
    </row>
    <row r="25" spans="1:2" ht="15">
      <c r="A25" s="93" t="s">
        <v>194</v>
      </c>
      <c r="B25" s="94">
        <v>63</v>
      </c>
    </row>
    <row r="26" spans="1:2" ht="15">
      <c r="A26" s="93" t="s">
        <v>196</v>
      </c>
      <c r="B26" s="94">
        <v>198</v>
      </c>
    </row>
    <row r="27" spans="1:2" ht="15">
      <c r="A27" s="93" t="s">
        <v>198</v>
      </c>
      <c r="B27" s="94">
        <v>40</v>
      </c>
    </row>
    <row r="28" spans="1:2" ht="15">
      <c r="A28" s="93" t="s">
        <v>200</v>
      </c>
      <c r="B28" s="94">
        <v>50</v>
      </c>
    </row>
    <row r="29" spans="1:2" ht="15">
      <c r="A29" s="93" t="s">
        <v>202</v>
      </c>
      <c r="B29" s="94">
        <v>75</v>
      </c>
    </row>
    <row r="30" spans="1:2" ht="15">
      <c r="A30" s="93" t="s">
        <v>3017</v>
      </c>
      <c r="B30" s="94">
        <v>45</v>
      </c>
    </row>
    <row r="31" spans="1:2" ht="15">
      <c r="A31" s="93" t="s">
        <v>3018</v>
      </c>
      <c r="B31" s="94">
        <v>85</v>
      </c>
    </row>
    <row r="32" spans="1:2" ht="15">
      <c r="A32" s="93" t="s">
        <v>3019</v>
      </c>
      <c r="B32" s="94">
        <v>120</v>
      </c>
    </row>
    <row r="33" spans="1:2" ht="15">
      <c r="A33" s="93" t="s">
        <v>3020</v>
      </c>
      <c r="B33" s="94">
        <v>250</v>
      </c>
    </row>
    <row r="34" spans="1:2" ht="15">
      <c r="A34" s="93" t="s">
        <v>3021</v>
      </c>
      <c r="B34" s="94">
        <v>45</v>
      </c>
    </row>
    <row r="35" spans="1:2" ht="15">
      <c r="A35" s="93" t="s">
        <v>3022</v>
      </c>
      <c r="B35" s="94">
        <v>85</v>
      </c>
    </row>
    <row r="36" spans="1:2" ht="15">
      <c r="A36" s="93" t="s">
        <v>3023</v>
      </c>
      <c r="B36" s="94">
        <v>120</v>
      </c>
    </row>
    <row r="37" spans="1:2" ht="15">
      <c r="A37" s="93" t="s">
        <v>3024</v>
      </c>
      <c r="B37" s="94">
        <v>250</v>
      </c>
    </row>
    <row r="38" spans="1:2" ht="15">
      <c r="A38" s="95" t="s">
        <v>3025</v>
      </c>
      <c r="B38" s="94">
        <v>200</v>
      </c>
    </row>
    <row r="39" spans="1:2" ht="15">
      <c r="A39" s="95" t="s">
        <v>3026</v>
      </c>
      <c r="B39" s="94">
        <v>6.3</v>
      </c>
    </row>
    <row r="40" spans="1:2" ht="15.6" thickBot="1">
      <c r="A40" s="96" t="s">
        <v>3027</v>
      </c>
      <c r="B40" s="97">
        <v>6.3</v>
      </c>
    </row>
    <row r="41" spans="1:2" ht="15.6" thickTop="1">
      <c r="A41" s="122" t="s">
        <v>3064</v>
      </c>
      <c r="B41" s="121">
        <v>0.14404600000000001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942BBC-3D9F-416D-B212-2194AD42E37B}">
  <sheetPr codeName="Sheet10">
    <pageSetUpPr autoPageBreaks="0" fitToPage="1"/>
  </sheetPr>
  <dimension ref="A1"/>
  <sheetViews>
    <sheetView showGridLines="0" showRowColHeaders="0" topLeftCell="A19" zoomScale="110" zoomScaleNormal="110" zoomScaleSheetLayoutView="85" workbookViewId="0">
      <selection activeCell="A43" sqref="A43"/>
    </sheetView>
  </sheetViews>
  <sheetFormatPr defaultColWidth="9.109375" defaultRowHeight="13.2"/>
  <cols>
    <col min="1" max="11" width="9.109375" style="17"/>
    <col min="12" max="12" width="9.33203125" style="17" customWidth="1"/>
    <col min="13" max="16384" width="9.109375" style="17"/>
  </cols>
  <sheetData/>
  <sheetProtection algorithmName="SHA-512" hashValue="KDIoDAMp4cJv9yUBNu5pLvJbpCMP2x2l9QAaSsp/pvQZXhkEUhwLf2CIrUN0qGz6gPdaE2bCBrf4WrslaDM92A==" saltValue="SwNZQAJS2srNLaY+fOjS4w==" spinCount="100000" sheet="1" objects="1" scenarios="1" selectLockedCells="1"/>
  <printOptions horizontalCentered="1" verticalCentered="1"/>
  <pageMargins left="0.15748031496062992" right="0.15748031496062992" top="0.15748031496062992" bottom="0.15748031496062992" header="0.15748031496062992" footer="0.15748031496062992"/>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42376-6D35-4C76-BDBB-DB6C6E1B3A7A}">
  <sheetPr>
    <tabColor theme="5" tint="-0.249977111117893"/>
  </sheetPr>
  <dimension ref="A5:M393"/>
  <sheetViews>
    <sheetView topLeftCell="A319" workbookViewId="0">
      <selection activeCell="A43" sqref="A43"/>
    </sheetView>
  </sheetViews>
  <sheetFormatPr defaultRowHeight="13.2"/>
  <cols>
    <col min="1" max="2" width="15.5546875" customWidth="1"/>
    <col min="3" max="9" width="14.5546875" customWidth="1"/>
  </cols>
  <sheetData>
    <row r="5" spans="1:11" ht="15.6">
      <c r="A5" t="s">
        <v>248</v>
      </c>
      <c r="B5" s="40" t="s">
        <v>274</v>
      </c>
      <c r="C5" s="3" t="s">
        <v>0</v>
      </c>
      <c r="D5" s="3" t="s">
        <v>147</v>
      </c>
      <c r="E5" s="3" t="s">
        <v>1</v>
      </c>
      <c r="F5" s="3" t="s">
        <v>148</v>
      </c>
      <c r="G5" s="1" t="s">
        <v>149</v>
      </c>
      <c r="H5" s="1" t="s">
        <v>150</v>
      </c>
      <c r="I5" s="1" t="s">
        <v>151</v>
      </c>
    </row>
    <row r="6" spans="1:11" ht="15">
      <c r="A6" t="s">
        <v>152</v>
      </c>
      <c r="B6">
        <v>1</v>
      </c>
      <c r="C6" s="4" t="s">
        <v>2</v>
      </c>
      <c r="D6" s="4" t="s">
        <v>3</v>
      </c>
      <c r="E6" s="4" t="s">
        <v>95</v>
      </c>
      <c r="F6" s="4" t="s">
        <v>96</v>
      </c>
      <c r="G6" s="5">
        <v>18.122885588181813</v>
      </c>
      <c r="H6" s="5">
        <v>14.093339042727271</v>
      </c>
      <c r="I6" s="5">
        <v>1.3159491630818179</v>
      </c>
      <c r="K6" t="str">
        <f t="shared" ref="K6:K53" si="0">+_xlfn.CONCAT(A6,B6,C6,E6)</f>
        <v>717B1ABYPTH</v>
      </c>
    </row>
    <row r="7" spans="1:11" ht="15">
      <c r="A7" t="s">
        <v>152</v>
      </c>
      <c r="B7">
        <v>1</v>
      </c>
      <c r="C7" s="4" t="s">
        <v>4</v>
      </c>
      <c r="D7" s="4" t="s">
        <v>5</v>
      </c>
      <c r="E7" s="4" t="s">
        <v>95</v>
      </c>
      <c r="F7" s="4" t="s">
        <v>96</v>
      </c>
      <c r="G7" s="5">
        <v>15.438854570410108</v>
      </c>
      <c r="H7" s="5">
        <v>10.068818198093549</v>
      </c>
      <c r="I7" s="5">
        <v>1.2385777995670801</v>
      </c>
      <c r="K7" t="str">
        <f t="shared" si="0"/>
        <v>717B1ADLPTH</v>
      </c>
    </row>
    <row r="8" spans="1:11" ht="15">
      <c r="A8" t="s">
        <v>152</v>
      </c>
      <c r="B8">
        <v>1</v>
      </c>
      <c r="C8" s="4" t="s">
        <v>8</v>
      </c>
      <c r="D8" s="4" t="s">
        <v>9</v>
      </c>
      <c r="E8" s="4" t="s">
        <v>95</v>
      </c>
      <c r="F8" s="4" t="s">
        <v>96</v>
      </c>
      <c r="G8" s="5">
        <v>15.438854570410108</v>
      </c>
      <c r="H8" s="5">
        <v>10.068818198093549</v>
      </c>
      <c r="I8" s="5">
        <v>1.58847602794478</v>
      </c>
      <c r="K8" t="str">
        <f t="shared" si="0"/>
        <v>717B1ASPPTH</v>
      </c>
    </row>
    <row r="9" spans="1:11" ht="15">
      <c r="A9" t="s">
        <v>152</v>
      </c>
      <c r="B9">
        <v>1</v>
      </c>
      <c r="C9" s="4" t="s">
        <v>10</v>
      </c>
      <c r="D9" s="4" t="s">
        <v>11</v>
      </c>
      <c r="E9" s="4" t="s">
        <v>95</v>
      </c>
      <c r="F9" s="4" t="s">
        <v>96</v>
      </c>
      <c r="G9" s="5">
        <v>18.122885588181813</v>
      </c>
      <c r="H9" s="5">
        <v>14.093339042727271</v>
      </c>
      <c r="I9" s="5">
        <v>5.8275302140363623</v>
      </c>
      <c r="K9" t="str">
        <f t="shared" si="0"/>
        <v>717B1BALPTH</v>
      </c>
    </row>
    <row r="10" spans="1:11" ht="15">
      <c r="A10" t="s">
        <v>152</v>
      </c>
      <c r="B10">
        <v>1</v>
      </c>
      <c r="C10" s="4" t="s">
        <v>15</v>
      </c>
      <c r="D10" s="4" t="s">
        <v>16</v>
      </c>
      <c r="E10" s="4" t="s">
        <v>95</v>
      </c>
      <c r="F10" s="4" t="s">
        <v>96</v>
      </c>
      <c r="G10" s="5">
        <v>18.122885588181813</v>
      </c>
      <c r="H10" s="5">
        <v>14.093339042727271</v>
      </c>
      <c r="I10" s="5">
        <v>2.5174592042727264</v>
      </c>
      <c r="K10" t="str">
        <f t="shared" si="0"/>
        <v>717B1BMEPTH</v>
      </c>
    </row>
    <row r="11" spans="1:11" ht="15">
      <c r="A11" t="s">
        <v>152</v>
      </c>
      <c r="B11">
        <v>1</v>
      </c>
      <c r="C11" s="4" t="s">
        <v>17</v>
      </c>
      <c r="D11" s="4" t="s">
        <v>18</v>
      </c>
      <c r="E11" s="4" t="s">
        <v>95</v>
      </c>
      <c r="F11" s="4" t="s">
        <v>96</v>
      </c>
      <c r="G11" s="5">
        <v>15.438854570410108</v>
      </c>
      <c r="H11" s="5">
        <v>10.068818198093549</v>
      </c>
      <c r="I11" s="5">
        <v>1.8021306983701015</v>
      </c>
      <c r="K11" t="str">
        <f t="shared" si="0"/>
        <v>717B1BNEPTH</v>
      </c>
    </row>
    <row r="12" spans="1:11" ht="15">
      <c r="A12" t="s">
        <v>152</v>
      </c>
      <c r="B12">
        <v>1</v>
      </c>
      <c r="C12" s="4" t="s">
        <v>19</v>
      </c>
      <c r="D12" s="4" t="s">
        <v>20</v>
      </c>
      <c r="E12" s="4" t="s">
        <v>95</v>
      </c>
      <c r="F12" s="4" t="s">
        <v>96</v>
      </c>
      <c r="G12" s="5">
        <v>18.122885588181813</v>
      </c>
      <c r="H12" s="5">
        <v>14.093339042727271</v>
      </c>
      <c r="I12" s="5">
        <v>0.89173865050909074</v>
      </c>
      <c r="K12" t="str">
        <f t="shared" si="0"/>
        <v>717B1BUNPTH</v>
      </c>
    </row>
    <row r="13" spans="1:11" ht="15">
      <c r="A13" t="s">
        <v>152</v>
      </c>
      <c r="B13">
        <v>1</v>
      </c>
      <c r="C13" s="4" t="s">
        <v>21</v>
      </c>
      <c r="D13" s="4" t="s">
        <v>22</v>
      </c>
      <c r="E13" s="4" t="s">
        <v>95</v>
      </c>
      <c r="F13" s="4" t="s">
        <v>96</v>
      </c>
      <c r="G13" s="5">
        <v>18.122885588181813</v>
      </c>
      <c r="H13" s="5">
        <v>14.093339042727271</v>
      </c>
      <c r="I13" s="5">
        <v>0.89173865050909074</v>
      </c>
      <c r="K13" t="str">
        <f t="shared" si="0"/>
        <v>717B1BUSPTH</v>
      </c>
    </row>
    <row r="14" spans="1:11" ht="15">
      <c r="A14" t="s">
        <v>152</v>
      </c>
      <c r="B14">
        <v>1</v>
      </c>
      <c r="C14" s="4" t="s">
        <v>23</v>
      </c>
      <c r="D14" s="4" t="s">
        <v>24</v>
      </c>
      <c r="E14" s="4" t="s">
        <v>95</v>
      </c>
      <c r="F14" s="4" t="s">
        <v>96</v>
      </c>
      <c r="G14" s="5">
        <v>15.443237135454543</v>
      </c>
      <c r="H14" s="5">
        <v>10.063792497272726</v>
      </c>
      <c r="I14" s="5">
        <v>0.15483532600909086</v>
      </c>
      <c r="K14" t="str">
        <f t="shared" si="0"/>
        <v>717B1CBAPTH</v>
      </c>
    </row>
    <row r="15" spans="1:11" ht="15">
      <c r="A15" t="s">
        <v>152</v>
      </c>
      <c r="B15">
        <v>1</v>
      </c>
      <c r="C15" s="4" t="s">
        <v>27</v>
      </c>
      <c r="D15" s="4" t="s">
        <v>28</v>
      </c>
      <c r="E15" s="4" t="s">
        <v>95</v>
      </c>
      <c r="F15" s="4" t="s">
        <v>96</v>
      </c>
      <c r="G15" s="5">
        <v>18.122885588181813</v>
      </c>
      <c r="H15" s="5">
        <v>14.093339042727271</v>
      </c>
      <c r="I15" s="5">
        <v>1.7432825742272722</v>
      </c>
      <c r="K15" t="str">
        <f t="shared" si="0"/>
        <v>717B1CVQPTH</v>
      </c>
    </row>
    <row r="16" spans="1:11" ht="15">
      <c r="A16" t="s">
        <v>152</v>
      </c>
      <c r="B16">
        <v>1</v>
      </c>
      <c r="C16" s="4" t="s">
        <v>30</v>
      </c>
      <c r="D16" s="4" t="s">
        <v>31</v>
      </c>
      <c r="E16" s="4" t="s">
        <v>95</v>
      </c>
      <c r="F16" s="4" t="s">
        <v>96</v>
      </c>
      <c r="G16" s="5">
        <v>15.438854570410108</v>
      </c>
      <c r="H16" s="5">
        <v>10.068818198093549</v>
      </c>
      <c r="I16" s="5">
        <v>1.58847602794478</v>
      </c>
      <c r="K16" t="str">
        <f t="shared" si="0"/>
        <v>717B1DWNPTH</v>
      </c>
    </row>
    <row r="17" spans="1:11" ht="15">
      <c r="A17" t="s">
        <v>152</v>
      </c>
      <c r="B17">
        <v>1</v>
      </c>
      <c r="C17" s="4" t="s">
        <v>33</v>
      </c>
      <c r="D17" s="4" t="s">
        <v>34</v>
      </c>
      <c r="E17" s="4" t="s">
        <v>95</v>
      </c>
      <c r="F17" s="4" t="s">
        <v>96</v>
      </c>
      <c r="G17" s="5">
        <v>18.122885588181813</v>
      </c>
      <c r="H17" s="5">
        <v>14.093339042727271</v>
      </c>
      <c r="I17" s="5">
        <v>1.3562446285363634</v>
      </c>
      <c r="K17" t="str">
        <f t="shared" si="0"/>
        <v>717B1ESPPTH</v>
      </c>
    </row>
    <row r="18" spans="1:11" ht="15">
      <c r="A18" t="s">
        <v>152</v>
      </c>
      <c r="B18">
        <v>1</v>
      </c>
      <c r="C18" s="4" t="s">
        <v>35</v>
      </c>
      <c r="D18" s="4" t="s">
        <v>36</v>
      </c>
      <c r="E18" s="4" t="s">
        <v>95</v>
      </c>
      <c r="F18" s="4" t="s">
        <v>96</v>
      </c>
      <c r="G18" s="5">
        <v>18.122885588181813</v>
      </c>
      <c r="H18" s="5">
        <v>14.093339042727271</v>
      </c>
      <c r="I18" s="5">
        <v>5.8275302140363623</v>
      </c>
      <c r="K18" t="str">
        <f t="shared" si="0"/>
        <v>717B1EXMPTH</v>
      </c>
    </row>
    <row r="19" spans="1:11" ht="15">
      <c r="A19" t="s">
        <v>152</v>
      </c>
      <c r="B19">
        <v>1</v>
      </c>
      <c r="C19" s="4" t="s">
        <v>37</v>
      </c>
      <c r="D19" s="4" t="s">
        <v>38</v>
      </c>
      <c r="E19" s="4" t="s">
        <v>95</v>
      </c>
      <c r="F19" s="4" t="s">
        <v>96</v>
      </c>
      <c r="G19" s="5">
        <v>18.122885588181813</v>
      </c>
      <c r="H19" s="5">
        <v>14.093339042727271</v>
      </c>
      <c r="I19" s="5">
        <v>0.91037530328181804</v>
      </c>
      <c r="K19" t="str">
        <f t="shared" si="0"/>
        <v>717B1GETPTH</v>
      </c>
    </row>
    <row r="20" spans="1:11" ht="15">
      <c r="A20" t="s">
        <v>152</v>
      </c>
      <c r="B20">
        <v>1</v>
      </c>
      <c r="C20" s="4" t="s">
        <v>41</v>
      </c>
      <c r="D20" s="4" t="s">
        <v>42</v>
      </c>
      <c r="E20" s="4" t="s">
        <v>95</v>
      </c>
      <c r="F20" s="4" t="s">
        <v>96</v>
      </c>
      <c r="G20" s="5">
        <v>18.122885588181813</v>
      </c>
      <c r="H20" s="5">
        <v>14.093339042727271</v>
      </c>
      <c r="I20" s="5">
        <v>1.2200459552999998</v>
      </c>
      <c r="K20" t="str">
        <f t="shared" si="0"/>
        <v>717B1GOSPTH</v>
      </c>
    </row>
    <row r="21" spans="1:11" ht="15">
      <c r="A21" t="s">
        <v>152</v>
      </c>
      <c r="B21">
        <v>1</v>
      </c>
      <c r="C21" s="4" t="s">
        <v>44</v>
      </c>
      <c r="D21" s="4" t="s">
        <v>45</v>
      </c>
      <c r="E21" s="4" t="s">
        <v>95</v>
      </c>
      <c r="F21" s="4" t="s">
        <v>96</v>
      </c>
      <c r="G21" s="5">
        <v>15.438854570410108</v>
      </c>
      <c r="H21" s="5">
        <v>10.068818198093549</v>
      </c>
      <c r="I21" s="5">
        <v>1.994110257302999</v>
      </c>
      <c r="K21" t="str">
        <f t="shared" si="0"/>
        <v>717B1HOBPTH</v>
      </c>
    </row>
    <row r="22" spans="1:11" ht="15">
      <c r="A22" t="s">
        <v>152</v>
      </c>
      <c r="B22">
        <v>1</v>
      </c>
      <c r="C22" s="4" t="s">
        <v>47</v>
      </c>
      <c r="D22" s="4" t="s">
        <v>48</v>
      </c>
      <c r="E22" s="4" t="s">
        <v>95</v>
      </c>
      <c r="F22" s="4" t="s">
        <v>96</v>
      </c>
      <c r="G22" s="5">
        <v>18.122885588181813</v>
      </c>
      <c r="H22" s="5">
        <v>14.093339042727271</v>
      </c>
      <c r="I22" s="5">
        <v>1.1054053560818178</v>
      </c>
      <c r="K22" t="str">
        <f t="shared" si="0"/>
        <v>717B1KALPTH</v>
      </c>
    </row>
    <row r="23" spans="1:11" ht="15">
      <c r="A23" t="s">
        <v>152</v>
      </c>
      <c r="B23">
        <v>1</v>
      </c>
      <c r="C23" s="4" t="s">
        <v>49</v>
      </c>
      <c r="D23" s="4" t="s">
        <v>50</v>
      </c>
      <c r="E23" s="4" t="s">
        <v>95</v>
      </c>
      <c r="F23" s="4" t="s">
        <v>96</v>
      </c>
      <c r="G23" s="5">
        <v>18.122885588181813</v>
      </c>
      <c r="H23" s="5">
        <v>14.093339042727271</v>
      </c>
      <c r="I23" s="5">
        <v>2.8270291176272719</v>
      </c>
      <c r="K23" t="str">
        <f t="shared" si="0"/>
        <v>717B1KNXPTH</v>
      </c>
    </row>
    <row r="24" spans="1:11" ht="15">
      <c r="A24" t="s">
        <v>152</v>
      </c>
      <c r="B24">
        <v>1</v>
      </c>
      <c r="C24" s="4" t="s">
        <v>51</v>
      </c>
      <c r="D24" s="4" t="s">
        <v>52</v>
      </c>
      <c r="E24" s="4" t="s">
        <v>95</v>
      </c>
      <c r="F24" s="4" t="s">
        <v>96</v>
      </c>
      <c r="G24" s="5">
        <v>18.122885588181813</v>
      </c>
      <c r="H24" s="5">
        <v>14.093339042727271</v>
      </c>
      <c r="I24" s="5">
        <v>1.9569492797999997</v>
      </c>
      <c r="K24" t="str">
        <f t="shared" si="0"/>
        <v>717B1KTAPTH</v>
      </c>
    </row>
    <row r="25" spans="1:11" ht="15">
      <c r="A25" t="s">
        <v>152</v>
      </c>
      <c r="B25">
        <v>1</v>
      </c>
      <c r="C25" s="4" t="s">
        <v>54</v>
      </c>
      <c r="D25" s="4" t="s">
        <v>55</v>
      </c>
      <c r="E25" s="4" t="s">
        <v>95</v>
      </c>
      <c r="F25" s="4" t="s">
        <v>96</v>
      </c>
      <c r="G25" s="5">
        <v>18.122885588181813</v>
      </c>
      <c r="H25" s="5">
        <v>14.093339042727271</v>
      </c>
      <c r="I25" s="5">
        <v>4.3164502594909084</v>
      </c>
      <c r="K25" t="str">
        <f t="shared" si="0"/>
        <v>717B1LISPTH</v>
      </c>
    </row>
    <row r="26" spans="1:11" ht="15">
      <c r="A26" t="s">
        <v>152</v>
      </c>
      <c r="B26">
        <v>1</v>
      </c>
      <c r="C26" s="4" t="s">
        <v>57</v>
      </c>
      <c r="D26" s="4" t="s">
        <v>58</v>
      </c>
      <c r="E26" s="4" t="s">
        <v>95</v>
      </c>
      <c r="F26" s="4" t="s">
        <v>96</v>
      </c>
      <c r="G26" s="5">
        <v>18.122885588181813</v>
      </c>
      <c r="H26" s="5">
        <v>14.093339042727271</v>
      </c>
      <c r="I26" s="5">
        <v>8.6329005189818169</v>
      </c>
      <c r="K26" t="str">
        <f t="shared" si="0"/>
        <v>717B1LSTPTH</v>
      </c>
    </row>
    <row r="27" spans="1:11" ht="15">
      <c r="A27" t="s">
        <v>152</v>
      </c>
      <c r="B27">
        <v>1</v>
      </c>
      <c r="C27" s="4" t="s">
        <v>59</v>
      </c>
      <c r="D27" s="4" t="s">
        <v>60</v>
      </c>
      <c r="E27" s="4" t="s">
        <v>95</v>
      </c>
      <c r="F27" s="4" t="s">
        <v>96</v>
      </c>
      <c r="G27" s="5">
        <v>18.122885588181813</v>
      </c>
      <c r="H27" s="5">
        <v>14.093339042727271</v>
      </c>
      <c r="I27" s="5">
        <v>0.89173865050909074</v>
      </c>
      <c r="K27" t="str">
        <f t="shared" si="0"/>
        <v>717B1MANPTH</v>
      </c>
    </row>
    <row r="28" spans="1:11" ht="15">
      <c r="A28" t="s">
        <v>152</v>
      </c>
      <c r="B28">
        <v>1</v>
      </c>
      <c r="C28" s="4" t="s">
        <v>62</v>
      </c>
      <c r="D28" s="4" t="s">
        <v>63</v>
      </c>
      <c r="E28" s="4" t="s">
        <v>95</v>
      </c>
      <c r="F28" s="4" t="s">
        <v>96</v>
      </c>
      <c r="G28" s="5">
        <v>15.443237135454543</v>
      </c>
      <c r="H28" s="5">
        <v>10.063792497272726</v>
      </c>
      <c r="I28" s="5">
        <v>0.15483532600909086</v>
      </c>
      <c r="K28" t="str">
        <f t="shared" si="0"/>
        <v>717B1MELPTH</v>
      </c>
    </row>
    <row r="29" spans="1:11" ht="15">
      <c r="A29" t="s">
        <v>152</v>
      </c>
      <c r="B29">
        <v>1</v>
      </c>
      <c r="C29" s="4" t="s">
        <v>65</v>
      </c>
      <c r="D29" s="4" t="s">
        <v>66</v>
      </c>
      <c r="E29" s="4" t="s">
        <v>95</v>
      </c>
      <c r="F29" s="4" t="s">
        <v>96</v>
      </c>
      <c r="G29" s="5">
        <v>18.122885588181813</v>
      </c>
      <c r="H29" s="5">
        <v>14.093339042727271</v>
      </c>
      <c r="I29" s="5">
        <v>0.89173865050909074</v>
      </c>
      <c r="K29" t="str">
        <f t="shared" si="0"/>
        <v>717B1MTGPTH</v>
      </c>
    </row>
    <row r="30" spans="1:11" ht="15">
      <c r="A30" t="s">
        <v>152</v>
      </c>
      <c r="B30">
        <v>1</v>
      </c>
      <c r="C30" s="4" t="s">
        <v>67</v>
      </c>
      <c r="D30" s="4" t="s">
        <v>68</v>
      </c>
      <c r="E30" s="4" t="s">
        <v>95</v>
      </c>
      <c r="F30" s="4" t="s">
        <v>96</v>
      </c>
      <c r="G30" s="5">
        <v>18.122885588181813</v>
      </c>
      <c r="H30" s="5">
        <v>14.093339042727271</v>
      </c>
      <c r="I30" s="5">
        <v>1.9569492797999997</v>
      </c>
      <c r="K30" t="str">
        <f t="shared" si="0"/>
        <v>717B1MTMPTH</v>
      </c>
    </row>
    <row r="31" spans="1:11" ht="15">
      <c r="A31" t="s">
        <v>152</v>
      </c>
      <c r="B31">
        <v>1</v>
      </c>
      <c r="C31" s="4" t="s">
        <v>70</v>
      </c>
      <c r="D31" s="4" t="s">
        <v>71</v>
      </c>
      <c r="E31" s="4" t="s">
        <v>95</v>
      </c>
      <c r="F31" s="4" t="s">
        <v>96</v>
      </c>
      <c r="G31" s="5">
        <v>18.122885588181813</v>
      </c>
      <c r="H31" s="5">
        <v>14.093339042727271</v>
      </c>
      <c r="I31" s="5">
        <v>2.8270291176272719</v>
      </c>
      <c r="K31" t="str">
        <f t="shared" si="0"/>
        <v>717B1NCLPTH</v>
      </c>
    </row>
    <row r="32" spans="1:11" ht="15">
      <c r="A32" t="s">
        <v>152</v>
      </c>
      <c r="B32">
        <v>1</v>
      </c>
      <c r="C32" s="4" t="s">
        <v>72</v>
      </c>
      <c r="D32" s="4" t="s">
        <v>73</v>
      </c>
      <c r="E32" s="4" t="s">
        <v>95</v>
      </c>
      <c r="F32" s="4" t="s">
        <v>96</v>
      </c>
      <c r="G32" s="5">
        <v>18.122885588181813</v>
      </c>
      <c r="H32" s="5">
        <v>14.093339042727271</v>
      </c>
      <c r="I32" s="5">
        <v>1.9569492797999997</v>
      </c>
      <c r="K32" t="str">
        <f t="shared" si="0"/>
        <v>717B1NMNPTH</v>
      </c>
    </row>
    <row r="33" spans="1:11" ht="15">
      <c r="A33" t="s">
        <v>152</v>
      </c>
      <c r="B33">
        <v>1</v>
      </c>
      <c r="C33" s="4" t="s">
        <v>76</v>
      </c>
      <c r="D33" s="4" t="s">
        <v>77</v>
      </c>
      <c r="E33" s="4" t="s">
        <v>95</v>
      </c>
      <c r="F33" s="4" t="s">
        <v>96</v>
      </c>
      <c r="G33" s="5">
        <v>18.122885588181813</v>
      </c>
      <c r="H33" s="5">
        <v>14.093339042727271</v>
      </c>
      <c r="I33" s="5">
        <v>0.89173865050909074</v>
      </c>
      <c r="K33" t="str">
        <f t="shared" si="0"/>
        <v>717B1NS2PTH</v>
      </c>
    </row>
    <row r="34" spans="1:11" ht="15">
      <c r="A34" t="s">
        <v>152</v>
      </c>
      <c r="B34">
        <v>1</v>
      </c>
      <c r="C34" s="4" t="s">
        <v>78</v>
      </c>
      <c r="D34" s="4" t="s">
        <v>79</v>
      </c>
      <c r="E34" s="4" t="s">
        <v>95</v>
      </c>
      <c r="F34" s="4" t="s">
        <v>96</v>
      </c>
      <c r="G34" s="5">
        <v>18.122885588181813</v>
      </c>
      <c r="H34" s="5">
        <v>14.093339042727271</v>
      </c>
      <c r="I34" s="5">
        <v>1.2200459552999998</v>
      </c>
      <c r="K34" t="str">
        <f t="shared" si="0"/>
        <v>717B1NS3PTH</v>
      </c>
    </row>
    <row r="35" spans="1:11" ht="15">
      <c r="A35" t="s">
        <v>152</v>
      </c>
      <c r="B35">
        <v>1</v>
      </c>
      <c r="C35" s="4" t="s">
        <v>82</v>
      </c>
      <c r="D35" s="4" t="s">
        <v>83</v>
      </c>
      <c r="E35" s="4" t="s">
        <v>95</v>
      </c>
      <c r="F35" s="4" t="s">
        <v>96</v>
      </c>
      <c r="G35" s="5">
        <v>18.122885588181813</v>
      </c>
      <c r="H35" s="5">
        <v>14.093339042727271</v>
      </c>
      <c r="I35" s="5">
        <v>1.2200459552999998</v>
      </c>
      <c r="K35" t="str">
        <f t="shared" si="0"/>
        <v>717B1NS6PTH</v>
      </c>
    </row>
    <row r="36" spans="1:11" ht="15">
      <c r="A36" t="s">
        <v>152</v>
      </c>
      <c r="B36">
        <v>1</v>
      </c>
      <c r="C36" s="4" t="s">
        <v>87</v>
      </c>
      <c r="D36" s="4" t="s">
        <v>88</v>
      </c>
      <c r="E36" s="4" t="s">
        <v>95</v>
      </c>
      <c r="F36" s="4" t="s">
        <v>96</v>
      </c>
      <c r="G36" s="5">
        <v>18.122885588181813</v>
      </c>
      <c r="H36" s="5">
        <v>14.093339042727271</v>
      </c>
      <c r="I36" s="5">
        <v>1.2200459552999998</v>
      </c>
      <c r="K36" t="str">
        <f t="shared" si="0"/>
        <v>717B1ORAPTH</v>
      </c>
    </row>
    <row r="37" spans="1:11" ht="15">
      <c r="A37" t="s">
        <v>152</v>
      </c>
      <c r="B37">
        <v>1</v>
      </c>
      <c r="C37" s="4" t="s">
        <v>89</v>
      </c>
      <c r="D37" s="4" t="s">
        <v>90</v>
      </c>
      <c r="E37" s="4" t="s">
        <v>95</v>
      </c>
      <c r="F37" s="4" t="s">
        <v>96</v>
      </c>
      <c r="G37" s="5">
        <v>18.122885588181813</v>
      </c>
      <c r="H37" s="5">
        <v>14.093339042727271</v>
      </c>
      <c r="I37" s="5">
        <v>2.7310251711818174</v>
      </c>
      <c r="K37" t="str">
        <f t="shared" si="0"/>
        <v>717B1PANPTH</v>
      </c>
    </row>
    <row r="38" spans="1:11" ht="15">
      <c r="A38" t="s">
        <v>152</v>
      </c>
      <c r="B38">
        <v>1</v>
      </c>
      <c r="C38" s="4" t="s">
        <v>91</v>
      </c>
      <c r="D38" s="4" t="s">
        <v>92</v>
      </c>
      <c r="E38" s="4" t="s">
        <v>95</v>
      </c>
      <c r="F38" s="4" t="s">
        <v>96</v>
      </c>
      <c r="G38" s="5">
        <v>18.122885588181813</v>
      </c>
      <c r="H38" s="5">
        <v>14.093339042727271</v>
      </c>
      <c r="I38" s="5">
        <v>3.0406958231999996</v>
      </c>
      <c r="K38" t="str">
        <f t="shared" si="0"/>
        <v>717B1PBOPTH</v>
      </c>
    </row>
    <row r="39" spans="1:11" ht="15">
      <c r="A39" t="s">
        <v>152</v>
      </c>
      <c r="B39">
        <v>1</v>
      </c>
      <c r="C39" s="4" t="s">
        <v>93</v>
      </c>
      <c r="D39" s="4" t="s">
        <v>94</v>
      </c>
      <c r="E39" s="4" t="s">
        <v>95</v>
      </c>
      <c r="F39" s="4" t="s">
        <v>96</v>
      </c>
      <c r="G39" s="5">
        <v>18.122885588181813</v>
      </c>
      <c r="H39" s="5">
        <v>14.093339042727271</v>
      </c>
      <c r="I39" s="5">
        <v>1.9569492797999997</v>
      </c>
      <c r="K39" t="str">
        <f t="shared" si="0"/>
        <v>717B1PHEPTH</v>
      </c>
    </row>
    <row r="40" spans="1:11" ht="15">
      <c r="A40" t="s">
        <v>152</v>
      </c>
      <c r="B40">
        <v>1</v>
      </c>
      <c r="C40" s="4" t="s">
        <v>95</v>
      </c>
      <c r="D40" s="4" t="s">
        <v>96</v>
      </c>
      <c r="E40" s="4" t="s">
        <v>2</v>
      </c>
      <c r="F40" s="4" t="s">
        <v>3</v>
      </c>
      <c r="G40" s="5">
        <v>18.122885588181813</v>
      </c>
      <c r="H40" s="5">
        <v>14.093339042727271</v>
      </c>
      <c r="I40" s="5">
        <v>1.3159491630818179</v>
      </c>
      <c r="K40" t="str">
        <f t="shared" si="0"/>
        <v>717B1PTHABY</v>
      </c>
    </row>
    <row r="41" spans="1:11" ht="15">
      <c r="A41" t="s">
        <v>152</v>
      </c>
      <c r="B41">
        <v>1</v>
      </c>
      <c r="C41" s="4" t="s">
        <v>95</v>
      </c>
      <c r="D41" s="4" t="s">
        <v>96</v>
      </c>
      <c r="E41" s="4" t="s">
        <v>4</v>
      </c>
      <c r="F41" s="4" t="s">
        <v>5</v>
      </c>
      <c r="G41" s="5">
        <v>15.438854570410108</v>
      </c>
      <c r="H41" s="5">
        <v>10.068818198093549</v>
      </c>
      <c r="I41" s="5">
        <v>0.34989822837770007</v>
      </c>
      <c r="K41" t="str">
        <f t="shared" si="0"/>
        <v>717B1PTHADL</v>
      </c>
    </row>
    <row r="42" spans="1:11" ht="15">
      <c r="A42" t="s">
        <v>152</v>
      </c>
      <c r="B42">
        <v>1</v>
      </c>
      <c r="C42" s="4" t="s">
        <v>95</v>
      </c>
      <c r="D42" s="4" t="s">
        <v>96</v>
      </c>
      <c r="E42" s="4" t="s">
        <v>8</v>
      </c>
      <c r="F42" s="4" t="s">
        <v>9</v>
      </c>
      <c r="G42" s="5">
        <v>15.438854570410108</v>
      </c>
      <c r="H42" s="5">
        <v>10.068818198093549</v>
      </c>
      <c r="I42" s="5">
        <v>1.1054306861136187</v>
      </c>
      <c r="K42" t="str">
        <f t="shared" si="0"/>
        <v>717B1PTHASP</v>
      </c>
    </row>
    <row r="43" spans="1:11" ht="15">
      <c r="A43" t="s">
        <v>152</v>
      </c>
      <c r="B43">
        <v>1</v>
      </c>
      <c r="C43" s="4" t="s">
        <v>95</v>
      </c>
      <c r="D43" s="4" t="s">
        <v>96</v>
      </c>
      <c r="E43" s="4" t="s">
        <v>10</v>
      </c>
      <c r="F43" s="4" t="s">
        <v>11</v>
      </c>
      <c r="G43" s="5">
        <v>18.122885588181813</v>
      </c>
      <c r="H43" s="5">
        <v>14.093339042727271</v>
      </c>
      <c r="I43" s="5">
        <v>5.8275302140363623</v>
      </c>
      <c r="K43" t="str">
        <f t="shared" si="0"/>
        <v>717B1PTHBAL</v>
      </c>
    </row>
    <row r="44" spans="1:11" ht="15">
      <c r="A44" t="s">
        <v>152</v>
      </c>
      <c r="B44">
        <v>1</v>
      </c>
      <c r="C44" s="4" t="s">
        <v>95</v>
      </c>
      <c r="D44" s="4" t="s">
        <v>96</v>
      </c>
      <c r="E44" s="4" t="s">
        <v>15</v>
      </c>
      <c r="F44" s="4" t="s">
        <v>16</v>
      </c>
      <c r="G44" s="5">
        <v>18.122885588181813</v>
      </c>
      <c r="H44" s="5">
        <v>14.093339042727271</v>
      </c>
      <c r="I44" s="5">
        <v>2.5174592042727264</v>
      </c>
      <c r="K44" t="str">
        <f t="shared" si="0"/>
        <v>717B1PTHBME</v>
      </c>
    </row>
    <row r="45" spans="1:11" ht="15">
      <c r="A45" t="s">
        <v>152</v>
      </c>
      <c r="B45">
        <v>1</v>
      </c>
      <c r="C45" s="4" t="s">
        <v>95</v>
      </c>
      <c r="D45" s="4" t="s">
        <v>96</v>
      </c>
      <c r="E45" s="4" t="s">
        <v>17</v>
      </c>
      <c r="F45" s="4" t="s">
        <v>18</v>
      </c>
      <c r="G45" s="5">
        <v>15.438854570410108</v>
      </c>
      <c r="H45" s="5">
        <v>10.068818198093549</v>
      </c>
      <c r="I45" s="5">
        <v>0.71837512374890644</v>
      </c>
      <c r="K45" t="str">
        <f t="shared" si="0"/>
        <v>717B1PTHBNE</v>
      </c>
    </row>
    <row r="46" spans="1:11" ht="15">
      <c r="A46" t="s">
        <v>152</v>
      </c>
      <c r="B46">
        <v>1</v>
      </c>
      <c r="C46" s="4" t="s">
        <v>95</v>
      </c>
      <c r="D46" s="4" t="s">
        <v>96</v>
      </c>
      <c r="E46" s="4" t="s">
        <v>19</v>
      </c>
      <c r="F46" s="4" t="s">
        <v>20</v>
      </c>
      <c r="G46" s="5">
        <v>18.122885588181813</v>
      </c>
      <c r="H46" s="5">
        <v>14.093339042727271</v>
      </c>
      <c r="I46" s="5">
        <v>0.89173865050909074</v>
      </c>
      <c r="K46" t="str">
        <f t="shared" si="0"/>
        <v>717B1PTHBUN</v>
      </c>
    </row>
    <row r="47" spans="1:11" ht="15">
      <c r="A47" t="s">
        <v>152</v>
      </c>
      <c r="B47">
        <v>1</v>
      </c>
      <c r="C47" s="4" t="s">
        <v>95</v>
      </c>
      <c r="D47" s="4" t="s">
        <v>96</v>
      </c>
      <c r="E47" s="4" t="s">
        <v>21</v>
      </c>
      <c r="F47" s="4" t="s">
        <v>22</v>
      </c>
      <c r="G47" s="5">
        <v>18.122885588181813</v>
      </c>
      <c r="H47" s="5">
        <v>14.093339042727271</v>
      </c>
      <c r="I47" s="5">
        <v>0.89173865050909074</v>
      </c>
      <c r="K47" t="str">
        <f t="shared" si="0"/>
        <v>717B1PTHBUS</v>
      </c>
    </row>
    <row r="48" spans="1:11" ht="15">
      <c r="A48" t="s">
        <v>152</v>
      </c>
      <c r="B48">
        <v>1</v>
      </c>
      <c r="C48" s="4" t="s">
        <v>95</v>
      </c>
      <c r="D48" s="4" t="s">
        <v>96</v>
      </c>
      <c r="E48" s="4" t="s">
        <v>23</v>
      </c>
      <c r="F48" s="4" t="s">
        <v>24</v>
      </c>
      <c r="G48" s="5">
        <v>15.443237135454543</v>
      </c>
      <c r="H48" s="5">
        <v>10.063792497272726</v>
      </c>
      <c r="I48" s="5">
        <v>0.15483532600909086</v>
      </c>
      <c r="K48" t="str">
        <f t="shared" si="0"/>
        <v>717B1PTHCBA</v>
      </c>
    </row>
    <row r="49" spans="1:11" ht="15">
      <c r="A49" t="s">
        <v>152</v>
      </c>
      <c r="B49">
        <v>1</v>
      </c>
      <c r="C49" s="4" t="s">
        <v>95</v>
      </c>
      <c r="D49" s="4" t="s">
        <v>96</v>
      </c>
      <c r="E49" s="4" t="s">
        <v>27</v>
      </c>
      <c r="F49" s="4" t="s">
        <v>28</v>
      </c>
      <c r="G49" s="5">
        <v>18.122885588181813</v>
      </c>
      <c r="H49" s="5">
        <v>14.093339042727271</v>
      </c>
      <c r="I49" s="5">
        <v>1.7432825742272722</v>
      </c>
      <c r="K49" t="str">
        <f t="shared" si="0"/>
        <v>717B1PTHCVQ</v>
      </c>
    </row>
    <row r="50" spans="1:11" ht="15">
      <c r="A50" t="s">
        <v>152</v>
      </c>
      <c r="B50">
        <v>1</v>
      </c>
      <c r="C50" s="4" t="s">
        <v>95</v>
      </c>
      <c r="D50" s="4" t="s">
        <v>96</v>
      </c>
      <c r="E50" s="4" t="s">
        <v>30</v>
      </c>
      <c r="F50" s="4" t="s">
        <v>31</v>
      </c>
      <c r="G50" s="5">
        <v>15.438854570410108</v>
      </c>
      <c r="H50" s="5">
        <v>10.068818198093549</v>
      </c>
      <c r="I50" s="5">
        <v>1.1054306861136187</v>
      </c>
      <c r="K50" t="str">
        <f t="shared" si="0"/>
        <v>717B1PTHDWN</v>
      </c>
    </row>
    <row r="51" spans="1:11" ht="15">
      <c r="A51" t="s">
        <v>152</v>
      </c>
      <c r="B51">
        <v>1</v>
      </c>
      <c r="C51" s="4" t="s">
        <v>95</v>
      </c>
      <c r="D51" s="4" t="s">
        <v>96</v>
      </c>
      <c r="E51" s="4" t="s">
        <v>33</v>
      </c>
      <c r="F51" s="4" t="s">
        <v>34</v>
      </c>
      <c r="G51" s="5">
        <v>18.122885588181813</v>
      </c>
      <c r="H51" s="5">
        <v>14.093339042727271</v>
      </c>
      <c r="I51" s="5">
        <v>1.3562446285363634</v>
      </c>
      <c r="K51" t="str">
        <f t="shared" si="0"/>
        <v>717B1PTHESP</v>
      </c>
    </row>
    <row r="52" spans="1:11" ht="15">
      <c r="A52" t="s">
        <v>152</v>
      </c>
      <c r="B52">
        <v>1</v>
      </c>
      <c r="C52" s="4" t="s">
        <v>95</v>
      </c>
      <c r="D52" s="4" t="s">
        <v>96</v>
      </c>
      <c r="E52" s="4" t="s">
        <v>35</v>
      </c>
      <c r="F52" s="4" t="s">
        <v>36</v>
      </c>
      <c r="G52" s="5">
        <v>18.122885588181813</v>
      </c>
      <c r="H52" s="5">
        <v>14.093339042727271</v>
      </c>
      <c r="I52" s="5">
        <v>5.8275302140363623</v>
      </c>
      <c r="K52" t="str">
        <f t="shared" si="0"/>
        <v>717B1PTHEXM</v>
      </c>
    </row>
    <row r="53" spans="1:11" ht="15">
      <c r="A53" t="s">
        <v>152</v>
      </c>
      <c r="B53">
        <v>1</v>
      </c>
      <c r="C53" s="4" t="s">
        <v>95</v>
      </c>
      <c r="D53" s="4" t="s">
        <v>96</v>
      </c>
      <c r="E53" s="4" t="s">
        <v>37</v>
      </c>
      <c r="F53" s="4" t="s">
        <v>38</v>
      </c>
      <c r="G53" s="5">
        <v>18.122885588181813</v>
      </c>
      <c r="H53" s="5">
        <v>14.093339042727271</v>
      </c>
      <c r="I53" s="5">
        <v>0.91037530328181804</v>
      </c>
      <c r="K53" t="str">
        <f t="shared" si="0"/>
        <v>717B1PTHGET</v>
      </c>
    </row>
    <row r="54" spans="1:11" ht="15">
      <c r="A54" t="s">
        <v>152</v>
      </c>
      <c r="B54">
        <v>1</v>
      </c>
      <c r="C54" s="4" t="s">
        <v>95</v>
      </c>
      <c r="D54" s="4" t="s">
        <v>96</v>
      </c>
      <c r="E54" s="4" t="s">
        <v>41</v>
      </c>
      <c r="F54" s="4" t="s">
        <v>42</v>
      </c>
      <c r="G54" s="5">
        <v>18.122885588181813</v>
      </c>
      <c r="H54" s="5">
        <v>14.093339042727271</v>
      </c>
      <c r="I54" s="5">
        <v>1.2200459552999998</v>
      </c>
      <c r="K54" t="str">
        <f t="shared" ref="K54:K98" si="1">+_xlfn.CONCAT(A54,B54,C54,E54)</f>
        <v>717B1PTHGOS</v>
      </c>
    </row>
    <row r="55" spans="1:11" ht="15">
      <c r="A55" t="s">
        <v>152</v>
      </c>
      <c r="B55">
        <v>1</v>
      </c>
      <c r="C55" s="4" t="s">
        <v>95</v>
      </c>
      <c r="D55" s="4" t="s">
        <v>96</v>
      </c>
      <c r="E55" s="4" t="s">
        <v>44</v>
      </c>
      <c r="F55" s="4" t="s">
        <v>45</v>
      </c>
      <c r="G55" s="5">
        <v>15.438854570410108</v>
      </c>
      <c r="H55" s="5">
        <v>10.068818198093549</v>
      </c>
      <c r="I55" s="5">
        <v>0.81436490321535493</v>
      </c>
      <c r="K55" t="str">
        <f t="shared" si="1"/>
        <v>717B1PTHHOB</v>
      </c>
    </row>
    <row r="56" spans="1:11" ht="15">
      <c r="A56" t="s">
        <v>152</v>
      </c>
      <c r="B56">
        <v>1</v>
      </c>
      <c r="C56" s="4" t="s">
        <v>95</v>
      </c>
      <c r="D56" s="4" t="s">
        <v>96</v>
      </c>
      <c r="E56" s="4" t="s">
        <v>47</v>
      </c>
      <c r="F56" s="4" t="s">
        <v>48</v>
      </c>
      <c r="G56" s="5">
        <v>18.122885588181813</v>
      </c>
      <c r="H56" s="5">
        <v>14.093339042727271</v>
      </c>
      <c r="I56" s="5">
        <v>1.1054053560818178</v>
      </c>
      <c r="K56" t="str">
        <f t="shared" si="1"/>
        <v>717B1PTHKAL</v>
      </c>
    </row>
    <row r="57" spans="1:11" ht="15">
      <c r="A57" t="s">
        <v>152</v>
      </c>
      <c r="B57">
        <v>1</v>
      </c>
      <c r="C57" s="4" t="s">
        <v>95</v>
      </c>
      <c r="D57" s="4" t="s">
        <v>96</v>
      </c>
      <c r="E57" s="4" t="s">
        <v>49</v>
      </c>
      <c r="F57" s="4" t="s">
        <v>50</v>
      </c>
      <c r="G57" s="5">
        <v>18.122885588181813</v>
      </c>
      <c r="H57" s="5">
        <v>14.093339042727271</v>
      </c>
      <c r="I57" s="5">
        <v>2.8270291176272719</v>
      </c>
      <c r="K57" t="str">
        <f t="shared" si="1"/>
        <v>717B1PTHKNX</v>
      </c>
    </row>
    <row r="58" spans="1:11" ht="15">
      <c r="A58" t="s">
        <v>152</v>
      </c>
      <c r="B58">
        <v>1</v>
      </c>
      <c r="C58" s="4" t="s">
        <v>95</v>
      </c>
      <c r="D58" s="4" t="s">
        <v>96</v>
      </c>
      <c r="E58" s="4" t="s">
        <v>51</v>
      </c>
      <c r="F58" s="4" t="s">
        <v>52</v>
      </c>
      <c r="G58" s="5">
        <v>18.122885588181813</v>
      </c>
      <c r="H58" s="5">
        <v>14.093339042727271</v>
      </c>
      <c r="I58" s="5">
        <v>1.9569492797999997</v>
      </c>
      <c r="K58" t="str">
        <f t="shared" si="1"/>
        <v>717B1PTHKTA</v>
      </c>
    </row>
    <row r="59" spans="1:11" ht="15">
      <c r="A59" t="s">
        <v>152</v>
      </c>
      <c r="B59">
        <v>1</v>
      </c>
      <c r="C59" s="4" t="s">
        <v>95</v>
      </c>
      <c r="D59" s="4" t="s">
        <v>96</v>
      </c>
      <c r="E59" s="4" t="s">
        <v>54</v>
      </c>
      <c r="F59" s="4" t="s">
        <v>55</v>
      </c>
      <c r="G59" s="5">
        <v>18.122885588181813</v>
      </c>
      <c r="H59" s="5">
        <v>14.093339042727271</v>
      </c>
      <c r="I59" s="5">
        <v>4.3164502594909084</v>
      </c>
      <c r="K59" t="str">
        <f t="shared" si="1"/>
        <v>717B1PTHLIS</v>
      </c>
    </row>
    <row r="60" spans="1:11" ht="15">
      <c r="A60" t="s">
        <v>152</v>
      </c>
      <c r="B60">
        <v>1</v>
      </c>
      <c r="C60" s="4" t="s">
        <v>95</v>
      </c>
      <c r="D60" s="4" t="s">
        <v>96</v>
      </c>
      <c r="E60" s="4" t="s">
        <v>57</v>
      </c>
      <c r="F60" s="4" t="s">
        <v>58</v>
      </c>
      <c r="G60" s="5">
        <v>18.122885588181813</v>
      </c>
      <c r="H60" s="5">
        <v>14.093339042727271</v>
      </c>
      <c r="I60" s="5">
        <v>8.6329005189818169</v>
      </c>
      <c r="K60" t="str">
        <f t="shared" si="1"/>
        <v>717B1PTHLST</v>
      </c>
    </row>
    <row r="61" spans="1:11" ht="15">
      <c r="A61" t="s">
        <v>152</v>
      </c>
      <c r="B61">
        <v>1</v>
      </c>
      <c r="C61" s="4" t="s">
        <v>95</v>
      </c>
      <c r="D61" s="4" t="s">
        <v>96</v>
      </c>
      <c r="E61" s="4" t="s">
        <v>59</v>
      </c>
      <c r="F61" s="4" t="s">
        <v>60</v>
      </c>
      <c r="G61" s="5">
        <v>18.122885588181813</v>
      </c>
      <c r="H61" s="5">
        <v>14.093339042727271</v>
      </c>
      <c r="I61" s="5">
        <v>0.89173865050909074</v>
      </c>
      <c r="K61" t="str">
        <f t="shared" si="1"/>
        <v>717B1PTHMAN</v>
      </c>
    </row>
    <row r="62" spans="1:11" ht="15">
      <c r="A62" t="s">
        <v>152</v>
      </c>
      <c r="B62">
        <v>1</v>
      </c>
      <c r="C62" s="4" t="s">
        <v>95</v>
      </c>
      <c r="D62" s="4" t="s">
        <v>96</v>
      </c>
      <c r="E62" s="4" t="s">
        <v>62</v>
      </c>
      <c r="F62" s="4" t="s">
        <v>63</v>
      </c>
      <c r="G62" s="5">
        <v>15.443237135454543</v>
      </c>
      <c r="H62" s="5">
        <v>10.063792497272726</v>
      </c>
      <c r="I62" s="5">
        <v>0.15483532600909086</v>
      </c>
      <c r="K62" t="str">
        <f t="shared" si="1"/>
        <v>717B1PTHMEL</v>
      </c>
    </row>
    <row r="63" spans="1:11" ht="15">
      <c r="A63" t="s">
        <v>152</v>
      </c>
      <c r="B63">
        <v>1</v>
      </c>
      <c r="C63" s="4" t="s">
        <v>95</v>
      </c>
      <c r="D63" s="4" t="s">
        <v>96</v>
      </c>
      <c r="E63" s="4" t="s">
        <v>65</v>
      </c>
      <c r="F63" s="4" t="s">
        <v>66</v>
      </c>
      <c r="G63" s="5">
        <v>18.122885588181813</v>
      </c>
      <c r="H63" s="5">
        <v>14.093339042727271</v>
      </c>
      <c r="I63" s="5">
        <v>0.89173865050909074</v>
      </c>
      <c r="K63" t="str">
        <f t="shared" si="1"/>
        <v>717B1PTHMTG</v>
      </c>
    </row>
    <row r="64" spans="1:11" ht="15">
      <c r="A64" t="s">
        <v>152</v>
      </c>
      <c r="B64">
        <v>1</v>
      </c>
      <c r="C64" s="4" t="s">
        <v>95</v>
      </c>
      <c r="D64" s="4" t="s">
        <v>96</v>
      </c>
      <c r="E64" s="4" t="s">
        <v>67</v>
      </c>
      <c r="F64" s="4" t="s">
        <v>68</v>
      </c>
      <c r="G64" s="5">
        <v>18.122885588181813</v>
      </c>
      <c r="H64" s="5">
        <v>14.093339042727271</v>
      </c>
      <c r="I64" s="5">
        <v>1.9569492797999997</v>
      </c>
      <c r="K64" t="str">
        <f t="shared" si="1"/>
        <v>717B1PTHMTM</v>
      </c>
    </row>
    <row r="65" spans="1:11" ht="15">
      <c r="A65" t="s">
        <v>152</v>
      </c>
      <c r="B65">
        <v>1</v>
      </c>
      <c r="C65" s="4" t="s">
        <v>95</v>
      </c>
      <c r="D65" s="4" t="s">
        <v>96</v>
      </c>
      <c r="E65" s="4" t="s">
        <v>70</v>
      </c>
      <c r="F65" s="4" t="s">
        <v>71</v>
      </c>
      <c r="G65" s="5">
        <v>18.122885588181813</v>
      </c>
      <c r="H65" s="5">
        <v>14.093339042727271</v>
      </c>
      <c r="I65" s="5">
        <v>2.8270291176272719</v>
      </c>
      <c r="K65" t="str">
        <f t="shared" si="1"/>
        <v>717B1PTHNCL</v>
      </c>
    </row>
    <row r="66" spans="1:11" ht="15">
      <c r="A66" t="s">
        <v>152</v>
      </c>
      <c r="B66">
        <v>1</v>
      </c>
      <c r="C66" s="4" t="s">
        <v>95</v>
      </c>
      <c r="D66" s="4" t="s">
        <v>96</v>
      </c>
      <c r="E66" s="4" t="s">
        <v>72</v>
      </c>
      <c r="F66" s="4" t="s">
        <v>73</v>
      </c>
      <c r="G66" s="5">
        <v>18.122885588181813</v>
      </c>
      <c r="H66" s="5">
        <v>14.093339042727271</v>
      </c>
      <c r="I66" s="5">
        <v>1.9569492797999997</v>
      </c>
      <c r="K66" t="str">
        <f t="shared" si="1"/>
        <v>717B1PTHNMN</v>
      </c>
    </row>
    <row r="67" spans="1:11" ht="15">
      <c r="A67" t="s">
        <v>152</v>
      </c>
      <c r="B67">
        <v>1</v>
      </c>
      <c r="C67" s="4" t="s">
        <v>95</v>
      </c>
      <c r="D67" s="4" t="s">
        <v>96</v>
      </c>
      <c r="E67" s="4" t="s">
        <v>76</v>
      </c>
      <c r="F67" s="4" t="s">
        <v>77</v>
      </c>
      <c r="G67" s="5">
        <v>18.122885588181813</v>
      </c>
      <c r="H67" s="5">
        <v>14.093339042727271</v>
      </c>
      <c r="I67" s="5">
        <v>0.89173865050909074</v>
      </c>
      <c r="K67" t="str">
        <f t="shared" si="1"/>
        <v>717B1PTHNS2</v>
      </c>
    </row>
    <row r="68" spans="1:11" ht="15">
      <c r="A68" t="s">
        <v>152</v>
      </c>
      <c r="B68">
        <v>1</v>
      </c>
      <c r="C68" s="4" t="s">
        <v>95</v>
      </c>
      <c r="D68" s="4" t="s">
        <v>96</v>
      </c>
      <c r="E68" s="4" t="s">
        <v>78</v>
      </c>
      <c r="F68" s="4" t="s">
        <v>79</v>
      </c>
      <c r="G68" s="5">
        <v>18.122885588181813</v>
      </c>
      <c r="H68" s="5">
        <v>14.093339042727271</v>
      </c>
      <c r="I68" s="5">
        <v>1.2200459552999998</v>
      </c>
      <c r="K68" t="str">
        <f t="shared" si="1"/>
        <v>717B1PTHNS3</v>
      </c>
    </row>
    <row r="69" spans="1:11" ht="15">
      <c r="A69" t="s">
        <v>152</v>
      </c>
      <c r="B69">
        <v>1</v>
      </c>
      <c r="C69" s="4" t="s">
        <v>95</v>
      </c>
      <c r="D69" s="4" t="s">
        <v>96</v>
      </c>
      <c r="E69" s="4" t="s">
        <v>82</v>
      </c>
      <c r="F69" s="4" t="s">
        <v>83</v>
      </c>
      <c r="G69" s="5">
        <v>18.122885588181813</v>
      </c>
      <c r="H69" s="5">
        <v>14.093339042727271</v>
      </c>
      <c r="I69" s="5">
        <v>1.2200459552999998</v>
      </c>
      <c r="K69" t="str">
        <f t="shared" si="1"/>
        <v>717B1PTHNS6</v>
      </c>
    </row>
    <row r="70" spans="1:11" ht="15">
      <c r="A70" t="s">
        <v>152</v>
      </c>
      <c r="B70">
        <v>1</v>
      </c>
      <c r="C70" s="4" t="s">
        <v>95</v>
      </c>
      <c r="D70" s="4" t="s">
        <v>96</v>
      </c>
      <c r="E70" s="4" t="s">
        <v>87</v>
      </c>
      <c r="F70" s="4" t="s">
        <v>88</v>
      </c>
      <c r="G70" s="5">
        <v>18.122885588181813</v>
      </c>
      <c r="H70" s="5">
        <v>14.093339042727271</v>
      </c>
      <c r="I70" s="5">
        <v>1.2200459552999998</v>
      </c>
      <c r="K70" t="str">
        <f t="shared" si="1"/>
        <v>717B1PTHORA</v>
      </c>
    </row>
    <row r="71" spans="1:11" ht="15">
      <c r="A71" t="s">
        <v>152</v>
      </c>
      <c r="B71">
        <v>1</v>
      </c>
      <c r="C71" s="4" t="s">
        <v>95</v>
      </c>
      <c r="D71" s="4" t="s">
        <v>96</v>
      </c>
      <c r="E71" s="4" t="s">
        <v>89</v>
      </c>
      <c r="F71" s="4" t="s">
        <v>90</v>
      </c>
      <c r="G71" s="5">
        <v>18.122885588181813</v>
      </c>
      <c r="H71" s="5">
        <v>14.093339042727271</v>
      </c>
      <c r="I71" s="5">
        <v>2.7310251711818174</v>
      </c>
      <c r="K71" t="str">
        <f t="shared" si="1"/>
        <v>717B1PTHPAN</v>
      </c>
    </row>
    <row r="72" spans="1:11" ht="15">
      <c r="A72" t="s">
        <v>152</v>
      </c>
      <c r="B72">
        <v>1</v>
      </c>
      <c r="C72" s="4" t="s">
        <v>95</v>
      </c>
      <c r="D72" s="4" t="s">
        <v>96</v>
      </c>
      <c r="E72" s="4" t="s">
        <v>91</v>
      </c>
      <c r="F72" s="4" t="s">
        <v>92</v>
      </c>
      <c r="G72" s="5">
        <v>18.122885588181813</v>
      </c>
      <c r="H72" s="5">
        <v>14.093339042727271</v>
      </c>
      <c r="I72" s="5">
        <v>3.0406958231999996</v>
      </c>
      <c r="K72" t="str">
        <f t="shared" si="1"/>
        <v>717B1PTHPBO</v>
      </c>
    </row>
    <row r="73" spans="1:11" ht="15">
      <c r="A73" t="s">
        <v>152</v>
      </c>
      <c r="B73">
        <v>1</v>
      </c>
      <c r="C73" s="4" t="s">
        <v>95</v>
      </c>
      <c r="D73" s="4" t="s">
        <v>96</v>
      </c>
      <c r="E73" s="4" t="s">
        <v>93</v>
      </c>
      <c r="F73" s="4" t="s">
        <v>94</v>
      </c>
      <c r="G73" s="5">
        <v>18.122885588181813</v>
      </c>
      <c r="H73" s="5">
        <v>14.093339042727271</v>
      </c>
      <c r="I73" s="5">
        <v>1.9569492797999997</v>
      </c>
      <c r="K73" t="str">
        <f t="shared" si="1"/>
        <v>717B1PTHPHE</v>
      </c>
    </row>
    <row r="74" spans="1:11" ht="15">
      <c r="A74" t="s">
        <v>152</v>
      </c>
      <c r="B74">
        <v>1</v>
      </c>
      <c r="C74" s="4" t="s">
        <v>95</v>
      </c>
      <c r="D74" s="4" t="s">
        <v>96</v>
      </c>
      <c r="E74" s="4" t="s">
        <v>95</v>
      </c>
      <c r="F74" s="4" t="s">
        <v>96</v>
      </c>
      <c r="G74" s="5">
        <v>18.13295945454545</v>
      </c>
      <c r="H74" s="5">
        <v>10.738741543636362</v>
      </c>
      <c r="I74" s="5">
        <v>0.25627916029090908</v>
      </c>
      <c r="K74" t="str">
        <f t="shared" si="1"/>
        <v>717B1PTHPTH</v>
      </c>
    </row>
    <row r="75" spans="1:11" ht="15">
      <c r="A75" t="s">
        <v>152</v>
      </c>
      <c r="B75">
        <v>1</v>
      </c>
      <c r="C75" s="4" t="s">
        <v>95</v>
      </c>
      <c r="D75" s="4" t="s">
        <v>96</v>
      </c>
      <c r="E75" s="4" t="s">
        <v>97</v>
      </c>
      <c r="F75" s="4" t="s">
        <v>98</v>
      </c>
      <c r="G75" s="5">
        <v>18.122885588181813</v>
      </c>
      <c r="H75" s="5">
        <v>14.093339042727271</v>
      </c>
      <c r="I75" s="5">
        <v>1.9569492797999997</v>
      </c>
      <c r="K75" t="str">
        <f t="shared" si="1"/>
        <v>717B1PTHPTM</v>
      </c>
    </row>
    <row r="76" spans="1:11" ht="15">
      <c r="A76" t="s">
        <v>152</v>
      </c>
      <c r="B76">
        <v>1</v>
      </c>
      <c r="C76" s="4" t="s">
        <v>95</v>
      </c>
      <c r="D76" s="4" t="s">
        <v>96</v>
      </c>
      <c r="E76" s="4" t="s">
        <v>99</v>
      </c>
      <c r="F76" s="4" t="s">
        <v>100</v>
      </c>
      <c r="G76" s="5">
        <v>18.122885588181813</v>
      </c>
      <c r="H76" s="5">
        <v>14.093339042727271</v>
      </c>
      <c r="I76" s="5">
        <v>1.1054053560818178</v>
      </c>
      <c r="K76" t="str">
        <f t="shared" si="1"/>
        <v>717B1PTHQL1</v>
      </c>
    </row>
    <row r="77" spans="1:11" ht="15">
      <c r="A77" t="s">
        <v>152</v>
      </c>
      <c r="B77">
        <v>1</v>
      </c>
      <c r="C77" s="4" t="s">
        <v>95</v>
      </c>
      <c r="D77" s="4" t="s">
        <v>96</v>
      </c>
      <c r="E77" s="4" t="s">
        <v>102</v>
      </c>
      <c r="F77" s="4" t="s">
        <v>103</v>
      </c>
      <c r="G77" s="5">
        <v>18.122885588181813</v>
      </c>
      <c r="H77" s="5">
        <v>14.093339042727271</v>
      </c>
      <c r="I77" s="5">
        <v>0.91037530328181804</v>
      </c>
      <c r="K77" t="str">
        <f t="shared" si="1"/>
        <v>717B1PTHQL3</v>
      </c>
    </row>
    <row r="78" spans="1:11" ht="15">
      <c r="A78" t="s">
        <v>152</v>
      </c>
      <c r="B78">
        <v>1</v>
      </c>
      <c r="C78" s="4" t="s">
        <v>95</v>
      </c>
      <c r="D78" s="4" t="s">
        <v>96</v>
      </c>
      <c r="E78" s="4" t="s">
        <v>105</v>
      </c>
      <c r="F78" s="4" t="s">
        <v>106</v>
      </c>
      <c r="G78" s="5">
        <v>18.122885588181813</v>
      </c>
      <c r="H78" s="5">
        <v>14.093339042727271</v>
      </c>
      <c r="I78" s="5">
        <v>1.2200459552999998</v>
      </c>
      <c r="K78" t="str">
        <f t="shared" si="1"/>
        <v>717B1PTHRAV</v>
      </c>
    </row>
    <row r="79" spans="1:11" ht="15">
      <c r="A79" t="s">
        <v>152</v>
      </c>
      <c r="B79">
        <v>1</v>
      </c>
      <c r="C79" s="4" t="s">
        <v>95</v>
      </c>
      <c r="D79" s="4" t="s">
        <v>96</v>
      </c>
      <c r="E79" s="4" t="s">
        <v>108</v>
      </c>
      <c r="F79" s="4" t="s">
        <v>109</v>
      </c>
      <c r="G79" s="5">
        <v>18.122885588181813</v>
      </c>
      <c r="H79" s="5">
        <v>14.093339042727271</v>
      </c>
      <c r="I79" s="5">
        <v>0.89173865050909074</v>
      </c>
      <c r="K79" t="str">
        <f t="shared" si="1"/>
        <v>717B1PTHSA1</v>
      </c>
    </row>
    <row r="80" spans="1:11" ht="15">
      <c r="A80" t="s">
        <v>152</v>
      </c>
      <c r="B80">
        <v>1</v>
      </c>
      <c r="C80" s="4" t="s">
        <v>95</v>
      </c>
      <c r="D80" s="4" t="s">
        <v>96</v>
      </c>
      <c r="E80" s="4" t="s">
        <v>111</v>
      </c>
      <c r="F80" s="4" t="s">
        <v>112</v>
      </c>
      <c r="G80" s="5">
        <v>18.122885588181813</v>
      </c>
      <c r="H80" s="5">
        <v>14.093339042727271</v>
      </c>
      <c r="I80" s="5">
        <v>4.3164502594909084</v>
      </c>
      <c r="K80" t="str">
        <f t="shared" si="1"/>
        <v>717B1PTHSA3</v>
      </c>
    </row>
    <row r="81" spans="1:11" ht="15">
      <c r="A81" t="s">
        <v>152</v>
      </c>
      <c r="B81">
        <v>1</v>
      </c>
      <c r="C81" s="4" t="s">
        <v>95</v>
      </c>
      <c r="D81" s="4" t="s">
        <v>96</v>
      </c>
      <c r="E81" s="4" t="s">
        <v>115</v>
      </c>
      <c r="F81" s="4" t="s">
        <v>116</v>
      </c>
      <c r="G81" s="5">
        <v>15.438854570410108</v>
      </c>
      <c r="H81" s="5">
        <v>10.068818198093549</v>
      </c>
      <c r="I81" s="5">
        <v>0.46446667483765491</v>
      </c>
      <c r="K81" t="str">
        <f t="shared" si="1"/>
        <v>717B1PTHSYD</v>
      </c>
    </row>
    <row r="82" spans="1:11" ht="15">
      <c r="A82" t="s">
        <v>152</v>
      </c>
      <c r="B82">
        <v>1</v>
      </c>
      <c r="C82" s="4" t="s">
        <v>95</v>
      </c>
      <c r="D82" s="4" t="s">
        <v>96</v>
      </c>
      <c r="E82" s="4" t="s">
        <v>118</v>
      </c>
      <c r="F82" s="4" t="s">
        <v>119</v>
      </c>
      <c r="G82" s="5">
        <v>18.122885588181813</v>
      </c>
      <c r="H82" s="5">
        <v>14.093339042727271</v>
      </c>
      <c r="I82" s="5">
        <v>1.2200459552999998</v>
      </c>
      <c r="K82" t="str">
        <f t="shared" si="1"/>
        <v>717B1PTHTAS</v>
      </c>
    </row>
    <row r="83" spans="1:11" ht="15">
      <c r="A83" t="s">
        <v>152</v>
      </c>
      <c r="B83">
        <v>1</v>
      </c>
      <c r="C83" s="4" t="s">
        <v>95</v>
      </c>
      <c r="D83" s="4" t="s">
        <v>96</v>
      </c>
      <c r="E83" s="4" t="s">
        <v>122</v>
      </c>
      <c r="F83" s="4" t="s">
        <v>123</v>
      </c>
      <c r="G83" s="5">
        <v>18.122885588181813</v>
      </c>
      <c r="H83" s="5">
        <v>14.093339042727271</v>
      </c>
      <c r="I83" s="5">
        <v>2.7310251711818174</v>
      </c>
      <c r="K83" t="str">
        <f t="shared" si="1"/>
        <v>717B1PTHTPR</v>
      </c>
    </row>
    <row r="84" spans="1:11" ht="15">
      <c r="A84" t="s">
        <v>152</v>
      </c>
      <c r="B84">
        <v>1</v>
      </c>
      <c r="C84" s="4" t="s">
        <v>95</v>
      </c>
      <c r="D84" s="4" t="s">
        <v>96</v>
      </c>
      <c r="E84" s="4" t="s">
        <v>125</v>
      </c>
      <c r="F84" s="4" t="s">
        <v>126</v>
      </c>
      <c r="G84" s="5">
        <v>18.122885588181813</v>
      </c>
      <c r="H84" s="5">
        <v>14.093339042727271</v>
      </c>
      <c r="I84" s="5">
        <v>1.9569492797999997</v>
      </c>
      <c r="K84" t="str">
        <f t="shared" si="1"/>
        <v>717B1PTHVC1</v>
      </c>
    </row>
    <row r="85" spans="1:11" ht="15">
      <c r="A85" t="s">
        <v>152</v>
      </c>
      <c r="B85">
        <v>1</v>
      </c>
      <c r="C85" s="4" t="s">
        <v>95</v>
      </c>
      <c r="D85" s="4" t="s">
        <v>96</v>
      </c>
      <c r="E85" s="4" t="s">
        <v>127</v>
      </c>
      <c r="F85" s="4" t="s">
        <v>128</v>
      </c>
      <c r="G85" s="5">
        <v>18.122885588181813</v>
      </c>
      <c r="H85" s="5">
        <v>14.093339042727271</v>
      </c>
      <c r="I85" s="5">
        <v>1.2200459552999998</v>
      </c>
      <c r="K85" t="str">
        <f t="shared" si="1"/>
        <v>717B1PTHVC2</v>
      </c>
    </row>
    <row r="86" spans="1:11" ht="15">
      <c r="A86" t="s">
        <v>152</v>
      </c>
      <c r="B86">
        <v>1</v>
      </c>
      <c r="C86" s="4" t="s">
        <v>95</v>
      </c>
      <c r="D86" s="4" t="s">
        <v>96</v>
      </c>
      <c r="E86" s="4" t="s">
        <v>130</v>
      </c>
      <c r="F86" s="4" t="s">
        <v>131</v>
      </c>
      <c r="G86" s="5">
        <v>18.122885588181813</v>
      </c>
      <c r="H86" s="5">
        <v>14.093339042727271</v>
      </c>
      <c r="I86" s="5">
        <v>0.91037530328181804</v>
      </c>
      <c r="K86" t="str">
        <f t="shared" si="1"/>
        <v>717B1PTHWA1</v>
      </c>
    </row>
    <row r="87" spans="1:11" ht="15">
      <c r="A87" t="s">
        <v>152</v>
      </c>
      <c r="B87">
        <v>1</v>
      </c>
      <c r="C87" s="4" t="s">
        <v>95</v>
      </c>
      <c r="D87" s="4" t="s">
        <v>96</v>
      </c>
      <c r="E87" s="4" t="s">
        <v>132</v>
      </c>
      <c r="F87" s="4" t="s">
        <v>133</v>
      </c>
      <c r="G87" s="5">
        <v>18.122885588181813</v>
      </c>
      <c r="H87" s="5">
        <v>14.093339042727271</v>
      </c>
      <c r="I87" s="5">
        <v>4.3164502594909084</v>
      </c>
      <c r="K87" t="str">
        <f t="shared" si="1"/>
        <v>717B1PTHWA2</v>
      </c>
    </row>
    <row r="88" spans="1:11" ht="15">
      <c r="A88" t="s">
        <v>152</v>
      </c>
      <c r="B88">
        <v>1</v>
      </c>
      <c r="C88" s="4" t="s">
        <v>95</v>
      </c>
      <c r="D88" s="4" t="s">
        <v>96</v>
      </c>
      <c r="E88" s="4" t="s">
        <v>134</v>
      </c>
      <c r="F88" s="4" t="s">
        <v>135</v>
      </c>
      <c r="G88" s="5">
        <v>18.122885588181813</v>
      </c>
      <c r="H88" s="5">
        <v>14.093339042727271</v>
      </c>
      <c r="I88" s="5">
        <v>4.3164502594909084</v>
      </c>
      <c r="K88" t="str">
        <f t="shared" si="1"/>
        <v>717B1PTHWA3</v>
      </c>
    </row>
    <row r="89" spans="1:11" ht="15">
      <c r="A89" t="s">
        <v>152</v>
      </c>
      <c r="B89">
        <v>1</v>
      </c>
      <c r="C89" s="4" t="s">
        <v>95</v>
      </c>
      <c r="D89" s="4" t="s">
        <v>96</v>
      </c>
      <c r="E89" s="4" t="s">
        <v>136</v>
      </c>
      <c r="F89" s="4" t="s">
        <v>137</v>
      </c>
      <c r="G89" s="5">
        <v>18.122885588181813</v>
      </c>
      <c r="H89" s="5">
        <v>14.093339042727271</v>
      </c>
      <c r="I89" s="5">
        <v>4.3164502594909084</v>
      </c>
      <c r="K89" t="str">
        <f t="shared" si="1"/>
        <v>717B1PTHWA4</v>
      </c>
    </row>
    <row r="90" spans="1:11" ht="15">
      <c r="A90" t="s">
        <v>152</v>
      </c>
      <c r="B90">
        <v>1</v>
      </c>
      <c r="C90" s="4" t="s">
        <v>95</v>
      </c>
      <c r="D90" s="4" t="s">
        <v>96</v>
      </c>
      <c r="E90" s="4" t="s">
        <v>140</v>
      </c>
      <c r="F90" s="4" t="s">
        <v>141</v>
      </c>
      <c r="G90" s="5">
        <v>18.122885588181813</v>
      </c>
      <c r="H90" s="5">
        <v>14.093339042727271</v>
      </c>
      <c r="I90" s="5">
        <v>2.8270291176272719</v>
      </c>
      <c r="K90" t="str">
        <f t="shared" si="1"/>
        <v>717B1PTHWIC</v>
      </c>
    </row>
    <row r="91" spans="1:11" ht="15">
      <c r="A91" t="s">
        <v>152</v>
      </c>
      <c r="B91">
        <v>1</v>
      </c>
      <c r="C91" s="4" t="s">
        <v>95</v>
      </c>
      <c r="D91" s="4" t="s">
        <v>96</v>
      </c>
      <c r="E91" s="4" t="s">
        <v>142</v>
      </c>
      <c r="F91" s="4" t="s">
        <v>143</v>
      </c>
      <c r="G91" s="5">
        <v>18.122885588181813</v>
      </c>
      <c r="H91" s="5">
        <v>14.093339042727271</v>
      </c>
      <c r="I91" s="5">
        <v>1.2200459552999998</v>
      </c>
      <c r="K91" t="str">
        <f t="shared" si="1"/>
        <v>717B1PTHWMB</v>
      </c>
    </row>
    <row r="92" spans="1:11" ht="15">
      <c r="A92" t="s">
        <v>152</v>
      </c>
      <c r="B92">
        <v>1</v>
      </c>
      <c r="C92" s="4" t="s">
        <v>95</v>
      </c>
      <c r="D92" s="4" t="s">
        <v>96</v>
      </c>
      <c r="E92" s="4" t="s">
        <v>144</v>
      </c>
      <c r="F92" s="4" t="s">
        <v>145</v>
      </c>
      <c r="G92" s="5">
        <v>18.122885588181813</v>
      </c>
      <c r="H92" s="5">
        <v>14.093339042727271</v>
      </c>
      <c r="I92" s="5">
        <v>1.3159491630818179</v>
      </c>
      <c r="K92" t="str">
        <f t="shared" si="1"/>
        <v>717B1PTHWNG</v>
      </c>
    </row>
    <row r="93" spans="1:11" ht="15">
      <c r="A93" t="s">
        <v>152</v>
      </c>
      <c r="B93">
        <v>1</v>
      </c>
      <c r="C93" s="4" t="s">
        <v>97</v>
      </c>
      <c r="D93" s="4" t="s">
        <v>98</v>
      </c>
      <c r="E93" s="4" t="s">
        <v>95</v>
      </c>
      <c r="F93" s="4" t="s">
        <v>96</v>
      </c>
      <c r="G93" s="5">
        <v>18.122885588181813</v>
      </c>
      <c r="H93" s="5">
        <v>14.093339042727271</v>
      </c>
      <c r="I93" s="5">
        <v>1.9569492797999997</v>
      </c>
      <c r="K93" t="str">
        <f t="shared" si="1"/>
        <v>717B1PTMPTH</v>
      </c>
    </row>
    <row r="94" spans="1:11" ht="15">
      <c r="A94" t="s">
        <v>152</v>
      </c>
      <c r="B94">
        <v>1</v>
      </c>
      <c r="C94" s="4" t="s">
        <v>99</v>
      </c>
      <c r="D94" s="4" t="s">
        <v>100</v>
      </c>
      <c r="E94" s="4" t="s">
        <v>95</v>
      </c>
      <c r="F94" s="4" t="s">
        <v>96</v>
      </c>
      <c r="G94" s="5">
        <v>18.122885588181813</v>
      </c>
      <c r="H94" s="5">
        <v>14.093339042727271</v>
      </c>
      <c r="I94" s="5">
        <v>1.1054053560818178</v>
      </c>
      <c r="K94" t="str">
        <f t="shared" si="1"/>
        <v>717B1QL1PTH</v>
      </c>
    </row>
    <row r="95" spans="1:11" ht="15">
      <c r="A95" t="s">
        <v>152</v>
      </c>
      <c r="B95">
        <v>1</v>
      </c>
      <c r="C95" s="4" t="s">
        <v>102</v>
      </c>
      <c r="D95" s="4" t="s">
        <v>103</v>
      </c>
      <c r="E95" s="4" t="s">
        <v>95</v>
      </c>
      <c r="F95" s="4" t="s">
        <v>96</v>
      </c>
      <c r="G95" s="5">
        <v>18.122885588181813</v>
      </c>
      <c r="H95" s="5">
        <v>14.093339042727271</v>
      </c>
      <c r="I95" s="5">
        <v>0.91037530328181804</v>
      </c>
      <c r="K95" t="str">
        <f t="shared" si="1"/>
        <v>717B1QL3PTH</v>
      </c>
    </row>
    <row r="96" spans="1:11" ht="15">
      <c r="A96" t="s">
        <v>152</v>
      </c>
      <c r="B96">
        <v>1</v>
      </c>
      <c r="C96" s="4" t="s">
        <v>105</v>
      </c>
      <c r="D96" s="4" t="s">
        <v>106</v>
      </c>
      <c r="E96" s="4" t="s">
        <v>95</v>
      </c>
      <c r="F96" s="4" t="s">
        <v>96</v>
      </c>
      <c r="G96" s="5">
        <v>18.122885588181813</v>
      </c>
      <c r="H96" s="5">
        <v>14.093339042727271</v>
      </c>
      <c r="I96" s="5">
        <v>1.2200459552999998</v>
      </c>
      <c r="K96" t="str">
        <f t="shared" si="1"/>
        <v>717B1RAVPTH</v>
      </c>
    </row>
    <row r="97" spans="1:11" ht="15">
      <c r="A97" t="s">
        <v>152</v>
      </c>
      <c r="B97">
        <v>1</v>
      </c>
      <c r="C97" s="4" t="s">
        <v>108</v>
      </c>
      <c r="D97" s="4" t="s">
        <v>109</v>
      </c>
      <c r="E97" s="4" t="s">
        <v>95</v>
      </c>
      <c r="F97" s="4" t="s">
        <v>96</v>
      </c>
      <c r="G97" s="5">
        <v>18.122885588181813</v>
      </c>
      <c r="H97" s="5">
        <v>14.093339042727271</v>
      </c>
      <c r="I97" s="5">
        <v>0.89173865050909074</v>
      </c>
      <c r="K97" t="str">
        <f t="shared" si="1"/>
        <v>717B1SA1PTH</v>
      </c>
    </row>
    <row r="98" spans="1:11" ht="15">
      <c r="A98" t="s">
        <v>152</v>
      </c>
      <c r="B98">
        <v>1</v>
      </c>
      <c r="C98" s="4" t="s">
        <v>111</v>
      </c>
      <c r="D98" s="4" t="s">
        <v>112</v>
      </c>
      <c r="E98" s="4" t="s">
        <v>95</v>
      </c>
      <c r="F98" s="4" t="s">
        <v>96</v>
      </c>
      <c r="G98" s="5">
        <v>18.122885588181813</v>
      </c>
      <c r="H98" s="5">
        <v>14.093339042727271</v>
      </c>
      <c r="I98" s="5">
        <v>4.3164502594909084</v>
      </c>
      <c r="K98" t="str">
        <f t="shared" si="1"/>
        <v>717B1SA3PTH</v>
      </c>
    </row>
    <row r="99" spans="1:11" ht="15">
      <c r="A99" t="s">
        <v>152</v>
      </c>
      <c r="B99">
        <v>1</v>
      </c>
      <c r="C99" s="4" t="s">
        <v>115</v>
      </c>
      <c r="D99" s="4" t="s">
        <v>116</v>
      </c>
      <c r="E99" s="4" t="s">
        <v>95</v>
      </c>
      <c r="F99" s="4" t="s">
        <v>96</v>
      </c>
      <c r="G99" s="5">
        <v>15.438854570410108</v>
      </c>
      <c r="H99" s="5">
        <v>10.068818198093549</v>
      </c>
      <c r="I99" s="5">
        <v>1.4924862484783314</v>
      </c>
      <c r="K99" t="str">
        <f t="shared" ref="K99:K110" si="2">+_xlfn.CONCAT(A99,B99,C99,E99)</f>
        <v>717B1SYDPTH</v>
      </c>
    </row>
    <row r="100" spans="1:11" ht="15">
      <c r="A100" t="s">
        <v>152</v>
      </c>
      <c r="B100">
        <v>1</v>
      </c>
      <c r="C100" s="4" t="s">
        <v>118</v>
      </c>
      <c r="D100" s="4" t="s">
        <v>119</v>
      </c>
      <c r="E100" s="4" t="s">
        <v>95</v>
      </c>
      <c r="F100" s="4" t="s">
        <v>96</v>
      </c>
      <c r="G100" s="5">
        <v>18.122885588181813</v>
      </c>
      <c r="H100" s="5">
        <v>14.093339042727271</v>
      </c>
      <c r="I100" s="5">
        <v>1.2200459552999998</v>
      </c>
      <c r="K100" t="str">
        <f t="shared" si="2"/>
        <v>717B1TASPTH</v>
      </c>
    </row>
    <row r="101" spans="1:11" ht="15">
      <c r="A101" t="s">
        <v>152</v>
      </c>
      <c r="B101">
        <v>1</v>
      </c>
      <c r="C101" s="4" t="s">
        <v>122</v>
      </c>
      <c r="D101" s="4" t="s">
        <v>123</v>
      </c>
      <c r="E101" s="4" t="s">
        <v>95</v>
      </c>
      <c r="F101" s="4" t="s">
        <v>96</v>
      </c>
      <c r="G101" s="5">
        <v>18.122885588181813</v>
      </c>
      <c r="H101" s="5">
        <v>14.093339042727271</v>
      </c>
      <c r="I101" s="5">
        <v>2.7310251711818174</v>
      </c>
      <c r="K101" t="str">
        <f t="shared" si="2"/>
        <v>717B1TPRPTH</v>
      </c>
    </row>
    <row r="102" spans="1:11" ht="15">
      <c r="A102" t="s">
        <v>152</v>
      </c>
      <c r="B102">
        <v>1</v>
      </c>
      <c r="C102" s="4" t="s">
        <v>125</v>
      </c>
      <c r="D102" s="4" t="s">
        <v>126</v>
      </c>
      <c r="E102" s="4" t="s">
        <v>95</v>
      </c>
      <c r="F102" s="4" t="s">
        <v>96</v>
      </c>
      <c r="G102" s="5">
        <v>18.122885588181813</v>
      </c>
      <c r="H102" s="5">
        <v>14.093339042727271</v>
      </c>
      <c r="I102" s="5">
        <v>1.9569492797999997</v>
      </c>
      <c r="K102" t="str">
        <f t="shared" si="2"/>
        <v>717B1VC1PTH</v>
      </c>
    </row>
    <row r="103" spans="1:11" ht="15">
      <c r="A103" t="s">
        <v>152</v>
      </c>
      <c r="B103">
        <v>1</v>
      </c>
      <c r="C103" s="4" t="s">
        <v>127</v>
      </c>
      <c r="D103" s="4" t="s">
        <v>128</v>
      </c>
      <c r="E103" s="4" t="s">
        <v>95</v>
      </c>
      <c r="F103" s="4" t="s">
        <v>96</v>
      </c>
      <c r="G103" s="5">
        <v>18.122885588181813</v>
      </c>
      <c r="H103" s="5">
        <v>14.093339042727271</v>
      </c>
      <c r="I103" s="5">
        <v>1.2200459552999998</v>
      </c>
      <c r="K103" t="str">
        <f t="shared" si="2"/>
        <v>717B1VC2PTH</v>
      </c>
    </row>
    <row r="104" spans="1:11" ht="15">
      <c r="A104" t="s">
        <v>152</v>
      </c>
      <c r="B104">
        <v>1</v>
      </c>
      <c r="C104" s="4" t="s">
        <v>130</v>
      </c>
      <c r="D104" s="4" t="s">
        <v>131</v>
      </c>
      <c r="E104" s="4" t="s">
        <v>95</v>
      </c>
      <c r="F104" s="4" t="s">
        <v>96</v>
      </c>
      <c r="G104" s="5">
        <v>18.122885588181813</v>
      </c>
      <c r="H104" s="5">
        <v>14.093339042727271</v>
      </c>
      <c r="I104" s="5">
        <v>1.2200459552999998</v>
      </c>
      <c r="K104" t="str">
        <f t="shared" si="2"/>
        <v>717B1WA1PTH</v>
      </c>
    </row>
    <row r="105" spans="1:11" ht="15">
      <c r="A105" t="s">
        <v>152</v>
      </c>
      <c r="B105">
        <v>1</v>
      </c>
      <c r="C105" s="4" t="s">
        <v>132</v>
      </c>
      <c r="D105" s="4" t="s">
        <v>133</v>
      </c>
      <c r="E105" s="4" t="s">
        <v>95</v>
      </c>
      <c r="F105" s="4" t="s">
        <v>96</v>
      </c>
      <c r="G105" s="5">
        <v>18.122885588181813</v>
      </c>
      <c r="H105" s="5">
        <v>14.093339042727271</v>
      </c>
      <c r="I105" s="5">
        <v>4.3164502594909084</v>
      </c>
      <c r="K105" t="str">
        <f t="shared" si="2"/>
        <v>717B1WA2PTH</v>
      </c>
    </row>
    <row r="106" spans="1:11" ht="15">
      <c r="A106" t="s">
        <v>152</v>
      </c>
      <c r="B106">
        <v>1</v>
      </c>
      <c r="C106" s="4" t="s">
        <v>134</v>
      </c>
      <c r="D106" s="4" t="s">
        <v>135</v>
      </c>
      <c r="E106" s="4" t="s">
        <v>95</v>
      </c>
      <c r="F106" s="4" t="s">
        <v>96</v>
      </c>
      <c r="G106" s="5">
        <v>18.122885588181813</v>
      </c>
      <c r="H106" s="5">
        <v>14.093339042727271</v>
      </c>
      <c r="I106" s="5">
        <v>4.3164502594909084</v>
      </c>
      <c r="K106" t="str">
        <f t="shared" si="2"/>
        <v>717B1WA3PTH</v>
      </c>
    </row>
    <row r="107" spans="1:11" ht="15">
      <c r="A107" t="s">
        <v>152</v>
      </c>
      <c r="B107">
        <v>1</v>
      </c>
      <c r="C107" s="4" t="s">
        <v>136</v>
      </c>
      <c r="D107" s="4" t="s">
        <v>137</v>
      </c>
      <c r="E107" s="4" t="s">
        <v>95</v>
      </c>
      <c r="F107" s="4" t="s">
        <v>96</v>
      </c>
      <c r="G107" s="5">
        <v>18.122885588181813</v>
      </c>
      <c r="H107" s="5">
        <v>14.093339042727271</v>
      </c>
      <c r="I107" s="5">
        <v>4.3164502594909084</v>
      </c>
      <c r="K107" t="str">
        <f t="shared" si="2"/>
        <v>717B1WA4PTH</v>
      </c>
    </row>
    <row r="108" spans="1:11" ht="15">
      <c r="A108" t="s">
        <v>152</v>
      </c>
      <c r="B108">
        <v>1</v>
      </c>
      <c r="C108" s="4" t="s">
        <v>140</v>
      </c>
      <c r="D108" s="4" t="s">
        <v>141</v>
      </c>
      <c r="E108" s="4" t="s">
        <v>95</v>
      </c>
      <c r="F108" s="4" t="s">
        <v>96</v>
      </c>
      <c r="G108" s="5">
        <v>18.122885588181813</v>
      </c>
      <c r="H108" s="5">
        <v>14.093339042727271</v>
      </c>
      <c r="I108" s="5">
        <v>2.8270291176272719</v>
      </c>
      <c r="K108" t="str">
        <f t="shared" si="2"/>
        <v>717B1WICPTH</v>
      </c>
    </row>
    <row r="109" spans="1:11" ht="15">
      <c r="A109" t="s">
        <v>152</v>
      </c>
      <c r="B109">
        <v>1</v>
      </c>
      <c r="C109" s="4" t="s">
        <v>142</v>
      </c>
      <c r="D109" s="4" t="s">
        <v>143</v>
      </c>
      <c r="E109" s="4" t="s">
        <v>95</v>
      </c>
      <c r="F109" s="4" t="s">
        <v>96</v>
      </c>
      <c r="G109" s="5">
        <v>18.122885588181813</v>
      </c>
      <c r="H109" s="5">
        <v>14.093339042727271</v>
      </c>
      <c r="I109" s="5">
        <v>1.2200459552999998</v>
      </c>
      <c r="K109" t="str">
        <f t="shared" si="2"/>
        <v>717B1WMBPTH</v>
      </c>
    </row>
    <row r="110" spans="1:11" ht="15">
      <c r="A110" t="s">
        <v>152</v>
      </c>
      <c r="B110">
        <v>1</v>
      </c>
      <c r="C110" s="4" t="s">
        <v>144</v>
      </c>
      <c r="D110" s="4" t="s">
        <v>145</v>
      </c>
      <c r="E110" s="4" t="s">
        <v>95</v>
      </c>
      <c r="F110" s="4" t="s">
        <v>96</v>
      </c>
      <c r="G110" s="5">
        <v>18.122885588181813</v>
      </c>
      <c r="H110" s="5">
        <v>14.093339042727271</v>
      </c>
      <c r="I110" s="5">
        <v>1.3159491630818179</v>
      </c>
      <c r="K110" t="str">
        <f t="shared" si="2"/>
        <v>717B1WNGPTH</v>
      </c>
    </row>
    <row r="111" spans="1:11" ht="15">
      <c r="A111">
        <v>76</v>
      </c>
      <c r="B111">
        <v>1</v>
      </c>
      <c r="C111" s="4" t="s">
        <v>2</v>
      </c>
      <c r="D111" s="4" t="s">
        <v>3</v>
      </c>
      <c r="E111" s="4" t="s">
        <v>95</v>
      </c>
      <c r="F111" s="4" t="s">
        <v>96</v>
      </c>
      <c r="G111" s="5">
        <v>17.196089882727268</v>
      </c>
      <c r="H111" s="5">
        <v>10.738741543636362</v>
      </c>
      <c r="I111" s="5">
        <v>1.2491594290909089</v>
      </c>
      <c r="K111" t="str">
        <f>+_xlfn.CONCAT(A111,B111,C111,E111)</f>
        <v>761ABYPTH</v>
      </c>
    </row>
    <row r="112" spans="1:11" ht="15">
      <c r="A112">
        <v>76</v>
      </c>
      <c r="B112">
        <v>1</v>
      </c>
      <c r="C112" s="4" t="s">
        <v>4</v>
      </c>
      <c r="D112" s="4" t="s">
        <v>5</v>
      </c>
      <c r="E112" s="4" t="s">
        <v>95</v>
      </c>
      <c r="F112" s="4" t="s">
        <v>96</v>
      </c>
      <c r="G112" s="5">
        <v>15.438854570410108</v>
      </c>
      <c r="H112" s="5">
        <v>10.068818198093549</v>
      </c>
      <c r="I112" s="5">
        <v>1.0322324577037194</v>
      </c>
      <c r="K112" t="str">
        <f t="shared" ref="K112:K161" si="3">+_xlfn.CONCAT(A112,B112,C112,E112)</f>
        <v>761ADLPTH</v>
      </c>
    </row>
    <row r="113" spans="1:11" ht="15">
      <c r="A113">
        <v>76</v>
      </c>
      <c r="B113">
        <v>1</v>
      </c>
      <c r="C113" s="4" t="s">
        <v>8</v>
      </c>
      <c r="D113" s="4" t="s">
        <v>9</v>
      </c>
      <c r="E113" s="4" t="s">
        <v>95</v>
      </c>
      <c r="F113" s="4" t="s">
        <v>96</v>
      </c>
      <c r="G113" s="5">
        <v>15.438854570410108</v>
      </c>
      <c r="H113" s="5">
        <v>10.068818198093549</v>
      </c>
      <c r="I113" s="5">
        <v>1.3238381270050201</v>
      </c>
      <c r="K113" t="str">
        <f t="shared" si="3"/>
        <v>761ASPPTH</v>
      </c>
    </row>
    <row r="114" spans="1:11" ht="15">
      <c r="A114">
        <v>76</v>
      </c>
      <c r="B114">
        <v>1</v>
      </c>
      <c r="C114" s="4" t="s">
        <v>10</v>
      </c>
      <c r="D114" s="4" t="s">
        <v>11</v>
      </c>
      <c r="E114" s="4" t="s">
        <v>95</v>
      </c>
      <c r="F114" s="4" t="s">
        <v>96</v>
      </c>
      <c r="G114" s="5">
        <v>17.196089882727268</v>
      </c>
      <c r="H114" s="5">
        <v>10.738741543636362</v>
      </c>
      <c r="I114" s="5">
        <v>0.44325011999999991</v>
      </c>
      <c r="K114" t="str">
        <f t="shared" si="3"/>
        <v>761BALPTH</v>
      </c>
    </row>
    <row r="115" spans="1:11" ht="15">
      <c r="A115">
        <v>76</v>
      </c>
      <c r="B115">
        <v>1</v>
      </c>
      <c r="C115" s="4" t="s">
        <v>15</v>
      </c>
      <c r="D115" s="4" t="s">
        <v>16</v>
      </c>
      <c r="E115" s="4" t="s">
        <v>95</v>
      </c>
      <c r="F115" s="4" t="s">
        <v>96</v>
      </c>
      <c r="G115" s="5">
        <v>17.196089882727268</v>
      </c>
      <c r="H115" s="5">
        <v>10.738741543636362</v>
      </c>
      <c r="I115" s="5">
        <v>0.95701730454545442</v>
      </c>
      <c r="K115" t="str">
        <f t="shared" si="3"/>
        <v>761BMEPTH</v>
      </c>
    </row>
    <row r="116" spans="1:11" ht="15">
      <c r="A116">
        <v>76</v>
      </c>
      <c r="B116">
        <v>1</v>
      </c>
      <c r="C116" s="4" t="s">
        <v>17</v>
      </c>
      <c r="D116" s="4" t="s">
        <v>18</v>
      </c>
      <c r="E116" s="4" t="s">
        <v>95</v>
      </c>
      <c r="F116" s="4" t="s">
        <v>96</v>
      </c>
      <c r="G116" s="5">
        <v>15.438854570410108</v>
      </c>
      <c r="H116" s="5">
        <v>10.068818198093549</v>
      </c>
      <c r="I116" s="5">
        <v>1.501898225958912</v>
      </c>
      <c r="K116" t="str">
        <f t="shared" si="3"/>
        <v>761BNEPTH</v>
      </c>
    </row>
    <row r="117" spans="1:11" ht="15">
      <c r="A117">
        <v>76</v>
      </c>
      <c r="B117">
        <v>1</v>
      </c>
      <c r="C117" s="4" t="s">
        <v>19</v>
      </c>
      <c r="D117" s="4" t="s">
        <v>20</v>
      </c>
      <c r="E117" s="4" t="s">
        <v>95</v>
      </c>
      <c r="F117" s="4" t="s">
        <v>96</v>
      </c>
      <c r="G117" s="5">
        <v>17.196089882727268</v>
      </c>
      <c r="H117" s="5">
        <v>10.738741543636362</v>
      </c>
      <c r="I117" s="5">
        <v>0.56413651636363626</v>
      </c>
      <c r="K117" t="str">
        <f t="shared" si="3"/>
        <v>761BUNPTH</v>
      </c>
    </row>
    <row r="118" spans="1:11" ht="15">
      <c r="A118">
        <v>76</v>
      </c>
      <c r="B118">
        <v>1</v>
      </c>
      <c r="C118" s="4" t="s">
        <v>21</v>
      </c>
      <c r="D118" s="4" t="s">
        <v>22</v>
      </c>
      <c r="E118" s="4" t="s">
        <v>95</v>
      </c>
      <c r="F118" s="4" t="s">
        <v>96</v>
      </c>
      <c r="G118" s="5">
        <v>17.196089882727268</v>
      </c>
      <c r="H118" s="5">
        <v>10.738741543636362</v>
      </c>
      <c r="I118" s="5">
        <v>0.41302852090909081</v>
      </c>
      <c r="K118" t="str">
        <f t="shared" si="3"/>
        <v>761BUSPTH</v>
      </c>
    </row>
    <row r="119" spans="1:11" ht="15">
      <c r="A119">
        <v>76</v>
      </c>
      <c r="B119">
        <v>1</v>
      </c>
      <c r="C119" s="4" t="s">
        <v>23</v>
      </c>
      <c r="D119" s="4" t="s">
        <v>24</v>
      </c>
      <c r="E119" s="4" t="s">
        <v>95</v>
      </c>
      <c r="F119" s="4" t="s">
        <v>96</v>
      </c>
      <c r="G119" s="5">
        <v>15.438854570410108</v>
      </c>
      <c r="H119" s="5">
        <v>10.068818198093549</v>
      </c>
      <c r="I119" s="5">
        <v>1.4373836973524299</v>
      </c>
      <c r="K119" t="str">
        <f t="shared" si="3"/>
        <v>761CBAPTH</v>
      </c>
    </row>
    <row r="120" spans="1:11" ht="15">
      <c r="A120">
        <v>76</v>
      </c>
      <c r="B120">
        <v>1</v>
      </c>
      <c r="C120" s="4" t="s">
        <v>27</v>
      </c>
      <c r="D120" s="4" t="s">
        <v>28</v>
      </c>
      <c r="E120" s="4" t="s">
        <v>95</v>
      </c>
      <c r="F120" s="4" t="s">
        <v>96</v>
      </c>
      <c r="G120" s="5">
        <v>17.196089882727268</v>
      </c>
      <c r="H120" s="5">
        <v>10.738741543636362</v>
      </c>
      <c r="I120" s="5">
        <v>0.97716503727272708</v>
      </c>
      <c r="K120" t="str">
        <f t="shared" si="3"/>
        <v>761CVQPTH</v>
      </c>
    </row>
    <row r="121" spans="1:11" ht="15">
      <c r="A121">
        <v>76</v>
      </c>
      <c r="B121">
        <v>1</v>
      </c>
      <c r="C121" s="4" t="s">
        <v>30</v>
      </c>
      <c r="D121" s="4" t="s">
        <v>31</v>
      </c>
      <c r="E121" s="4" t="s">
        <v>95</v>
      </c>
      <c r="F121" s="4" t="s">
        <v>96</v>
      </c>
      <c r="G121" s="5">
        <v>15.438854570410108</v>
      </c>
      <c r="H121" s="5">
        <v>10.068818198093549</v>
      </c>
      <c r="I121" s="5">
        <v>1.3238381270050201</v>
      </c>
      <c r="K121" t="str">
        <f t="shared" si="3"/>
        <v>761DWNPTH</v>
      </c>
    </row>
    <row r="122" spans="1:11" ht="15">
      <c r="A122">
        <v>76</v>
      </c>
      <c r="B122">
        <v>1</v>
      </c>
      <c r="C122" s="4" t="s">
        <v>33</v>
      </c>
      <c r="D122" s="4" t="s">
        <v>34</v>
      </c>
      <c r="E122" s="4" t="s">
        <v>95</v>
      </c>
      <c r="F122" s="4" t="s">
        <v>96</v>
      </c>
      <c r="G122" s="5">
        <v>17.196089882727268</v>
      </c>
      <c r="H122" s="5">
        <v>10.738741543636362</v>
      </c>
      <c r="I122" s="5">
        <v>0.44325011999999991</v>
      </c>
      <c r="K122" t="str">
        <f t="shared" si="3"/>
        <v>761ESPPTH</v>
      </c>
    </row>
    <row r="123" spans="1:11" ht="15">
      <c r="A123">
        <v>76</v>
      </c>
      <c r="B123">
        <v>1</v>
      </c>
      <c r="C123" s="4" t="s">
        <v>35</v>
      </c>
      <c r="D123" s="4" t="s">
        <v>36</v>
      </c>
      <c r="E123" s="4" t="s">
        <v>95</v>
      </c>
      <c r="F123" s="4" t="s">
        <v>96</v>
      </c>
      <c r="G123" s="5">
        <v>17.196089882727268</v>
      </c>
      <c r="H123" s="5">
        <v>10.738741543636362</v>
      </c>
      <c r="I123" s="5">
        <v>0.44325011999999991</v>
      </c>
      <c r="K123" t="str">
        <f t="shared" si="3"/>
        <v>761EXMPTH</v>
      </c>
    </row>
    <row r="124" spans="1:11" ht="15">
      <c r="A124">
        <v>76</v>
      </c>
      <c r="B124">
        <v>1</v>
      </c>
      <c r="C124" s="4" t="s">
        <v>37</v>
      </c>
      <c r="D124" s="4" t="s">
        <v>38</v>
      </c>
      <c r="E124" s="4" t="s">
        <v>95</v>
      </c>
      <c r="F124" s="4" t="s">
        <v>96</v>
      </c>
      <c r="G124" s="5">
        <v>17.196089882727268</v>
      </c>
      <c r="H124" s="5">
        <v>10.738741543636362</v>
      </c>
      <c r="I124" s="5">
        <v>0.44325011999999991</v>
      </c>
      <c r="K124" t="str">
        <f t="shared" si="3"/>
        <v>761GETPTH</v>
      </c>
    </row>
    <row r="125" spans="1:11" ht="15">
      <c r="A125">
        <v>76</v>
      </c>
      <c r="B125">
        <v>1</v>
      </c>
      <c r="C125" s="4" t="s">
        <v>41</v>
      </c>
      <c r="D125" s="4" t="s">
        <v>42</v>
      </c>
      <c r="E125" s="4" t="s">
        <v>95</v>
      </c>
      <c r="F125" s="4" t="s">
        <v>96</v>
      </c>
      <c r="G125" s="5">
        <v>17.196089882727268</v>
      </c>
      <c r="H125" s="5">
        <v>10.738741543636362</v>
      </c>
      <c r="I125" s="5">
        <v>0.25184665909090903</v>
      </c>
      <c r="K125" t="str">
        <f t="shared" si="3"/>
        <v>761GOSPTH</v>
      </c>
    </row>
    <row r="126" spans="1:11" ht="15">
      <c r="A126">
        <v>76</v>
      </c>
      <c r="B126">
        <v>1</v>
      </c>
      <c r="C126" s="4" t="s">
        <v>44</v>
      </c>
      <c r="D126" s="4" t="s">
        <v>45</v>
      </c>
      <c r="E126" s="4" t="s">
        <v>95</v>
      </c>
      <c r="F126" s="4" t="s">
        <v>96</v>
      </c>
      <c r="G126" s="5">
        <v>15.438854570410108</v>
      </c>
      <c r="H126" s="5">
        <v>10.068818198093549</v>
      </c>
      <c r="I126" s="5">
        <v>1.6618942569029886</v>
      </c>
      <c r="K126" t="str">
        <f t="shared" si="3"/>
        <v>761HOBPTH</v>
      </c>
    </row>
    <row r="127" spans="1:11" ht="15">
      <c r="A127">
        <v>76</v>
      </c>
      <c r="B127">
        <v>1</v>
      </c>
      <c r="C127" s="4" t="s">
        <v>47</v>
      </c>
      <c r="D127" s="4" t="s">
        <v>48</v>
      </c>
      <c r="E127" s="4" t="s">
        <v>95</v>
      </c>
      <c r="F127" s="4" t="s">
        <v>96</v>
      </c>
      <c r="G127" s="5">
        <v>17.196089882727268</v>
      </c>
      <c r="H127" s="5">
        <v>10.738741543636362</v>
      </c>
      <c r="I127" s="5">
        <v>0.44325011999999991</v>
      </c>
      <c r="K127" t="str">
        <f t="shared" si="3"/>
        <v>761KALPTH</v>
      </c>
    </row>
    <row r="128" spans="1:11" ht="15">
      <c r="A128">
        <v>76</v>
      </c>
      <c r="B128">
        <v>1</v>
      </c>
      <c r="C128" s="4" t="s">
        <v>49</v>
      </c>
      <c r="D128" s="4" t="s">
        <v>50</v>
      </c>
      <c r="E128" s="4" t="s">
        <v>95</v>
      </c>
      <c r="F128" s="4" t="s">
        <v>96</v>
      </c>
      <c r="G128" s="5">
        <v>17.196089882727268</v>
      </c>
      <c r="H128" s="5">
        <v>10.738741543636362</v>
      </c>
      <c r="I128" s="5">
        <v>1.2491594290909089</v>
      </c>
      <c r="K128" t="str">
        <f t="shared" si="3"/>
        <v>761KNXPTH</v>
      </c>
    </row>
    <row r="129" spans="1:11" ht="15">
      <c r="A129">
        <v>76</v>
      </c>
      <c r="B129">
        <v>1</v>
      </c>
      <c r="C129" s="4" t="s">
        <v>51</v>
      </c>
      <c r="D129" s="4" t="s">
        <v>52</v>
      </c>
      <c r="E129" s="4" t="s">
        <v>95</v>
      </c>
      <c r="F129" s="4" t="s">
        <v>96</v>
      </c>
      <c r="G129" s="5">
        <v>17.196089882727268</v>
      </c>
      <c r="H129" s="5">
        <v>10.738741543636362</v>
      </c>
      <c r="I129" s="5">
        <v>1.1484207654545453</v>
      </c>
      <c r="K129" t="str">
        <f t="shared" si="3"/>
        <v>761KTAPTH</v>
      </c>
    </row>
    <row r="130" spans="1:11" ht="15">
      <c r="A130">
        <v>76</v>
      </c>
      <c r="B130">
        <v>1</v>
      </c>
      <c r="C130" s="4" t="s">
        <v>54</v>
      </c>
      <c r="D130" s="4" t="s">
        <v>55</v>
      </c>
      <c r="E130" s="4" t="s">
        <v>95</v>
      </c>
      <c r="F130" s="4" t="s">
        <v>96</v>
      </c>
      <c r="G130" s="5">
        <v>17.196089882727268</v>
      </c>
      <c r="H130" s="5">
        <v>10.738741543636362</v>
      </c>
      <c r="I130" s="5">
        <v>0.44325011999999991</v>
      </c>
      <c r="K130" t="str">
        <f t="shared" si="3"/>
        <v>761LISPTH</v>
      </c>
    </row>
    <row r="131" spans="1:11" ht="15">
      <c r="A131">
        <v>76</v>
      </c>
      <c r="B131">
        <v>1</v>
      </c>
      <c r="C131" s="4" t="s">
        <v>57</v>
      </c>
      <c r="D131" s="4" t="s">
        <v>58</v>
      </c>
      <c r="E131" s="4" t="s">
        <v>95</v>
      </c>
      <c r="F131" s="4" t="s">
        <v>96</v>
      </c>
      <c r="G131" s="5">
        <v>17.196089882727268</v>
      </c>
      <c r="H131" s="5">
        <v>10.738741543636362</v>
      </c>
      <c r="I131" s="5">
        <v>0.88650023999999983</v>
      </c>
      <c r="K131" t="str">
        <f t="shared" si="3"/>
        <v>761LSTPTH</v>
      </c>
    </row>
    <row r="132" spans="1:11" ht="15">
      <c r="A132">
        <v>76</v>
      </c>
      <c r="B132">
        <v>1</v>
      </c>
      <c r="C132" s="4" t="s">
        <v>59</v>
      </c>
      <c r="D132" s="4" t="s">
        <v>60</v>
      </c>
      <c r="E132" s="4" t="s">
        <v>95</v>
      </c>
      <c r="F132" s="4" t="s">
        <v>96</v>
      </c>
      <c r="G132" s="5">
        <v>17.196089882727268</v>
      </c>
      <c r="H132" s="5">
        <v>10.738741543636362</v>
      </c>
      <c r="I132" s="5">
        <v>0.25184665909090903</v>
      </c>
      <c r="K132" t="str">
        <f t="shared" si="3"/>
        <v>761MANPTH</v>
      </c>
    </row>
    <row r="133" spans="1:11" ht="15">
      <c r="A133">
        <v>76</v>
      </c>
      <c r="B133">
        <v>1</v>
      </c>
      <c r="C133" s="4" t="s">
        <v>62</v>
      </c>
      <c r="D133" s="4" t="s">
        <v>63</v>
      </c>
      <c r="E133" s="4" t="s">
        <v>95</v>
      </c>
      <c r="F133" s="4" t="s">
        <v>96</v>
      </c>
      <c r="G133" s="5">
        <v>15.438854570410108</v>
      </c>
      <c r="H133" s="5">
        <v>10.068818198093549</v>
      </c>
      <c r="I133" s="5">
        <v>1.1302945411855729</v>
      </c>
      <c r="K133" t="str">
        <f t="shared" si="3"/>
        <v>761MELPTH</v>
      </c>
    </row>
    <row r="134" spans="1:11" ht="15">
      <c r="A134">
        <v>76</v>
      </c>
      <c r="B134">
        <v>1</v>
      </c>
      <c r="C134" s="4" t="s">
        <v>65</v>
      </c>
      <c r="D134" s="4" t="s">
        <v>66</v>
      </c>
      <c r="E134" s="4" t="s">
        <v>95</v>
      </c>
      <c r="F134" s="4" t="s">
        <v>96</v>
      </c>
      <c r="G134" s="5">
        <v>17.196089882727268</v>
      </c>
      <c r="H134" s="5">
        <v>10.738741543636362</v>
      </c>
      <c r="I134" s="5">
        <v>0.56413651636363626</v>
      </c>
      <c r="K134" t="str">
        <f t="shared" si="3"/>
        <v>761MTGPTH</v>
      </c>
    </row>
    <row r="135" spans="1:11" ht="15">
      <c r="A135">
        <v>76</v>
      </c>
      <c r="B135">
        <v>1</v>
      </c>
      <c r="C135" s="4" t="s">
        <v>67</v>
      </c>
      <c r="D135" s="4" t="s">
        <v>68</v>
      </c>
      <c r="E135" s="4" t="s">
        <v>95</v>
      </c>
      <c r="F135" s="4" t="s">
        <v>96</v>
      </c>
      <c r="G135" s="5">
        <v>17.196089882727268</v>
      </c>
      <c r="H135" s="5">
        <v>10.738741543636362</v>
      </c>
      <c r="I135" s="5">
        <v>0.44325011999999991</v>
      </c>
      <c r="K135" t="str">
        <f t="shared" si="3"/>
        <v>761MTMPTH</v>
      </c>
    </row>
    <row r="136" spans="1:11" ht="15">
      <c r="A136">
        <v>76</v>
      </c>
      <c r="B136">
        <v>1</v>
      </c>
      <c r="C136" s="4" t="s">
        <v>70</v>
      </c>
      <c r="D136" s="4" t="s">
        <v>71</v>
      </c>
      <c r="E136" s="4" t="s">
        <v>95</v>
      </c>
      <c r="F136" s="4" t="s">
        <v>96</v>
      </c>
      <c r="G136" s="5">
        <v>17.196089882727268</v>
      </c>
      <c r="H136" s="5">
        <v>10.738741543636362</v>
      </c>
      <c r="I136" s="5">
        <v>1.1484207654545453</v>
      </c>
      <c r="K136" t="str">
        <f t="shared" si="3"/>
        <v>761NCLPTH</v>
      </c>
    </row>
    <row r="137" spans="1:11" ht="15">
      <c r="A137">
        <v>76</v>
      </c>
      <c r="B137">
        <v>1</v>
      </c>
      <c r="C137" s="4" t="s">
        <v>72</v>
      </c>
      <c r="D137" s="4" t="s">
        <v>73</v>
      </c>
      <c r="E137" s="4" t="s">
        <v>95</v>
      </c>
      <c r="F137" s="4" t="s">
        <v>96</v>
      </c>
      <c r="G137" s="5">
        <v>17.196089882727268</v>
      </c>
      <c r="H137" s="5">
        <v>10.738741543636362</v>
      </c>
      <c r="I137" s="5">
        <v>0.73539224454545438</v>
      </c>
      <c r="K137" t="str">
        <f t="shared" si="3"/>
        <v>761NMNPTH</v>
      </c>
    </row>
    <row r="138" spans="1:11" ht="15">
      <c r="A138">
        <v>76</v>
      </c>
      <c r="B138">
        <v>1</v>
      </c>
      <c r="C138" s="4" t="s">
        <v>76</v>
      </c>
      <c r="D138" s="4" t="s">
        <v>77</v>
      </c>
      <c r="E138" s="4" t="s">
        <v>95</v>
      </c>
      <c r="F138" s="4" t="s">
        <v>96</v>
      </c>
      <c r="G138" s="5">
        <v>17.196089882727268</v>
      </c>
      <c r="H138" s="5">
        <v>10.738741543636362</v>
      </c>
      <c r="I138" s="5">
        <v>0.41302852090909081</v>
      </c>
      <c r="K138" t="str">
        <f t="shared" si="3"/>
        <v>761NS2PTH</v>
      </c>
    </row>
    <row r="139" spans="1:11" ht="15">
      <c r="A139">
        <v>76</v>
      </c>
      <c r="B139">
        <v>1</v>
      </c>
      <c r="C139" s="4" t="s">
        <v>78</v>
      </c>
      <c r="D139" s="4" t="s">
        <v>79</v>
      </c>
      <c r="E139" s="4" t="s">
        <v>95</v>
      </c>
      <c r="F139" s="4" t="s">
        <v>96</v>
      </c>
      <c r="G139" s="5">
        <v>17.196089882727268</v>
      </c>
      <c r="H139" s="5">
        <v>10.738741543636362</v>
      </c>
      <c r="I139" s="5">
        <v>0.25184665909090903</v>
      </c>
      <c r="K139" t="str">
        <f t="shared" si="3"/>
        <v>761NS3PTH</v>
      </c>
    </row>
    <row r="140" spans="1:11" ht="15">
      <c r="A140">
        <v>76</v>
      </c>
      <c r="B140">
        <v>1</v>
      </c>
      <c r="C140" s="4" t="s">
        <v>82</v>
      </c>
      <c r="D140" s="4" t="s">
        <v>83</v>
      </c>
      <c r="E140" s="4" t="s">
        <v>95</v>
      </c>
      <c r="F140" s="4" t="s">
        <v>96</v>
      </c>
      <c r="G140" s="5">
        <v>17.196089882727268</v>
      </c>
      <c r="H140" s="5">
        <v>10.738741543636362</v>
      </c>
      <c r="I140" s="5">
        <v>0.25184665909090903</v>
      </c>
      <c r="K140" t="str">
        <f t="shared" si="3"/>
        <v>761NS6PTH</v>
      </c>
    </row>
    <row r="141" spans="1:11" ht="15">
      <c r="A141">
        <v>76</v>
      </c>
      <c r="B141">
        <v>1</v>
      </c>
      <c r="C141" s="4" t="s">
        <v>87</v>
      </c>
      <c r="D141" s="4" t="s">
        <v>88</v>
      </c>
      <c r="E141" s="4" t="s">
        <v>95</v>
      </c>
      <c r="F141" s="4" t="s">
        <v>96</v>
      </c>
      <c r="G141" s="5">
        <v>17.196089882727268</v>
      </c>
      <c r="H141" s="5">
        <v>10.738741543636362</v>
      </c>
      <c r="I141" s="5">
        <v>0.25184665909090903</v>
      </c>
      <c r="K141" t="str">
        <f t="shared" si="3"/>
        <v>761ORAPTH</v>
      </c>
    </row>
    <row r="142" spans="1:11" ht="15">
      <c r="A142">
        <v>76</v>
      </c>
      <c r="B142">
        <v>1</v>
      </c>
      <c r="C142" s="4" t="s">
        <v>89</v>
      </c>
      <c r="D142" s="4" t="s">
        <v>90</v>
      </c>
      <c r="E142" s="4" t="s">
        <v>95</v>
      </c>
      <c r="F142" s="4" t="s">
        <v>96</v>
      </c>
      <c r="G142" s="5">
        <v>17.196089882727268</v>
      </c>
      <c r="H142" s="5">
        <v>10.738741543636362</v>
      </c>
      <c r="I142" s="5">
        <v>1.1484207654545453</v>
      </c>
      <c r="K142" t="str">
        <f t="shared" si="3"/>
        <v>761PANPTH</v>
      </c>
    </row>
    <row r="143" spans="1:11" ht="15">
      <c r="A143">
        <v>76</v>
      </c>
      <c r="B143">
        <v>1</v>
      </c>
      <c r="C143" s="4" t="s">
        <v>91</v>
      </c>
      <c r="D143" s="4" t="s">
        <v>92</v>
      </c>
      <c r="E143" s="4" t="s">
        <v>95</v>
      </c>
      <c r="F143" s="4" t="s">
        <v>96</v>
      </c>
      <c r="G143" s="5">
        <v>17.196089882727268</v>
      </c>
      <c r="H143" s="5">
        <v>10.738741543636362</v>
      </c>
      <c r="I143" s="5">
        <v>1.1484207654545453</v>
      </c>
      <c r="K143" t="str">
        <f t="shared" si="3"/>
        <v>761PBOPTH</v>
      </c>
    </row>
    <row r="144" spans="1:11" ht="15">
      <c r="A144">
        <v>76</v>
      </c>
      <c r="B144">
        <v>1</v>
      </c>
      <c r="C144" s="4" t="s">
        <v>93</v>
      </c>
      <c r="D144" s="4" t="s">
        <v>94</v>
      </c>
      <c r="E144" s="4" t="s">
        <v>95</v>
      </c>
      <c r="F144" s="4" t="s">
        <v>96</v>
      </c>
      <c r="G144" s="5">
        <v>17.196089882727268</v>
      </c>
      <c r="H144" s="5">
        <v>10.738741543636362</v>
      </c>
      <c r="I144" s="5">
        <v>1.1484207654545453</v>
      </c>
      <c r="K144" t="str">
        <f t="shared" si="3"/>
        <v>761PHEPTH</v>
      </c>
    </row>
    <row r="145" spans="1:11" ht="15">
      <c r="A145">
        <v>76</v>
      </c>
      <c r="B145">
        <v>1</v>
      </c>
      <c r="C145" s="4" t="s">
        <v>95</v>
      </c>
      <c r="D145" s="4" t="s">
        <v>96</v>
      </c>
      <c r="E145" s="4" t="s">
        <v>2</v>
      </c>
      <c r="F145" s="4" t="s">
        <v>3</v>
      </c>
      <c r="G145" s="5">
        <v>17.196089882727268</v>
      </c>
      <c r="H145" s="5">
        <v>10.738741543636362</v>
      </c>
      <c r="I145" s="5">
        <v>0.41302852090909081</v>
      </c>
      <c r="K145" t="str">
        <f t="shared" si="3"/>
        <v>761PTHABY</v>
      </c>
    </row>
    <row r="146" spans="1:11" ht="15">
      <c r="A146">
        <v>76</v>
      </c>
      <c r="B146">
        <v>1</v>
      </c>
      <c r="C146" s="4" t="s">
        <v>95</v>
      </c>
      <c r="D146" s="4" t="s">
        <v>96</v>
      </c>
      <c r="E146" s="4" t="s">
        <v>4</v>
      </c>
      <c r="F146" s="4" t="s">
        <v>5</v>
      </c>
      <c r="G146" s="5">
        <v>15.438854570410108</v>
      </c>
      <c r="H146" s="5">
        <v>10.068818198093549</v>
      </c>
      <c r="I146" s="5">
        <v>0.29160566930130077</v>
      </c>
      <c r="K146" t="str">
        <f t="shared" si="3"/>
        <v>761PTHADL</v>
      </c>
    </row>
    <row r="147" spans="1:11" ht="15">
      <c r="A147">
        <v>76</v>
      </c>
      <c r="B147">
        <v>1</v>
      </c>
      <c r="C147" s="4" t="s">
        <v>95</v>
      </c>
      <c r="D147" s="4" t="s">
        <v>96</v>
      </c>
      <c r="E147" s="4" t="s">
        <v>8</v>
      </c>
      <c r="F147" s="4" t="s">
        <v>9</v>
      </c>
      <c r="G147" s="5">
        <v>15.438854570410108</v>
      </c>
      <c r="H147" s="5">
        <v>10.068818198093549</v>
      </c>
      <c r="I147" s="5">
        <v>0.92126746850056962</v>
      </c>
      <c r="K147" t="str">
        <f t="shared" si="3"/>
        <v>761PTHASP</v>
      </c>
    </row>
    <row r="148" spans="1:11" ht="15">
      <c r="A148">
        <v>76</v>
      </c>
      <c r="B148">
        <v>1</v>
      </c>
      <c r="C148" s="4" t="s">
        <v>95</v>
      </c>
      <c r="D148" s="4" t="s">
        <v>96</v>
      </c>
      <c r="E148" s="4" t="s">
        <v>10</v>
      </c>
      <c r="F148" s="4" t="s">
        <v>11</v>
      </c>
      <c r="G148" s="5">
        <v>17.196089882727268</v>
      </c>
      <c r="H148" s="5">
        <v>10.738741543636362</v>
      </c>
      <c r="I148" s="5">
        <v>3.7978476190909087</v>
      </c>
      <c r="K148" t="str">
        <f t="shared" si="3"/>
        <v>761PTHBAL</v>
      </c>
    </row>
    <row r="149" spans="1:11" ht="15">
      <c r="A149">
        <v>76</v>
      </c>
      <c r="B149">
        <v>1</v>
      </c>
      <c r="C149" s="4" t="s">
        <v>95</v>
      </c>
      <c r="D149" s="4" t="s">
        <v>96</v>
      </c>
      <c r="E149" s="4" t="s">
        <v>15</v>
      </c>
      <c r="F149" s="4" t="s">
        <v>16</v>
      </c>
      <c r="G149" s="5">
        <v>17.196089882727268</v>
      </c>
      <c r="H149" s="5">
        <v>10.738741543636362</v>
      </c>
      <c r="I149" s="5">
        <v>1.2491594290909089</v>
      </c>
      <c r="K149" t="str">
        <f t="shared" si="3"/>
        <v>761PTHBME</v>
      </c>
    </row>
    <row r="150" spans="1:11" ht="15">
      <c r="A150">
        <v>76</v>
      </c>
      <c r="B150">
        <v>1</v>
      </c>
      <c r="C150" s="4" t="s">
        <v>95</v>
      </c>
      <c r="D150" s="4" t="s">
        <v>96</v>
      </c>
      <c r="E150" s="4" t="s">
        <v>17</v>
      </c>
      <c r="F150" s="4" t="s">
        <v>18</v>
      </c>
      <c r="G150" s="5">
        <v>15.438854570410108</v>
      </c>
      <c r="H150" s="5">
        <v>10.068818198093549</v>
      </c>
      <c r="I150" s="5">
        <v>0.59869482546815733</v>
      </c>
      <c r="K150" t="str">
        <f t="shared" si="3"/>
        <v>761PTHBNE</v>
      </c>
    </row>
    <row r="151" spans="1:11" ht="15">
      <c r="A151">
        <v>76</v>
      </c>
      <c r="B151">
        <v>1</v>
      </c>
      <c r="C151" s="4" t="s">
        <v>95</v>
      </c>
      <c r="D151" s="4" t="s">
        <v>96</v>
      </c>
      <c r="E151" s="4" t="s">
        <v>19</v>
      </c>
      <c r="F151" s="4" t="s">
        <v>20</v>
      </c>
      <c r="G151" s="5">
        <v>17.196089882727268</v>
      </c>
      <c r="H151" s="5">
        <v>10.738741543636362</v>
      </c>
      <c r="I151" s="5">
        <v>0.44325011999999991</v>
      </c>
      <c r="K151" t="str">
        <f t="shared" si="3"/>
        <v>761PTHBUN</v>
      </c>
    </row>
    <row r="152" spans="1:11" ht="15">
      <c r="A152">
        <v>76</v>
      </c>
      <c r="B152">
        <v>1</v>
      </c>
      <c r="C152" s="4" t="s">
        <v>95</v>
      </c>
      <c r="D152" s="4" t="s">
        <v>96</v>
      </c>
      <c r="E152" s="4" t="s">
        <v>21</v>
      </c>
      <c r="F152" s="4" t="s">
        <v>22</v>
      </c>
      <c r="G152" s="5">
        <v>17.196089882727268</v>
      </c>
      <c r="H152" s="5">
        <v>10.738741543636362</v>
      </c>
      <c r="I152" s="5">
        <v>0.44325011999999991</v>
      </c>
      <c r="K152" t="str">
        <f t="shared" si="3"/>
        <v>761PTHBUS</v>
      </c>
    </row>
    <row r="153" spans="1:11" ht="15">
      <c r="A153">
        <v>76</v>
      </c>
      <c r="B153">
        <v>1</v>
      </c>
      <c r="C153" s="4" t="s">
        <v>95</v>
      </c>
      <c r="D153" s="4" t="s">
        <v>96</v>
      </c>
      <c r="E153" s="4" t="s">
        <v>23</v>
      </c>
      <c r="F153" s="4" t="s">
        <v>24</v>
      </c>
      <c r="G153" s="5">
        <v>15.438854570410108</v>
      </c>
      <c r="H153" s="5">
        <v>10.068818198093549</v>
      </c>
      <c r="I153" s="5">
        <v>0.5161162288518597</v>
      </c>
      <c r="K153" t="str">
        <f t="shared" si="3"/>
        <v>761PTHCBA</v>
      </c>
    </row>
    <row r="154" spans="1:11" ht="15">
      <c r="A154">
        <v>76</v>
      </c>
      <c r="B154">
        <v>1</v>
      </c>
      <c r="C154" s="4" t="s">
        <v>95</v>
      </c>
      <c r="D154" s="4" t="s">
        <v>96</v>
      </c>
      <c r="E154" s="4" t="s">
        <v>27</v>
      </c>
      <c r="F154" s="4" t="s">
        <v>28</v>
      </c>
      <c r="G154" s="5">
        <v>17.196089882727268</v>
      </c>
      <c r="H154" s="5">
        <v>10.738741543636362</v>
      </c>
      <c r="I154" s="5">
        <v>0.73539224454545438</v>
      </c>
      <c r="K154" t="str">
        <f t="shared" si="3"/>
        <v>761PTHCVQ</v>
      </c>
    </row>
    <row r="155" spans="1:11" ht="15">
      <c r="A155">
        <v>76</v>
      </c>
      <c r="B155">
        <v>1</v>
      </c>
      <c r="C155" s="4" t="s">
        <v>95</v>
      </c>
      <c r="D155" s="4" t="s">
        <v>96</v>
      </c>
      <c r="E155" s="4" t="s">
        <v>30</v>
      </c>
      <c r="F155" s="4" t="s">
        <v>31</v>
      </c>
      <c r="G155" s="5">
        <v>15.438854570410108</v>
      </c>
      <c r="H155" s="5">
        <v>10.068818198093549</v>
      </c>
      <c r="I155" s="5">
        <v>0.92126746850056962</v>
      </c>
      <c r="K155" t="str">
        <f t="shared" si="3"/>
        <v>761PTHDWN</v>
      </c>
    </row>
    <row r="156" spans="1:11" ht="15">
      <c r="A156">
        <v>76</v>
      </c>
      <c r="B156">
        <v>1</v>
      </c>
      <c r="C156" s="4" t="s">
        <v>95</v>
      </c>
      <c r="D156" s="4" t="s">
        <v>96</v>
      </c>
      <c r="E156" s="4" t="s">
        <v>33</v>
      </c>
      <c r="F156" s="4" t="s">
        <v>34</v>
      </c>
      <c r="G156" s="5">
        <v>17.196089882727268</v>
      </c>
      <c r="H156" s="5">
        <v>10.738741543636362</v>
      </c>
      <c r="I156" s="5">
        <v>0.44325011999999991</v>
      </c>
      <c r="K156" t="str">
        <f t="shared" si="3"/>
        <v>761PTHESP</v>
      </c>
    </row>
    <row r="157" spans="1:11" ht="15">
      <c r="A157">
        <v>76</v>
      </c>
      <c r="B157">
        <v>1</v>
      </c>
      <c r="C157" s="4" t="s">
        <v>95</v>
      </c>
      <c r="D157" s="4" t="s">
        <v>96</v>
      </c>
      <c r="E157" s="4" t="s">
        <v>35</v>
      </c>
      <c r="F157" s="4" t="s">
        <v>36</v>
      </c>
      <c r="G157" s="5">
        <v>17.196089882727268</v>
      </c>
      <c r="H157" s="5">
        <v>10.738741543636362</v>
      </c>
      <c r="I157" s="5">
        <v>3.7978476190909087</v>
      </c>
      <c r="K157" t="str">
        <f t="shared" si="3"/>
        <v>761PTHEXM</v>
      </c>
    </row>
    <row r="158" spans="1:11" ht="15">
      <c r="A158">
        <v>76</v>
      </c>
      <c r="B158">
        <v>1</v>
      </c>
      <c r="C158" s="4" t="s">
        <v>95</v>
      </c>
      <c r="D158" s="4" t="s">
        <v>96</v>
      </c>
      <c r="E158" s="4" t="s">
        <v>37</v>
      </c>
      <c r="F158" s="4" t="s">
        <v>38</v>
      </c>
      <c r="G158" s="5">
        <v>17.196089882727268</v>
      </c>
      <c r="H158" s="5">
        <v>10.738741543636362</v>
      </c>
      <c r="I158" s="5">
        <v>0.44325011999999991</v>
      </c>
      <c r="K158" t="str">
        <f t="shared" si="3"/>
        <v>761PTHGET</v>
      </c>
    </row>
    <row r="159" spans="1:11" ht="15">
      <c r="A159">
        <v>76</v>
      </c>
      <c r="B159">
        <v>1</v>
      </c>
      <c r="C159" s="4" t="s">
        <v>95</v>
      </c>
      <c r="D159" s="4" t="s">
        <v>96</v>
      </c>
      <c r="E159" s="4" t="s">
        <v>41</v>
      </c>
      <c r="F159" s="4" t="s">
        <v>42</v>
      </c>
      <c r="G159" s="5">
        <v>17.196089882727268</v>
      </c>
      <c r="H159" s="5">
        <v>10.738741543636362</v>
      </c>
      <c r="I159" s="5">
        <v>0.56413651636363626</v>
      </c>
      <c r="K159" t="str">
        <f t="shared" si="3"/>
        <v>761PTHGOS</v>
      </c>
    </row>
    <row r="160" spans="1:11" ht="15">
      <c r="A160">
        <v>76</v>
      </c>
      <c r="B160">
        <v>1</v>
      </c>
      <c r="C160" s="4" t="s">
        <v>95</v>
      </c>
      <c r="D160" s="4" t="s">
        <v>96</v>
      </c>
      <c r="E160" s="4" t="s">
        <v>44</v>
      </c>
      <c r="F160" s="4" t="s">
        <v>45</v>
      </c>
      <c r="G160" s="5">
        <v>15.438854570410108</v>
      </c>
      <c r="H160" s="5">
        <v>10.068818198093549</v>
      </c>
      <c r="I160" s="5">
        <v>0.67869284094019555</v>
      </c>
      <c r="K160" t="str">
        <f t="shared" si="3"/>
        <v>761PTHHOB</v>
      </c>
    </row>
    <row r="161" spans="1:11" ht="15">
      <c r="A161">
        <v>76</v>
      </c>
      <c r="B161">
        <v>1</v>
      </c>
      <c r="C161" s="4" t="s">
        <v>95</v>
      </c>
      <c r="D161" s="4" t="s">
        <v>96</v>
      </c>
      <c r="E161" s="4" t="s">
        <v>47</v>
      </c>
      <c r="F161" s="4" t="s">
        <v>48</v>
      </c>
      <c r="G161" s="5">
        <v>17.196089882727268</v>
      </c>
      <c r="H161" s="5">
        <v>10.738741543636362</v>
      </c>
      <c r="I161" s="5">
        <v>0.44325011999999991</v>
      </c>
      <c r="K161" t="str">
        <f t="shared" si="3"/>
        <v>761PTHKAL</v>
      </c>
    </row>
    <row r="162" spans="1:11" ht="15">
      <c r="A162">
        <v>76</v>
      </c>
      <c r="B162">
        <v>1</v>
      </c>
      <c r="C162" s="4" t="s">
        <v>95</v>
      </c>
      <c r="D162" s="4" t="s">
        <v>96</v>
      </c>
      <c r="E162" s="4" t="s">
        <v>49</v>
      </c>
      <c r="F162" s="4" t="s">
        <v>50</v>
      </c>
      <c r="G162" s="5">
        <v>17.196089882727268</v>
      </c>
      <c r="H162" s="5">
        <v>10.738741543636362</v>
      </c>
      <c r="I162" s="5">
        <v>1.2491594290909089</v>
      </c>
      <c r="K162" t="str">
        <f t="shared" ref="K162:K205" si="4">+_xlfn.CONCAT(A162,B162,C162,E162)</f>
        <v>761PTHKNX</v>
      </c>
    </row>
    <row r="163" spans="1:11" ht="15">
      <c r="A163">
        <v>76</v>
      </c>
      <c r="B163">
        <v>1</v>
      </c>
      <c r="C163" s="4" t="s">
        <v>95</v>
      </c>
      <c r="D163" s="4" t="s">
        <v>96</v>
      </c>
      <c r="E163" s="4" t="s">
        <v>51</v>
      </c>
      <c r="F163" s="4" t="s">
        <v>52</v>
      </c>
      <c r="G163" s="5">
        <v>17.196089882727268</v>
      </c>
      <c r="H163" s="5">
        <v>10.738741543636362</v>
      </c>
      <c r="I163" s="5">
        <v>0.88650023999999983</v>
      </c>
      <c r="K163" t="str">
        <f t="shared" si="4"/>
        <v>761PTHKTA</v>
      </c>
    </row>
    <row r="164" spans="1:11" ht="15">
      <c r="A164">
        <v>76</v>
      </c>
      <c r="B164">
        <v>1</v>
      </c>
      <c r="C164" s="4" t="s">
        <v>95</v>
      </c>
      <c r="D164" s="4" t="s">
        <v>96</v>
      </c>
      <c r="E164" s="4" t="s">
        <v>54</v>
      </c>
      <c r="F164" s="4" t="s">
        <v>55</v>
      </c>
      <c r="G164" s="5">
        <v>17.196089882727268</v>
      </c>
      <c r="H164" s="5">
        <v>10.738741543636362</v>
      </c>
      <c r="I164" s="5">
        <v>1.1484207654545453</v>
      </c>
      <c r="K164" t="str">
        <f t="shared" si="4"/>
        <v>761PTHLIS</v>
      </c>
    </row>
    <row r="165" spans="1:11" ht="15">
      <c r="A165">
        <v>76</v>
      </c>
      <c r="B165">
        <v>1</v>
      </c>
      <c r="C165" s="4" t="s">
        <v>95</v>
      </c>
      <c r="D165" s="4" t="s">
        <v>96</v>
      </c>
      <c r="E165" s="4" t="s">
        <v>57</v>
      </c>
      <c r="F165" s="4" t="s">
        <v>58</v>
      </c>
      <c r="G165" s="5">
        <v>17.196089882727268</v>
      </c>
      <c r="H165" s="5">
        <v>10.738741543636362</v>
      </c>
      <c r="I165" s="5">
        <v>0.95701730454545442</v>
      </c>
      <c r="K165" t="str">
        <f t="shared" si="4"/>
        <v>761PTHLST</v>
      </c>
    </row>
    <row r="166" spans="1:11" ht="15">
      <c r="A166">
        <v>76</v>
      </c>
      <c r="B166">
        <v>1</v>
      </c>
      <c r="C166" s="4" t="s">
        <v>95</v>
      </c>
      <c r="D166" s="4" t="s">
        <v>96</v>
      </c>
      <c r="E166" s="4" t="s">
        <v>59</v>
      </c>
      <c r="F166" s="4" t="s">
        <v>60</v>
      </c>
      <c r="G166" s="5">
        <v>17.196089882727268</v>
      </c>
      <c r="H166" s="5">
        <v>10.738741543636362</v>
      </c>
      <c r="I166" s="5">
        <v>0.44325011999999991</v>
      </c>
      <c r="K166" t="str">
        <f t="shared" si="4"/>
        <v>761PTHMAN</v>
      </c>
    </row>
    <row r="167" spans="1:11" ht="15">
      <c r="A167">
        <v>76</v>
      </c>
      <c r="B167">
        <v>1</v>
      </c>
      <c r="C167" s="4" t="s">
        <v>95</v>
      </c>
      <c r="D167" s="4" t="s">
        <v>96</v>
      </c>
      <c r="E167" s="4" t="s">
        <v>62</v>
      </c>
      <c r="F167" s="4" t="s">
        <v>63</v>
      </c>
      <c r="G167" s="5">
        <v>15.438854570410108</v>
      </c>
      <c r="H167" s="5">
        <v>10.068818198093549</v>
      </c>
      <c r="I167" s="5">
        <v>0.21160765382926253</v>
      </c>
      <c r="K167" t="str">
        <f t="shared" si="4"/>
        <v>761PTHMEL</v>
      </c>
    </row>
    <row r="168" spans="1:11" ht="15">
      <c r="A168">
        <v>76</v>
      </c>
      <c r="B168">
        <v>1</v>
      </c>
      <c r="C168" s="4" t="s">
        <v>95</v>
      </c>
      <c r="D168" s="4" t="s">
        <v>96</v>
      </c>
      <c r="E168" s="4" t="s">
        <v>65</v>
      </c>
      <c r="F168" s="4" t="s">
        <v>66</v>
      </c>
      <c r="G168" s="5">
        <v>17.196089882727268</v>
      </c>
      <c r="H168" s="5">
        <v>10.738741543636362</v>
      </c>
      <c r="I168" s="5">
        <v>0.44325011999999991</v>
      </c>
      <c r="K168" t="str">
        <f t="shared" si="4"/>
        <v>761PTHMTG</v>
      </c>
    </row>
    <row r="169" spans="1:11" ht="15">
      <c r="A169">
        <v>76</v>
      </c>
      <c r="B169">
        <v>1</v>
      </c>
      <c r="C169" s="4" t="s">
        <v>95</v>
      </c>
      <c r="D169" s="4" t="s">
        <v>96</v>
      </c>
      <c r="E169" s="4" t="s">
        <v>67</v>
      </c>
      <c r="F169" s="4" t="s">
        <v>68</v>
      </c>
      <c r="G169" s="5">
        <v>17.196089882727268</v>
      </c>
      <c r="H169" s="5">
        <v>10.738741543636362</v>
      </c>
      <c r="I169" s="5">
        <v>1.1484207654545453</v>
      </c>
      <c r="K169" t="str">
        <f t="shared" si="4"/>
        <v>761PTHMTM</v>
      </c>
    </row>
    <row r="170" spans="1:11" ht="15">
      <c r="A170">
        <v>76</v>
      </c>
      <c r="B170">
        <v>1</v>
      </c>
      <c r="C170" s="4" t="s">
        <v>95</v>
      </c>
      <c r="D170" s="4" t="s">
        <v>96</v>
      </c>
      <c r="E170" s="4" t="s">
        <v>70</v>
      </c>
      <c r="F170" s="4" t="s">
        <v>71</v>
      </c>
      <c r="G170" s="5">
        <v>17.196089882727268</v>
      </c>
      <c r="H170" s="5">
        <v>10.738741543636362</v>
      </c>
      <c r="I170" s="5">
        <v>1.1484207654545453</v>
      </c>
      <c r="K170" t="str">
        <f t="shared" si="4"/>
        <v>761PTHNCL</v>
      </c>
    </row>
    <row r="171" spans="1:11" ht="15">
      <c r="A171">
        <v>76</v>
      </c>
      <c r="B171">
        <v>1</v>
      </c>
      <c r="C171" s="4" t="s">
        <v>95</v>
      </c>
      <c r="D171" s="4" t="s">
        <v>96</v>
      </c>
      <c r="E171" s="4" t="s">
        <v>72</v>
      </c>
      <c r="F171" s="4" t="s">
        <v>73</v>
      </c>
      <c r="G171" s="5">
        <v>17.196089882727268</v>
      </c>
      <c r="H171" s="5">
        <v>10.738741543636362</v>
      </c>
      <c r="I171" s="5">
        <v>1.1484207654545453</v>
      </c>
      <c r="K171" t="str">
        <f t="shared" si="4"/>
        <v>761PTHNMN</v>
      </c>
    </row>
    <row r="172" spans="1:11" ht="15">
      <c r="A172">
        <v>76</v>
      </c>
      <c r="B172">
        <v>1</v>
      </c>
      <c r="C172" s="4" t="s">
        <v>95</v>
      </c>
      <c r="D172" s="4" t="s">
        <v>96</v>
      </c>
      <c r="E172" s="4" t="s">
        <v>76</v>
      </c>
      <c r="F172" s="4" t="s">
        <v>77</v>
      </c>
      <c r="G172" s="5">
        <v>17.196089882727268</v>
      </c>
      <c r="H172" s="5">
        <v>10.738741543636362</v>
      </c>
      <c r="I172" s="5">
        <v>0.44325011999999991</v>
      </c>
      <c r="K172" t="str">
        <f t="shared" si="4"/>
        <v>761PTHNS2</v>
      </c>
    </row>
    <row r="173" spans="1:11" ht="15">
      <c r="A173">
        <v>76</v>
      </c>
      <c r="B173">
        <v>1</v>
      </c>
      <c r="C173" s="4" t="s">
        <v>95</v>
      </c>
      <c r="D173" s="4" t="s">
        <v>96</v>
      </c>
      <c r="E173" s="4" t="s">
        <v>78</v>
      </c>
      <c r="F173" s="4" t="s">
        <v>79</v>
      </c>
      <c r="G173" s="5">
        <v>17.196089882727268</v>
      </c>
      <c r="H173" s="5">
        <v>10.738741543636362</v>
      </c>
      <c r="I173" s="5">
        <v>0.56413651636363626</v>
      </c>
      <c r="K173" t="str">
        <f t="shared" si="4"/>
        <v>761PTHNS3</v>
      </c>
    </row>
    <row r="174" spans="1:11" ht="15">
      <c r="A174">
        <v>76</v>
      </c>
      <c r="B174">
        <v>1</v>
      </c>
      <c r="C174" s="4" t="s">
        <v>95</v>
      </c>
      <c r="D174" s="4" t="s">
        <v>96</v>
      </c>
      <c r="E174" s="4" t="s">
        <v>82</v>
      </c>
      <c r="F174" s="4" t="s">
        <v>83</v>
      </c>
      <c r="G174" s="5">
        <v>17.196089882727268</v>
      </c>
      <c r="H174" s="5">
        <v>10.738741543636362</v>
      </c>
      <c r="I174" s="5">
        <v>0.56413651636363626</v>
      </c>
      <c r="K174" t="str">
        <f t="shared" si="4"/>
        <v>761PTHNS6</v>
      </c>
    </row>
    <row r="175" spans="1:11" ht="15">
      <c r="A175">
        <v>76</v>
      </c>
      <c r="B175">
        <v>1</v>
      </c>
      <c r="C175" s="4" t="s">
        <v>95</v>
      </c>
      <c r="D175" s="4" t="s">
        <v>96</v>
      </c>
      <c r="E175" s="4" t="s">
        <v>87</v>
      </c>
      <c r="F175" s="4" t="s">
        <v>88</v>
      </c>
      <c r="G175" s="5">
        <v>17.196089882727268</v>
      </c>
      <c r="H175" s="5">
        <v>10.738741543636362</v>
      </c>
      <c r="I175" s="5">
        <v>0.56413651636363626</v>
      </c>
      <c r="K175" t="str">
        <f t="shared" si="4"/>
        <v>761PTHORA</v>
      </c>
    </row>
    <row r="176" spans="1:11" ht="15">
      <c r="A176">
        <v>76</v>
      </c>
      <c r="B176">
        <v>1</v>
      </c>
      <c r="C176" s="4" t="s">
        <v>95</v>
      </c>
      <c r="D176" s="4" t="s">
        <v>96</v>
      </c>
      <c r="E176" s="4" t="s">
        <v>89</v>
      </c>
      <c r="F176" s="4" t="s">
        <v>90</v>
      </c>
      <c r="G176" s="5">
        <v>17.196089882727268</v>
      </c>
      <c r="H176" s="5">
        <v>10.738741543636362</v>
      </c>
      <c r="I176" s="5">
        <v>1.1484207654545453</v>
      </c>
      <c r="K176" t="str">
        <f t="shared" si="4"/>
        <v>761PTHPAN</v>
      </c>
    </row>
    <row r="177" spans="1:11" ht="15">
      <c r="A177">
        <v>76</v>
      </c>
      <c r="B177">
        <v>1</v>
      </c>
      <c r="C177" s="4" t="s">
        <v>95</v>
      </c>
      <c r="D177" s="4" t="s">
        <v>96</v>
      </c>
      <c r="E177" s="4" t="s">
        <v>91</v>
      </c>
      <c r="F177" s="4" t="s">
        <v>92</v>
      </c>
      <c r="G177" s="5">
        <v>17.196089882727268</v>
      </c>
      <c r="H177" s="5">
        <v>10.738741543636362</v>
      </c>
      <c r="I177" s="5">
        <v>1.1484207654545453</v>
      </c>
      <c r="K177" t="str">
        <f t="shared" si="4"/>
        <v>761PTHPBO</v>
      </c>
    </row>
    <row r="178" spans="1:11" ht="15">
      <c r="A178">
        <v>76</v>
      </c>
      <c r="B178">
        <v>1</v>
      </c>
      <c r="C178" s="4" t="s">
        <v>95</v>
      </c>
      <c r="D178" s="4" t="s">
        <v>96</v>
      </c>
      <c r="E178" s="4" t="s">
        <v>93</v>
      </c>
      <c r="F178" s="4" t="s">
        <v>94</v>
      </c>
      <c r="G178" s="5">
        <v>17.196089882727268</v>
      </c>
      <c r="H178" s="5">
        <v>10.738741543636362</v>
      </c>
      <c r="I178" s="5">
        <v>0.97716503727272708</v>
      </c>
      <c r="K178" t="str">
        <f t="shared" si="4"/>
        <v>761PTHPHE</v>
      </c>
    </row>
    <row r="179" spans="1:11" ht="15">
      <c r="A179">
        <v>76</v>
      </c>
      <c r="B179">
        <v>1</v>
      </c>
      <c r="C179" s="4" t="s">
        <v>95</v>
      </c>
      <c r="D179" s="4" t="s">
        <v>96</v>
      </c>
      <c r="E179" s="4" t="s">
        <v>95</v>
      </c>
      <c r="F179" s="4" t="s">
        <v>96</v>
      </c>
      <c r="G179" s="5">
        <v>18.13295945454545</v>
      </c>
      <c r="H179" s="5">
        <v>10.738741543636362</v>
      </c>
      <c r="I179" s="5">
        <v>0.25184665909090903</v>
      </c>
      <c r="K179" t="str">
        <f t="shared" si="4"/>
        <v>761PTHPTH</v>
      </c>
    </row>
    <row r="180" spans="1:11" ht="15">
      <c r="A180">
        <v>76</v>
      </c>
      <c r="B180">
        <v>1</v>
      </c>
      <c r="C180" s="4" t="s">
        <v>95</v>
      </c>
      <c r="D180" s="4" t="s">
        <v>96</v>
      </c>
      <c r="E180" s="4" t="s">
        <v>97</v>
      </c>
      <c r="F180" s="4" t="s">
        <v>98</v>
      </c>
      <c r="G180" s="5">
        <v>17.196089882727268</v>
      </c>
      <c r="H180" s="5">
        <v>10.738741543636362</v>
      </c>
      <c r="I180" s="5">
        <v>0.97716503727272708</v>
      </c>
      <c r="K180" t="str">
        <f t="shared" si="4"/>
        <v>761PTHPTM</v>
      </c>
    </row>
    <row r="181" spans="1:11" ht="15">
      <c r="A181">
        <v>76</v>
      </c>
      <c r="B181">
        <v>1</v>
      </c>
      <c r="C181" s="4" t="s">
        <v>95</v>
      </c>
      <c r="D181" s="4" t="s">
        <v>96</v>
      </c>
      <c r="E181" s="4" t="s">
        <v>99</v>
      </c>
      <c r="F181" s="4" t="s">
        <v>100</v>
      </c>
      <c r="G181" s="5">
        <v>17.196089882727268</v>
      </c>
      <c r="H181" s="5">
        <v>10.738741543636362</v>
      </c>
      <c r="I181" s="5">
        <v>0.41302852090909081</v>
      </c>
      <c r="K181" t="str">
        <f t="shared" si="4"/>
        <v>761PTHQL1</v>
      </c>
    </row>
    <row r="182" spans="1:11" ht="15">
      <c r="A182">
        <v>76</v>
      </c>
      <c r="B182">
        <v>1</v>
      </c>
      <c r="C182" s="4" t="s">
        <v>95</v>
      </c>
      <c r="D182" s="4" t="s">
        <v>96</v>
      </c>
      <c r="E182" s="4" t="s">
        <v>102</v>
      </c>
      <c r="F182" s="4" t="s">
        <v>103</v>
      </c>
      <c r="G182" s="5">
        <v>17.196089882727268</v>
      </c>
      <c r="H182" s="5">
        <v>10.738741543636362</v>
      </c>
      <c r="I182" s="5">
        <v>0.44325011999999991</v>
      </c>
      <c r="K182" t="str">
        <f t="shared" si="4"/>
        <v>761PTHQL3</v>
      </c>
    </row>
    <row r="183" spans="1:11" ht="15">
      <c r="A183">
        <v>76</v>
      </c>
      <c r="B183">
        <v>1</v>
      </c>
      <c r="C183" s="4" t="s">
        <v>95</v>
      </c>
      <c r="D183" s="4" t="s">
        <v>96</v>
      </c>
      <c r="E183" s="4" t="s">
        <v>105</v>
      </c>
      <c r="F183" s="4" t="s">
        <v>106</v>
      </c>
      <c r="G183" s="5">
        <v>17.196089882727268</v>
      </c>
      <c r="H183" s="5">
        <v>10.738741543636362</v>
      </c>
      <c r="I183" s="5">
        <v>0.41302852090909081</v>
      </c>
      <c r="K183" t="str">
        <f t="shared" si="4"/>
        <v>761PTHRAV</v>
      </c>
    </row>
    <row r="184" spans="1:11" ht="15">
      <c r="A184">
        <v>76</v>
      </c>
      <c r="B184">
        <v>1</v>
      </c>
      <c r="C184" s="4" t="s">
        <v>95</v>
      </c>
      <c r="D184" s="4" t="s">
        <v>96</v>
      </c>
      <c r="E184" s="4" t="s">
        <v>108</v>
      </c>
      <c r="F184" s="4" t="s">
        <v>109</v>
      </c>
      <c r="G184" s="5">
        <v>17.196089882727268</v>
      </c>
      <c r="H184" s="5">
        <v>10.738741543636362</v>
      </c>
      <c r="I184" s="5">
        <v>0.44325011999999991</v>
      </c>
      <c r="K184" t="str">
        <f t="shared" si="4"/>
        <v>761PTHSA1</v>
      </c>
    </row>
    <row r="185" spans="1:11" ht="15">
      <c r="A185">
        <v>76</v>
      </c>
      <c r="B185">
        <v>1</v>
      </c>
      <c r="C185" s="4" t="s">
        <v>95</v>
      </c>
      <c r="D185" s="4" t="s">
        <v>96</v>
      </c>
      <c r="E185" s="4" t="s">
        <v>111</v>
      </c>
      <c r="F185" s="4" t="s">
        <v>112</v>
      </c>
      <c r="G185" s="5">
        <v>17.196089882727268</v>
      </c>
      <c r="H185" s="5">
        <v>10.738741543636362</v>
      </c>
      <c r="I185" s="5">
        <v>1.1484207654545453</v>
      </c>
      <c r="K185" t="str">
        <f t="shared" si="4"/>
        <v>761PTHSA3</v>
      </c>
    </row>
    <row r="186" spans="1:11" ht="15">
      <c r="A186">
        <v>76</v>
      </c>
      <c r="B186">
        <v>1</v>
      </c>
      <c r="C186" s="4" t="s">
        <v>95</v>
      </c>
      <c r="D186" s="4" t="s">
        <v>96</v>
      </c>
      <c r="E186" s="4" t="s">
        <v>115</v>
      </c>
      <c r="F186" s="4" t="s">
        <v>116</v>
      </c>
      <c r="G186" s="5">
        <v>15.438854570410108</v>
      </c>
      <c r="H186" s="5">
        <v>10.068818198093549</v>
      </c>
      <c r="I186" s="5">
        <v>0.38708717163889489</v>
      </c>
      <c r="K186" t="str">
        <f t="shared" si="4"/>
        <v>761PTHSYD</v>
      </c>
    </row>
    <row r="187" spans="1:11" ht="15">
      <c r="A187">
        <v>76</v>
      </c>
      <c r="B187">
        <v>1</v>
      </c>
      <c r="C187" s="4" t="s">
        <v>95</v>
      </c>
      <c r="D187" s="4" t="s">
        <v>96</v>
      </c>
      <c r="E187" s="4" t="s">
        <v>118</v>
      </c>
      <c r="F187" s="4" t="s">
        <v>119</v>
      </c>
      <c r="G187" s="5">
        <v>17.196089882727268</v>
      </c>
      <c r="H187" s="5">
        <v>10.738741543636362</v>
      </c>
      <c r="I187" s="5">
        <v>0.56413651636363626</v>
      </c>
      <c r="K187" t="str">
        <f t="shared" si="4"/>
        <v>761PTHTAS</v>
      </c>
    </row>
    <row r="188" spans="1:11" ht="15">
      <c r="A188">
        <v>76</v>
      </c>
      <c r="B188">
        <v>1</v>
      </c>
      <c r="C188" s="4" t="s">
        <v>95</v>
      </c>
      <c r="D188" s="4" t="s">
        <v>96</v>
      </c>
      <c r="E188" s="4" t="s">
        <v>122</v>
      </c>
      <c r="F188" s="4" t="s">
        <v>123</v>
      </c>
      <c r="G188" s="5">
        <v>17.196089882727268</v>
      </c>
      <c r="H188" s="5">
        <v>10.738741543636362</v>
      </c>
      <c r="I188" s="5">
        <v>1.1484207654545453</v>
      </c>
      <c r="K188" t="str">
        <f t="shared" si="4"/>
        <v>761PTHTPR</v>
      </c>
    </row>
    <row r="189" spans="1:11" ht="15">
      <c r="A189">
        <v>76</v>
      </c>
      <c r="B189">
        <v>1</v>
      </c>
      <c r="C189" s="4" t="s">
        <v>95</v>
      </c>
      <c r="D189" s="4" t="s">
        <v>96</v>
      </c>
      <c r="E189" s="4" t="s">
        <v>125</v>
      </c>
      <c r="F189" s="4" t="s">
        <v>126</v>
      </c>
      <c r="G189" s="5">
        <v>17.196089882727268</v>
      </c>
      <c r="H189" s="5">
        <v>10.738741543636362</v>
      </c>
      <c r="I189" s="5">
        <v>0.88650023999999983</v>
      </c>
      <c r="K189" t="str">
        <f t="shared" si="4"/>
        <v>761PTHVC1</v>
      </c>
    </row>
    <row r="190" spans="1:11" ht="15">
      <c r="A190">
        <v>76</v>
      </c>
      <c r="B190">
        <v>1</v>
      </c>
      <c r="C190" s="4" t="s">
        <v>95</v>
      </c>
      <c r="D190" s="4" t="s">
        <v>96</v>
      </c>
      <c r="E190" s="4" t="s">
        <v>127</v>
      </c>
      <c r="F190" s="4" t="s">
        <v>128</v>
      </c>
      <c r="G190" s="5">
        <v>17.196089882727268</v>
      </c>
      <c r="H190" s="5">
        <v>10.738741543636362</v>
      </c>
      <c r="I190" s="5">
        <v>0.56413651636363626</v>
      </c>
      <c r="K190" t="str">
        <f t="shared" si="4"/>
        <v>761PTHVC2</v>
      </c>
    </row>
    <row r="191" spans="1:11" ht="15">
      <c r="A191">
        <v>76</v>
      </c>
      <c r="B191">
        <v>1</v>
      </c>
      <c r="C191" s="4" t="s">
        <v>95</v>
      </c>
      <c r="D191" s="4" t="s">
        <v>96</v>
      </c>
      <c r="E191" s="4" t="s">
        <v>130</v>
      </c>
      <c r="F191" s="4" t="s">
        <v>131</v>
      </c>
      <c r="G191" s="5">
        <v>17.196089882727268</v>
      </c>
      <c r="H191" s="5">
        <v>10.738741543636362</v>
      </c>
      <c r="I191" s="5">
        <v>0.56413651636363626</v>
      </c>
      <c r="K191" t="str">
        <f t="shared" si="4"/>
        <v>761PTHWA1</v>
      </c>
    </row>
    <row r="192" spans="1:11" ht="15">
      <c r="A192">
        <v>76</v>
      </c>
      <c r="B192">
        <v>1</v>
      </c>
      <c r="C192" s="4" t="s">
        <v>95</v>
      </c>
      <c r="D192" s="4" t="s">
        <v>96</v>
      </c>
      <c r="E192" s="4" t="s">
        <v>132</v>
      </c>
      <c r="F192" s="4" t="s">
        <v>133</v>
      </c>
      <c r="G192" s="5">
        <v>17.196089882727268</v>
      </c>
      <c r="H192" s="5">
        <v>10.738741543636362</v>
      </c>
      <c r="I192" s="5">
        <v>1.1484207654545453</v>
      </c>
      <c r="K192" t="str">
        <f t="shared" si="4"/>
        <v>761PTHWA2</v>
      </c>
    </row>
    <row r="193" spans="1:11" ht="15">
      <c r="A193">
        <v>76</v>
      </c>
      <c r="B193">
        <v>1</v>
      </c>
      <c r="C193" s="4" t="s">
        <v>95</v>
      </c>
      <c r="D193" s="4" t="s">
        <v>96</v>
      </c>
      <c r="E193" s="4" t="s">
        <v>134</v>
      </c>
      <c r="F193" s="4" t="s">
        <v>135</v>
      </c>
      <c r="G193" s="5">
        <v>18.122885588181813</v>
      </c>
      <c r="H193" s="5">
        <v>14.093339042727271</v>
      </c>
      <c r="I193" s="5">
        <v>3.5963702918181806</v>
      </c>
      <c r="K193" t="str">
        <f t="shared" si="4"/>
        <v>761PTHWA3</v>
      </c>
    </row>
    <row r="194" spans="1:11" ht="15">
      <c r="A194">
        <v>76</v>
      </c>
      <c r="B194">
        <v>1</v>
      </c>
      <c r="C194" s="4" t="s">
        <v>95</v>
      </c>
      <c r="D194" s="4" t="s">
        <v>96</v>
      </c>
      <c r="E194" s="4" t="s">
        <v>136</v>
      </c>
      <c r="F194" s="4" t="s">
        <v>137</v>
      </c>
      <c r="G194" s="5">
        <v>18.122885588181813</v>
      </c>
      <c r="H194" s="5">
        <v>14.093339042727271</v>
      </c>
      <c r="I194" s="5">
        <v>3.5963702918181806</v>
      </c>
      <c r="K194" t="str">
        <f t="shared" si="4"/>
        <v>761PTHWA4</v>
      </c>
    </row>
    <row r="195" spans="1:11" ht="15">
      <c r="A195">
        <v>76</v>
      </c>
      <c r="B195">
        <v>1</v>
      </c>
      <c r="C195" s="4" t="s">
        <v>95</v>
      </c>
      <c r="D195" s="4" t="s">
        <v>96</v>
      </c>
      <c r="E195" s="4" t="s">
        <v>140</v>
      </c>
      <c r="F195" s="4" t="s">
        <v>141</v>
      </c>
      <c r="G195" s="5">
        <v>17.196089882727268</v>
      </c>
      <c r="H195" s="5">
        <v>10.738741543636362</v>
      </c>
      <c r="I195" s="5">
        <v>1.1484207654545453</v>
      </c>
      <c r="K195" t="str">
        <f t="shared" si="4"/>
        <v>761PTHWIC</v>
      </c>
    </row>
    <row r="196" spans="1:11" ht="15">
      <c r="A196">
        <v>76</v>
      </c>
      <c r="B196">
        <v>1</v>
      </c>
      <c r="C196" s="4" t="s">
        <v>95</v>
      </c>
      <c r="D196" s="4" t="s">
        <v>96</v>
      </c>
      <c r="E196" s="4" t="s">
        <v>142</v>
      </c>
      <c r="F196" s="4" t="s">
        <v>143</v>
      </c>
      <c r="G196" s="5">
        <v>17.196089882727268</v>
      </c>
      <c r="H196" s="5">
        <v>10.738741543636362</v>
      </c>
      <c r="I196" s="5">
        <v>0.56413651636363626</v>
      </c>
      <c r="K196" t="str">
        <f t="shared" si="4"/>
        <v>761PTHWMB</v>
      </c>
    </row>
    <row r="197" spans="1:11" ht="15">
      <c r="A197">
        <v>76</v>
      </c>
      <c r="B197">
        <v>1</v>
      </c>
      <c r="C197" s="4" t="s">
        <v>95</v>
      </c>
      <c r="D197" s="4" t="s">
        <v>96</v>
      </c>
      <c r="E197" s="4" t="s">
        <v>144</v>
      </c>
      <c r="F197" s="4" t="s">
        <v>145</v>
      </c>
      <c r="G197" s="5">
        <v>17.196089882727268</v>
      </c>
      <c r="H197" s="5">
        <v>10.738741543636362</v>
      </c>
      <c r="I197" s="5">
        <v>0.41302852090909081</v>
      </c>
      <c r="K197" t="str">
        <f t="shared" si="4"/>
        <v>761PTHWNG</v>
      </c>
    </row>
    <row r="198" spans="1:11" ht="15">
      <c r="A198">
        <v>76</v>
      </c>
      <c r="B198">
        <v>1</v>
      </c>
      <c r="C198" s="4" t="s">
        <v>97</v>
      </c>
      <c r="D198" s="4" t="s">
        <v>98</v>
      </c>
      <c r="E198" s="4" t="s">
        <v>95</v>
      </c>
      <c r="F198" s="4" t="s">
        <v>96</v>
      </c>
      <c r="G198" s="5">
        <v>17.196089882727268</v>
      </c>
      <c r="H198" s="5">
        <v>10.738741543636362</v>
      </c>
      <c r="I198" s="5">
        <v>1.1484207654545453</v>
      </c>
      <c r="K198" t="str">
        <f t="shared" si="4"/>
        <v>761PTMPTH</v>
      </c>
    </row>
    <row r="199" spans="1:11" ht="15">
      <c r="A199">
        <v>76</v>
      </c>
      <c r="B199">
        <v>1</v>
      </c>
      <c r="C199" s="4" t="s">
        <v>99</v>
      </c>
      <c r="D199" s="4" t="s">
        <v>100</v>
      </c>
      <c r="E199" s="4" t="s">
        <v>95</v>
      </c>
      <c r="F199" s="4" t="s">
        <v>96</v>
      </c>
      <c r="G199" s="5">
        <v>17.196089882727268</v>
      </c>
      <c r="H199" s="5">
        <v>10.738741543636362</v>
      </c>
      <c r="I199" s="5">
        <v>0.25184665909090903</v>
      </c>
      <c r="K199" t="str">
        <f t="shared" si="4"/>
        <v>761QL1PTH</v>
      </c>
    </row>
    <row r="200" spans="1:11" ht="15">
      <c r="A200">
        <v>76</v>
      </c>
      <c r="B200">
        <v>1</v>
      </c>
      <c r="C200" s="4" t="s">
        <v>102</v>
      </c>
      <c r="D200" s="4" t="s">
        <v>103</v>
      </c>
      <c r="E200" s="4" t="s">
        <v>95</v>
      </c>
      <c r="F200" s="4" t="s">
        <v>96</v>
      </c>
      <c r="G200" s="5">
        <v>17.196089882727268</v>
      </c>
      <c r="H200" s="5">
        <v>10.738741543636362</v>
      </c>
      <c r="I200" s="5">
        <v>0.44325011999999991</v>
      </c>
      <c r="K200" t="str">
        <f t="shared" si="4"/>
        <v>761QL3PTH</v>
      </c>
    </row>
    <row r="201" spans="1:11" ht="15">
      <c r="A201">
        <v>76</v>
      </c>
      <c r="B201">
        <v>1</v>
      </c>
      <c r="C201" s="4" t="s">
        <v>105</v>
      </c>
      <c r="D201" s="4" t="s">
        <v>106</v>
      </c>
      <c r="E201" s="4" t="s">
        <v>95</v>
      </c>
      <c r="F201" s="4" t="s">
        <v>96</v>
      </c>
      <c r="G201" s="5">
        <v>17.196089882727268</v>
      </c>
      <c r="H201" s="5">
        <v>10.738741543636362</v>
      </c>
      <c r="I201" s="5">
        <v>0.25184665909090903</v>
      </c>
      <c r="K201" t="str">
        <f t="shared" si="4"/>
        <v>761RAVPTH</v>
      </c>
    </row>
    <row r="202" spans="1:11" ht="15">
      <c r="A202">
        <v>76</v>
      </c>
      <c r="B202">
        <v>1</v>
      </c>
      <c r="C202" s="4" t="s">
        <v>108</v>
      </c>
      <c r="D202" s="4" t="s">
        <v>109</v>
      </c>
      <c r="E202" s="4" t="s">
        <v>95</v>
      </c>
      <c r="F202" s="4" t="s">
        <v>96</v>
      </c>
      <c r="G202" s="5">
        <v>17.196089882727268</v>
      </c>
      <c r="H202" s="5">
        <v>10.738741543636362</v>
      </c>
      <c r="I202" s="5">
        <v>3.7978476190909087</v>
      </c>
      <c r="K202" t="str">
        <f t="shared" si="4"/>
        <v>761SA1PTH</v>
      </c>
    </row>
    <row r="203" spans="1:11" ht="15">
      <c r="A203">
        <v>76</v>
      </c>
      <c r="B203">
        <v>1</v>
      </c>
      <c r="C203" s="4" t="s">
        <v>111</v>
      </c>
      <c r="D203" s="4" t="s">
        <v>112</v>
      </c>
      <c r="E203" s="4" t="s">
        <v>95</v>
      </c>
      <c r="F203" s="4" t="s">
        <v>96</v>
      </c>
      <c r="G203" s="5">
        <v>17.196089882727268</v>
      </c>
      <c r="H203" s="5">
        <v>10.738741543636362</v>
      </c>
      <c r="I203" s="5">
        <v>0.44325011999999991</v>
      </c>
      <c r="K203" t="str">
        <f t="shared" si="4"/>
        <v>761SA3PTH</v>
      </c>
    </row>
    <row r="204" spans="1:11" ht="15">
      <c r="A204">
        <v>76</v>
      </c>
      <c r="B204">
        <v>1</v>
      </c>
      <c r="C204" s="4" t="s">
        <v>115</v>
      </c>
      <c r="D204" s="4" t="s">
        <v>116</v>
      </c>
      <c r="E204" s="4" t="s">
        <v>95</v>
      </c>
      <c r="F204" s="4" t="s">
        <v>96</v>
      </c>
      <c r="G204" s="5">
        <v>15.438854570410108</v>
      </c>
      <c r="H204" s="5">
        <v>10.068818198093549</v>
      </c>
      <c r="I204" s="5">
        <v>1.2438401115329822</v>
      </c>
      <c r="K204" t="str">
        <f t="shared" si="4"/>
        <v>761SYDPTH</v>
      </c>
    </row>
    <row r="205" spans="1:11" ht="15">
      <c r="A205">
        <v>76</v>
      </c>
      <c r="B205">
        <v>1</v>
      </c>
      <c r="C205" s="4" t="s">
        <v>118</v>
      </c>
      <c r="D205" s="4" t="s">
        <v>119</v>
      </c>
      <c r="E205" s="4" t="s">
        <v>95</v>
      </c>
      <c r="F205" s="4" t="s">
        <v>96</v>
      </c>
      <c r="G205" s="5">
        <v>17.196089882727268</v>
      </c>
      <c r="H205" s="5">
        <v>10.738741543636362</v>
      </c>
      <c r="I205" s="5">
        <v>0.25184665909090903</v>
      </c>
      <c r="K205" t="str">
        <f t="shared" si="4"/>
        <v>761TASPTH</v>
      </c>
    </row>
    <row r="206" spans="1:11" ht="15">
      <c r="A206">
        <v>76</v>
      </c>
      <c r="B206">
        <v>1</v>
      </c>
      <c r="C206" s="4" t="s">
        <v>122</v>
      </c>
      <c r="D206" s="4" t="s">
        <v>123</v>
      </c>
      <c r="E206" s="4" t="s">
        <v>95</v>
      </c>
      <c r="F206" s="4" t="s">
        <v>96</v>
      </c>
      <c r="G206" s="5">
        <v>17.196089882727268</v>
      </c>
      <c r="H206" s="5">
        <v>10.738741543636362</v>
      </c>
      <c r="I206" s="5">
        <v>0.41302852090909081</v>
      </c>
      <c r="K206" t="str">
        <f t="shared" ref="K206:K265" si="5">+_xlfn.CONCAT(A206,B206,C206,E206)</f>
        <v>761TPRPTH</v>
      </c>
    </row>
    <row r="207" spans="1:11" ht="15">
      <c r="A207">
        <v>76</v>
      </c>
      <c r="B207">
        <v>1</v>
      </c>
      <c r="C207" s="4" t="s">
        <v>125</v>
      </c>
      <c r="D207" s="4" t="s">
        <v>126</v>
      </c>
      <c r="E207" s="4" t="s">
        <v>95</v>
      </c>
      <c r="F207" s="4" t="s">
        <v>96</v>
      </c>
      <c r="G207" s="5">
        <v>17.196089882727268</v>
      </c>
      <c r="H207" s="5">
        <v>10.738741543636362</v>
      </c>
      <c r="I207" s="5">
        <v>1.1484207654545453</v>
      </c>
      <c r="K207" t="str">
        <f t="shared" si="5"/>
        <v>761VC1PTH</v>
      </c>
    </row>
    <row r="208" spans="1:11" ht="15">
      <c r="A208">
        <v>76</v>
      </c>
      <c r="B208">
        <v>1</v>
      </c>
      <c r="C208" s="4" t="s">
        <v>127</v>
      </c>
      <c r="D208" s="4" t="s">
        <v>128</v>
      </c>
      <c r="E208" s="4" t="s">
        <v>95</v>
      </c>
      <c r="F208" s="4" t="s">
        <v>96</v>
      </c>
      <c r="G208" s="5">
        <v>17.196089882727268</v>
      </c>
      <c r="H208" s="5">
        <v>10.738741543636362</v>
      </c>
      <c r="I208" s="5">
        <v>0.25184665909090903</v>
      </c>
      <c r="K208" t="str">
        <f t="shared" si="5"/>
        <v>761VC2PTH</v>
      </c>
    </row>
    <row r="209" spans="1:11" ht="15">
      <c r="A209">
        <v>76</v>
      </c>
      <c r="B209">
        <v>1</v>
      </c>
      <c r="C209" s="4" t="s">
        <v>130</v>
      </c>
      <c r="D209" s="4" t="s">
        <v>131</v>
      </c>
      <c r="E209" s="4" t="s">
        <v>95</v>
      </c>
      <c r="F209" s="4" t="s">
        <v>96</v>
      </c>
      <c r="G209" s="5">
        <v>17.196089882727268</v>
      </c>
      <c r="H209" s="5">
        <v>10.738741543636362</v>
      </c>
      <c r="I209" s="5">
        <v>0.25184665909090903</v>
      </c>
      <c r="K209" t="str">
        <f t="shared" si="5"/>
        <v>761WA1PTH</v>
      </c>
    </row>
    <row r="210" spans="1:11" ht="15">
      <c r="A210">
        <v>76</v>
      </c>
      <c r="B210">
        <v>1</v>
      </c>
      <c r="C210" s="4" t="s">
        <v>132</v>
      </c>
      <c r="D210" s="4" t="s">
        <v>133</v>
      </c>
      <c r="E210" s="4" t="s">
        <v>95</v>
      </c>
      <c r="F210" s="4" t="s">
        <v>96</v>
      </c>
      <c r="G210" s="5">
        <v>17.196089882727268</v>
      </c>
      <c r="H210" s="5">
        <v>10.738741543636362</v>
      </c>
      <c r="I210" s="5">
        <v>0.44325011999999991</v>
      </c>
      <c r="K210" t="str">
        <f t="shared" si="5"/>
        <v>761WA2PTH</v>
      </c>
    </row>
    <row r="211" spans="1:11" ht="15">
      <c r="A211">
        <v>76</v>
      </c>
      <c r="B211">
        <v>1</v>
      </c>
      <c r="C211" s="4" t="s">
        <v>134</v>
      </c>
      <c r="D211" s="4" t="s">
        <v>135</v>
      </c>
      <c r="E211" s="4" t="s">
        <v>95</v>
      </c>
      <c r="F211" s="4" t="s">
        <v>96</v>
      </c>
      <c r="G211" s="5">
        <v>18.122885588181813</v>
      </c>
      <c r="H211" s="5">
        <v>14.093339042727271</v>
      </c>
      <c r="I211" s="5">
        <v>3.5963702918181806</v>
      </c>
      <c r="K211" t="str">
        <f t="shared" si="5"/>
        <v>761WA3PTH</v>
      </c>
    </row>
    <row r="212" spans="1:11" ht="15">
      <c r="A212">
        <v>76</v>
      </c>
      <c r="B212">
        <v>1</v>
      </c>
      <c r="C212" s="4" t="s">
        <v>136</v>
      </c>
      <c r="D212" s="4" t="s">
        <v>137</v>
      </c>
      <c r="E212" s="4" t="s">
        <v>95</v>
      </c>
      <c r="F212" s="4" t="s">
        <v>96</v>
      </c>
      <c r="G212" s="5">
        <v>18.122885588181813</v>
      </c>
      <c r="H212" s="5">
        <v>14.093339042727271</v>
      </c>
      <c r="I212" s="5">
        <v>3.5963702918181806</v>
      </c>
      <c r="K212" t="str">
        <f t="shared" si="5"/>
        <v>761WA4PTH</v>
      </c>
    </row>
    <row r="213" spans="1:11" ht="15">
      <c r="A213">
        <v>76</v>
      </c>
      <c r="B213">
        <v>1</v>
      </c>
      <c r="C213" s="4" t="s">
        <v>140</v>
      </c>
      <c r="D213" s="4" t="s">
        <v>141</v>
      </c>
      <c r="E213" s="4" t="s">
        <v>95</v>
      </c>
      <c r="F213" s="4" t="s">
        <v>96</v>
      </c>
      <c r="G213" s="5">
        <v>17.196089882727268</v>
      </c>
      <c r="H213" s="5">
        <v>10.738741543636362</v>
      </c>
      <c r="I213" s="5">
        <v>1.1484207654545453</v>
      </c>
      <c r="K213" t="str">
        <f t="shared" si="5"/>
        <v>761WICPTH</v>
      </c>
    </row>
    <row r="214" spans="1:11" ht="15">
      <c r="A214">
        <v>76</v>
      </c>
      <c r="B214">
        <v>1</v>
      </c>
      <c r="C214" s="4" t="s">
        <v>142</v>
      </c>
      <c r="D214" s="4" t="s">
        <v>143</v>
      </c>
      <c r="E214" s="4" t="s">
        <v>95</v>
      </c>
      <c r="F214" s="4" t="s">
        <v>96</v>
      </c>
      <c r="G214" s="5">
        <v>17.196089882727268</v>
      </c>
      <c r="H214" s="5">
        <v>10.738741543636362</v>
      </c>
      <c r="I214" s="5">
        <v>0.25184665909090903</v>
      </c>
      <c r="K214" t="str">
        <f t="shared" si="5"/>
        <v>761WMBPTH</v>
      </c>
    </row>
    <row r="215" spans="1:11" ht="15">
      <c r="A215">
        <v>76</v>
      </c>
      <c r="B215">
        <v>1</v>
      </c>
      <c r="C215" s="4" t="s">
        <v>144</v>
      </c>
      <c r="D215" s="4" t="s">
        <v>145</v>
      </c>
      <c r="E215" s="4" t="s">
        <v>95</v>
      </c>
      <c r="F215" s="4" t="s">
        <v>96</v>
      </c>
      <c r="G215" s="5">
        <v>17.196089882727268</v>
      </c>
      <c r="H215" s="5">
        <v>10.738741543636362</v>
      </c>
      <c r="I215" s="5">
        <v>1.2491594290909089</v>
      </c>
      <c r="K215" t="str">
        <f t="shared" si="5"/>
        <v>761WNGPTH</v>
      </c>
    </row>
    <row r="216" spans="1:11" ht="15">
      <c r="A216">
        <v>75</v>
      </c>
      <c r="B216">
        <v>1</v>
      </c>
      <c r="C216" s="4" t="s">
        <v>2</v>
      </c>
      <c r="D216" s="4" t="s">
        <v>3</v>
      </c>
      <c r="E216" s="4" t="s">
        <v>95</v>
      </c>
      <c r="F216" s="4" t="s">
        <v>96</v>
      </c>
      <c r="G216" s="5">
        <v>16.682322698181821</v>
      </c>
      <c r="H216" s="5">
        <v>11.514429253636361</v>
      </c>
      <c r="I216" s="5">
        <v>5.5523121849818171</v>
      </c>
      <c r="K216" t="str">
        <f t="shared" si="5"/>
        <v>751ABYPTH</v>
      </c>
    </row>
    <row r="217" spans="1:11" ht="15">
      <c r="A217">
        <v>75</v>
      </c>
      <c r="B217">
        <v>1</v>
      </c>
      <c r="C217" s="4" t="s">
        <v>4</v>
      </c>
      <c r="D217" s="4" t="s">
        <v>5</v>
      </c>
      <c r="E217" s="4" t="s">
        <v>95</v>
      </c>
      <c r="F217" s="4" t="s">
        <v>96</v>
      </c>
      <c r="G217" s="5">
        <v>16.682322698181821</v>
      </c>
      <c r="H217" s="5">
        <v>11.514429253636361</v>
      </c>
      <c r="I217" s="5">
        <v>5.5523121849818171</v>
      </c>
      <c r="K217" t="str">
        <f t="shared" si="5"/>
        <v>751ADLPTH</v>
      </c>
    </row>
    <row r="218" spans="1:11" ht="15">
      <c r="A218">
        <v>75</v>
      </c>
      <c r="B218">
        <v>1</v>
      </c>
      <c r="C218" s="4" t="s">
        <v>8</v>
      </c>
      <c r="D218" s="4" t="s">
        <v>9</v>
      </c>
      <c r="E218" s="4" t="s">
        <v>95</v>
      </c>
      <c r="F218" s="4" t="s">
        <v>96</v>
      </c>
      <c r="G218" s="5">
        <v>15.282055273636358</v>
      </c>
      <c r="H218" s="5">
        <v>9.9731276999999992</v>
      </c>
      <c r="I218" s="5">
        <v>4.3834414708090907</v>
      </c>
      <c r="K218" t="str">
        <f t="shared" si="5"/>
        <v>751ASPPTH</v>
      </c>
    </row>
    <row r="219" spans="1:11" ht="15">
      <c r="A219">
        <v>75</v>
      </c>
      <c r="B219">
        <v>1</v>
      </c>
      <c r="C219" s="4" t="s">
        <v>10</v>
      </c>
      <c r="D219" s="4" t="s">
        <v>11</v>
      </c>
      <c r="E219" s="4" t="s">
        <v>95</v>
      </c>
      <c r="F219" s="4" t="s">
        <v>96</v>
      </c>
      <c r="G219" s="5">
        <v>16.682322698181821</v>
      </c>
      <c r="H219" s="5">
        <v>11.514429253636361</v>
      </c>
      <c r="I219" s="5">
        <v>8.1684952796181811</v>
      </c>
      <c r="K219" t="str">
        <f t="shared" si="5"/>
        <v>751BALPTH</v>
      </c>
    </row>
    <row r="220" spans="1:11" ht="15">
      <c r="A220">
        <v>75</v>
      </c>
      <c r="B220">
        <v>1</v>
      </c>
      <c r="C220" s="4" t="s">
        <v>15</v>
      </c>
      <c r="D220" s="4" t="s">
        <v>16</v>
      </c>
      <c r="E220" s="4" t="s">
        <v>95</v>
      </c>
      <c r="F220" s="4" t="s">
        <v>96</v>
      </c>
      <c r="G220" s="5">
        <v>16.682322698181821</v>
      </c>
      <c r="H220" s="5">
        <v>11.514429253636361</v>
      </c>
      <c r="I220" s="5">
        <v>10.44156248590909</v>
      </c>
      <c r="K220" t="str">
        <f t="shared" si="5"/>
        <v>751BMEPTH</v>
      </c>
    </row>
    <row r="221" spans="1:11" ht="15">
      <c r="A221">
        <v>75</v>
      </c>
      <c r="B221">
        <v>1</v>
      </c>
      <c r="C221" s="4" t="s">
        <v>17</v>
      </c>
      <c r="D221" s="4" t="s">
        <v>18</v>
      </c>
      <c r="E221" s="4" t="s">
        <v>95</v>
      </c>
      <c r="F221" s="4" t="s">
        <v>96</v>
      </c>
      <c r="G221" s="5">
        <v>15.282055273636358</v>
      </c>
      <c r="H221" s="5">
        <v>9.9731276999999992</v>
      </c>
      <c r="I221" s="5">
        <v>9.032329320299997</v>
      </c>
      <c r="K221" t="str">
        <f t="shared" si="5"/>
        <v>751BNEPTH</v>
      </c>
    </row>
    <row r="222" spans="1:11" ht="15">
      <c r="A222">
        <v>75</v>
      </c>
      <c r="B222">
        <v>1</v>
      </c>
      <c r="C222" s="4" t="s">
        <v>19</v>
      </c>
      <c r="D222" s="4" t="s">
        <v>20</v>
      </c>
      <c r="E222" s="4" t="s">
        <v>95</v>
      </c>
      <c r="F222" s="4" t="s">
        <v>96</v>
      </c>
      <c r="G222" s="5">
        <v>17.941555993636364</v>
      </c>
      <c r="H222" s="5">
        <v>13.952304913636361</v>
      </c>
      <c r="I222" s="5">
        <v>1.6602739153909087</v>
      </c>
      <c r="K222" t="str">
        <f t="shared" si="5"/>
        <v>751BUNPTH</v>
      </c>
    </row>
    <row r="223" spans="1:11" ht="15">
      <c r="A223">
        <v>75</v>
      </c>
      <c r="B223">
        <v>1</v>
      </c>
      <c r="C223" s="4" t="s">
        <v>21</v>
      </c>
      <c r="D223" s="4" t="s">
        <v>22</v>
      </c>
      <c r="E223" s="4" t="s">
        <v>95</v>
      </c>
      <c r="F223" s="4" t="s">
        <v>96</v>
      </c>
      <c r="G223" s="5">
        <v>17.941555993636364</v>
      </c>
      <c r="H223" s="5">
        <v>13.952304913636361</v>
      </c>
      <c r="I223" s="5">
        <v>5.4460328948454535</v>
      </c>
      <c r="K223" t="str">
        <f t="shared" si="5"/>
        <v>751BUSPTH</v>
      </c>
    </row>
    <row r="224" spans="1:11" ht="15">
      <c r="A224">
        <v>75</v>
      </c>
      <c r="B224">
        <v>1</v>
      </c>
      <c r="C224" s="4" t="s">
        <v>23</v>
      </c>
      <c r="D224" s="4" t="s">
        <v>24</v>
      </c>
      <c r="E224" s="4" t="s">
        <v>95</v>
      </c>
      <c r="F224" s="4" t="s">
        <v>96</v>
      </c>
      <c r="G224" s="5">
        <v>15.282055273636358</v>
      </c>
      <c r="H224" s="5">
        <v>9.9731276999999992</v>
      </c>
      <c r="I224" s="5">
        <v>9.032329320299997</v>
      </c>
      <c r="K224" t="str">
        <f t="shared" si="5"/>
        <v>751CBAPTH</v>
      </c>
    </row>
    <row r="225" spans="1:11" ht="15">
      <c r="A225">
        <v>75</v>
      </c>
      <c r="B225">
        <v>1</v>
      </c>
      <c r="C225" s="4" t="s">
        <v>27</v>
      </c>
      <c r="D225" s="4" t="s">
        <v>28</v>
      </c>
      <c r="E225" s="4" t="s">
        <v>95</v>
      </c>
      <c r="F225" s="4" t="s">
        <v>96</v>
      </c>
      <c r="G225" s="5">
        <v>16.682322698181821</v>
      </c>
      <c r="H225" s="5">
        <v>11.514429253636361</v>
      </c>
      <c r="I225" s="5">
        <v>6.0732318146454531</v>
      </c>
      <c r="K225" t="str">
        <f t="shared" si="5"/>
        <v>751CVQPTH</v>
      </c>
    </row>
    <row r="226" spans="1:11" ht="15">
      <c r="A226">
        <v>75</v>
      </c>
      <c r="B226">
        <v>1</v>
      </c>
      <c r="C226" s="4" t="s">
        <v>30</v>
      </c>
      <c r="D226" s="4" t="s">
        <v>31</v>
      </c>
      <c r="E226" s="4" t="s">
        <v>95</v>
      </c>
      <c r="F226" s="4" t="s">
        <v>96</v>
      </c>
      <c r="G226" s="5">
        <v>15.282055273636358</v>
      </c>
      <c r="H226" s="5">
        <v>9.9731276999999992</v>
      </c>
      <c r="I226" s="5">
        <v>7.438442184245452</v>
      </c>
      <c r="K226" t="str">
        <f t="shared" si="5"/>
        <v>751DWNPTH</v>
      </c>
    </row>
    <row r="227" spans="1:11" ht="15">
      <c r="A227">
        <v>75</v>
      </c>
      <c r="B227">
        <v>1</v>
      </c>
      <c r="C227" s="4" t="s">
        <v>33</v>
      </c>
      <c r="D227" s="4" t="s">
        <v>34</v>
      </c>
      <c r="E227" s="4" t="s">
        <v>95</v>
      </c>
      <c r="F227" s="4" t="s">
        <v>96</v>
      </c>
      <c r="G227" s="5">
        <v>16.682322698181821</v>
      </c>
      <c r="H227" s="5">
        <v>11.514429253636361</v>
      </c>
      <c r="I227" s="5">
        <v>5.5523121849818171</v>
      </c>
      <c r="K227" t="str">
        <f t="shared" si="5"/>
        <v>751ESPPTH</v>
      </c>
    </row>
    <row r="228" spans="1:11" ht="15">
      <c r="A228">
        <v>75</v>
      </c>
      <c r="B228">
        <v>1</v>
      </c>
      <c r="C228" s="4" t="s">
        <v>35</v>
      </c>
      <c r="D228" s="4" t="s">
        <v>36</v>
      </c>
      <c r="E228" s="4" t="s">
        <v>95</v>
      </c>
      <c r="F228" s="4" t="s">
        <v>96</v>
      </c>
      <c r="G228" s="5">
        <v>16.682322698181821</v>
      </c>
      <c r="H228" s="5">
        <v>11.514429253636361</v>
      </c>
      <c r="I228" s="5">
        <v>8.1684952796181811</v>
      </c>
      <c r="K228" t="str">
        <f t="shared" si="5"/>
        <v>751EXMPTH</v>
      </c>
    </row>
    <row r="229" spans="1:11" ht="15">
      <c r="A229">
        <v>75</v>
      </c>
      <c r="B229">
        <v>1</v>
      </c>
      <c r="C229" s="4" t="s">
        <v>37</v>
      </c>
      <c r="D229" s="4" t="s">
        <v>38</v>
      </c>
      <c r="E229" s="4" t="s">
        <v>95</v>
      </c>
      <c r="F229" s="4" t="s">
        <v>96</v>
      </c>
      <c r="G229" s="5">
        <v>16.682322698181821</v>
      </c>
      <c r="H229" s="5">
        <v>11.514429253636361</v>
      </c>
      <c r="I229" s="5">
        <v>3.9540932863909086</v>
      </c>
      <c r="K229" t="str">
        <f t="shared" si="5"/>
        <v>751GETPTH</v>
      </c>
    </row>
    <row r="230" spans="1:11" ht="15">
      <c r="A230">
        <v>75</v>
      </c>
      <c r="B230">
        <v>1</v>
      </c>
      <c r="C230" s="4" t="s">
        <v>44</v>
      </c>
      <c r="D230" s="4" t="s">
        <v>45</v>
      </c>
      <c r="E230" s="4" t="s">
        <v>95</v>
      </c>
      <c r="F230" s="4" t="s">
        <v>96</v>
      </c>
      <c r="G230" s="5">
        <v>15.282055273636358</v>
      </c>
      <c r="H230" s="5">
        <v>9.9731276999999992</v>
      </c>
      <c r="I230" s="5">
        <v>9.5636250323181784</v>
      </c>
      <c r="K230" t="str">
        <f t="shared" si="5"/>
        <v>751HOBPTH</v>
      </c>
    </row>
    <row r="231" spans="1:11" ht="15">
      <c r="A231">
        <v>75</v>
      </c>
      <c r="B231">
        <v>1</v>
      </c>
      <c r="C231" s="4" t="s">
        <v>47</v>
      </c>
      <c r="D231" s="4" t="s">
        <v>48</v>
      </c>
      <c r="E231" s="4" t="s">
        <v>95</v>
      </c>
      <c r="F231" s="4" t="s">
        <v>96</v>
      </c>
      <c r="G231" s="5">
        <v>16.682322698181821</v>
      </c>
      <c r="H231" s="5">
        <v>11.514429253636361</v>
      </c>
      <c r="I231" s="5">
        <v>4.948585373809089</v>
      </c>
      <c r="K231" t="str">
        <f t="shared" si="5"/>
        <v>751KALPTH</v>
      </c>
    </row>
    <row r="232" spans="1:11" ht="15">
      <c r="A232">
        <v>75</v>
      </c>
      <c r="B232">
        <v>1</v>
      </c>
      <c r="C232" s="4" t="s">
        <v>49</v>
      </c>
      <c r="D232" s="4" t="s">
        <v>50</v>
      </c>
      <c r="E232" s="4" t="s">
        <v>95</v>
      </c>
      <c r="F232" s="4" t="s">
        <v>96</v>
      </c>
      <c r="G232" s="5">
        <v>16.682322698181821</v>
      </c>
      <c r="H232" s="5">
        <v>11.514429253636361</v>
      </c>
      <c r="I232" s="5">
        <v>11.720238343445454</v>
      </c>
      <c r="K232" t="str">
        <f t="shared" si="5"/>
        <v>751KNXPTH</v>
      </c>
    </row>
    <row r="233" spans="1:11" ht="15">
      <c r="A233">
        <v>75</v>
      </c>
      <c r="B233">
        <v>1</v>
      </c>
      <c r="C233" s="4" t="s">
        <v>51</v>
      </c>
      <c r="D233" s="4" t="s">
        <v>52</v>
      </c>
      <c r="E233" s="4" t="s">
        <v>95</v>
      </c>
      <c r="F233" s="4" t="s">
        <v>96</v>
      </c>
      <c r="G233" s="5">
        <v>16.682322698181821</v>
      </c>
      <c r="H233" s="5">
        <v>11.514429253636361</v>
      </c>
      <c r="I233" s="5">
        <v>9.3761503792909071</v>
      </c>
      <c r="K233" t="str">
        <f t="shared" si="5"/>
        <v>751KTAPTH</v>
      </c>
    </row>
    <row r="234" spans="1:11" ht="15">
      <c r="A234">
        <v>75</v>
      </c>
      <c r="B234">
        <v>1</v>
      </c>
      <c r="C234" s="4" t="s">
        <v>59</v>
      </c>
      <c r="D234" s="4" t="s">
        <v>60</v>
      </c>
      <c r="E234" s="4" t="s">
        <v>95</v>
      </c>
      <c r="F234" s="4" t="s">
        <v>96</v>
      </c>
      <c r="G234" s="5">
        <v>17.941555993636364</v>
      </c>
      <c r="H234" s="5">
        <v>13.952304913636361</v>
      </c>
      <c r="I234" s="5">
        <v>7.0399200308999976</v>
      </c>
      <c r="K234" t="str">
        <f t="shared" si="5"/>
        <v>751MANPTH</v>
      </c>
    </row>
    <row r="235" spans="1:11" ht="15">
      <c r="A235">
        <v>75</v>
      </c>
      <c r="B235">
        <v>1</v>
      </c>
      <c r="C235" s="4" t="s">
        <v>62</v>
      </c>
      <c r="D235" s="4" t="s">
        <v>63</v>
      </c>
      <c r="E235" s="4" t="s">
        <v>95</v>
      </c>
      <c r="F235" s="4" t="s">
        <v>96</v>
      </c>
      <c r="G235" s="5">
        <v>15.282055273636358</v>
      </c>
      <c r="H235" s="5">
        <v>9.9731276999999992</v>
      </c>
      <c r="I235" s="5">
        <v>7.8368635989272706</v>
      </c>
      <c r="K235" t="str">
        <f t="shared" si="5"/>
        <v>751MELPTH</v>
      </c>
    </row>
    <row r="236" spans="1:11" ht="15">
      <c r="A236">
        <v>75</v>
      </c>
      <c r="B236">
        <v>1</v>
      </c>
      <c r="C236" s="4" t="s">
        <v>67</v>
      </c>
      <c r="D236" s="4" t="s">
        <v>68</v>
      </c>
      <c r="E236" s="4" t="s">
        <v>95</v>
      </c>
      <c r="F236" s="4" t="s">
        <v>96</v>
      </c>
      <c r="G236" s="5">
        <v>17.941555993636364</v>
      </c>
      <c r="H236" s="5">
        <v>13.952304913636361</v>
      </c>
      <c r="I236" s="5">
        <v>7.0399200308999976</v>
      </c>
      <c r="K236" t="str">
        <f t="shared" si="5"/>
        <v>751MTMPTH</v>
      </c>
    </row>
    <row r="237" spans="1:11" ht="15">
      <c r="A237">
        <v>75</v>
      </c>
      <c r="B237">
        <v>1</v>
      </c>
      <c r="C237" s="4" t="s">
        <v>70</v>
      </c>
      <c r="D237" s="4" t="s">
        <v>71</v>
      </c>
      <c r="E237" s="4" t="s">
        <v>95</v>
      </c>
      <c r="F237" s="4" t="s">
        <v>96</v>
      </c>
      <c r="G237" s="5">
        <v>16.682322698181821</v>
      </c>
      <c r="H237" s="5">
        <v>11.514429253636361</v>
      </c>
      <c r="I237" s="5">
        <v>8.1684952796181811</v>
      </c>
      <c r="K237" t="str">
        <f t="shared" si="5"/>
        <v>751NCLPTH</v>
      </c>
    </row>
    <row r="238" spans="1:11" ht="15">
      <c r="A238">
        <v>75</v>
      </c>
      <c r="B238">
        <v>1</v>
      </c>
      <c r="C238" s="4" t="s">
        <v>72</v>
      </c>
      <c r="D238" s="4" t="s">
        <v>73</v>
      </c>
      <c r="E238" s="4" t="s">
        <v>95</v>
      </c>
      <c r="F238" s="4" t="s">
        <v>96</v>
      </c>
      <c r="G238" s="5">
        <v>16.682322698181821</v>
      </c>
      <c r="H238" s="5">
        <v>11.514429253636361</v>
      </c>
      <c r="I238" s="5">
        <v>8.1684952796181811</v>
      </c>
      <c r="K238" t="str">
        <f t="shared" si="5"/>
        <v>751NMNPTH</v>
      </c>
    </row>
    <row r="239" spans="1:11" ht="15">
      <c r="A239">
        <v>75</v>
      </c>
      <c r="B239">
        <v>1</v>
      </c>
      <c r="C239" s="4" t="s">
        <v>78</v>
      </c>
      <c r="D239" s="4" t="s">
        <v>79</v>
      </c>
      <c r="E239" s="4" t="s">
        <v>95</v>
      </c>
      <c r="F239" s="4" t="s">
        <v>96</v>
      </c>
      <c r="G239" s="5">
        <v>16.682322698181821</v>
      </c>
      <c r="H239" s="5">
        <v>11.514429253636361</v>
      </c>
      <c r="I239" s="5">
        <v>8.1684952796181811</v>
      </c>
      <c r="K239" t="str">
        <f t="shared" si="5"/>
        <v>751NS3PTH</v>
      </c>
    </row>
    <row r="240" spans="1:11" ht="15">
      <c r="A240">
        <v>75</v>
      </c>
      <c r="B240">
        <v>1</v>
      </c>
      <c r="C240" s="4" t="s">
        <v>89</v>
      </c>
      <c r="D240" s="4" t="s">
        <v>90</v>
      </c>
      <c r="E240" s="4" t="s">
        <v>95</v>
      </c>
      <c r="F240" s="4" t="s">
        <v>96</v>
      </c>
      <c r="G240" s="5">
        <v>16.682322698181821</v>
      </c>
      <c r="H240" s="5">
        <v>11.514429253636361</v>
      </c>
      <c r="I240" s="5">
        <v>8.1684952796181811</v>
      </c>
      <c r="K240" t="str">
        <f t="shared" si="5"/>
        <v>751PANPTH</v>
      </c>
    </row>
    <row r="241" spans="1:11" ht="15">
      <c r="A241">
        <v>75</v>
      </c>
      <c r="B241">
        <v>1</v>
      </c>
      <c r="C241" s="4" t="s">
        <v>91</v>
      </c>
      <c r="D241" s="4" t="s">
        <v>92</v>
      </c>
      <c r="E241" s="4" t="s">
        <v>95</v>
      </c>
      <c r="F241" s="4" t="s">
        <v>96</v>
      </c>
      <c r="G241" s="5">
        <v>16.682322698181821</v>
      </c>
      <c r="H241" s="5">
        <v>11.514429253636361</v>
      </c>
      <c r="I241" s="5">
        <v>8.1684952796181811</v>
      </c>
      <c r="K241" t="str">
        <f t="shared" si="5"/>
        <v>751PBOPTH</v>
      </c>
    </row>
    <row r="242" spans="1:11" ht="15">
      <c r="A242">
        <v>75</v>
      </c>
      <c r="B242">
        <v>1</v>
      </c>
      <c r="C242" s="4" t="s">
        <v>93</v>
      </c>
      <c r="D242" s="4" t="s">
        <v>94</v>
      </c>
      <c r="E242" s="4" t="s">
        <v>95</v>
      </c>
      <c r="F242" s="4" t="s">
        <v>96</v>
      </c>
      <c r="G242" s="5">
        <v>16.682322698181821</v>
      </c>
      <c r="H242" s="5">
        <v>11.514429253636361</v>
      </c>
      <c r="I242" s="5">
        <v>9.3405896310272709</v>
      </c>
      <c r="K242" t="str">
        <f t="shared" si="5"/>
        <v>751PHEPTH</v>
      </c>
    </row>
    <row r="243" spans="1:11" ht="15">
      <c r="A243">
        <v>75</v>
      </c>
      <c r="B243">
        <v>1</v>
      </c>
      <c r="C243" s="4" t="s">
        <v>95</v>
      </c>
      <c r="D243" s="4" t="s">
        <v>96</v>
      </c>
      <c r="E243" s="4" t="s">
        <v>2</v>
      </c>
      <c r="F243" s="4" t="s">
        <v>3</v>
      </c>
      <c r="G243" s="5">
        <v>16.682322698181821</v>
      </c>
      <c r="H243" s="5">
        <v>11.514429253636361</v>
      </c>
      <c r="I243" s="5">
        <v>5.5523121849818171</v>
      </c>
      <c r="K243" t="str">
        <f t="shared" si="5"/>
        <v>751PTHABY</v>
      </c>
    </row>
    <row r="244" spans="1:11" ht="15">
      <c r="A244">
        <v>75</v>
      </c>
      <c r="B244">
        <v>1</v>
      </c>
      <c r="C244" s="4" t="s">
        <v>95</v>
      </c>
      <c r="D244" s="4" t="s">
        <v>96</v>
      </c>
      <c r="E244" s="4" t="s">
        <v>4</v>
      </c>
      <c r="F244" s="4" t="s">
        <v>5</v>
      </c>
      <c r="G244" s="5">
        <v>16.682322698181821</v>
      </c>
      <c r="H244" s="5">
        <v>11.514429253636361</v>
      </c>
      <c r="I244" s="5">
        <v>5.5523121849818171</v>
      </c>
      <c r="K244" t="str">
        <f t="shared" si="5"/>
        <v>751PTHADL</v>
      </c>
    </row>
    <row r="245" spans="1:11" ht="15">
      <c r="A245">
        <v>75</v>
      </c>
      <c r="B245">
        <v>1</v>
      </c>
      <c r="C245" s="4" t="s">
        <v>95</v>
      </c>
      <c r="D245" s="4" t="s">
        <v>96</v>
      </c>
      <c r="E245" s="4" t="s">
        <v>8</v>
      </c>
      <c r="F245" s="4" t="s">
        <v>9</v>
      </c>
      <c r="G245" s="5">
        <v>14.189466363636361</v>
      </c>
      <c r="H245" s="5">
        <v>9.2600999999999996</v>
      </c>
      <c r="I245" s="5">
        <v>10.914945345454544</v>
      </c>
      <c r="K245" t="str">
        <f t="shared" si="5"/>
        <v>751PTHASP</v>
      </c>
    </row>
    <row r="246" spans="1:11" ht="15">
      <c r="A246">
        <v>75</v>
      </c>
      <c r="B246">
        <v>1</v>
      </c>
      <c r="C246" s="4" t="s">
        <v>95</v>
      </c>
      <c r="D246" s="4" t="s">
        <v>96</v>
      </c>
      <c r="E246" s="4" t="s">
        <v>10</v>
      </c>
      <c r="F246" s="4" t="s">
        <v>11</v>
      </c>
      <c r="G246" s="5">
        <v>16.682322698181821</v>
      </c>
      <c r="H246" s="5">
        <v>11.514429253636361</v>
      </c>
      <c r="I246" s="5">
        <v>8.1684952796181811</v>
      </c>
      <c r="K246" t="str">
        <f t="shared" si="5"/>
        <v>751PTHBAL</v>
      </c>
    </row>
    <row r="247" spans="1:11" ht="15">
      <c r="A247">
        <v>75</v>
      </c>
      <c r="B247">
        <v>1</v>
      </c>
      <c r="C247" s="4" t="s">
        <v>95</v>
      </c>
      <c r="D247" s="4" t="s">
        <v>96</v>
      </c>
      <c r="E247" s="4" t="s">
        <v>15</v>
      </c>
      <c r="F247" s="4" t="s">
        <v>16</v>
      </c>
      <c r="G247" s="5">
        <v>16.682322698181821</v>
      </c>
      <c r="H247" s="5">
        <v>11.514429253636361</v>
      </c>
      <c r="I247" s="5">
        <v>10.44156248590909</v>
      </c>
      <c r="K247" t="str">
        <f t="shared" si="5"/>
        <v>751PTHBME</v>
      </c>
    </row>
    <row r="248" spans="1:11" ht="15">
      <c r="A248">
        <v>75</v>
      </c>
      <c r="B248">
        <v>1</v>
      </c>
      <c r="C248" s="4" t="s">
        <v>95</v>
      </c>
      <c r="D248" s="4" t="s">
        <v>96</v>
      </c>
      <c r="E248" s="4" t="s">
        <v>17</v>
      </c>
      <c r="F248" s="4" t="s">
        <v>18</v>
      </c>
      <c r="G248" s="5">
        <v>14.189466363636361</v>
      </c>
      <c r="H248" s="5">
        <v>9.2600999999999996</v>
      </c>
      <c r="I248" s="5">
        <v>8.0782680454545446</v>
      </c>
      <c r="K248" t="str">
        <f t="shared" si="5"/>
        <v>751PTHBNE</v>
      </c>
    </row>
    <row r="249" spans="1:11" ht="15">
      <c r="A249">
        <v>75</v>
      </c>
      <c r="B249">
        <v>1</v>
      </c>
      <c r="C249" s="4" t="s">
        <v>95</v>
      </c>
      <c r="D249" s="4" t="s">
        <v>96</v>
      </c>
      <c r="E249" s="4" t="s">
        <v>19</v>
      </c>
      <c r="F249" s="4" t="s">
        <v>20</v>
      </c>
      <c r="G249" s="5">
        <v>17.941555993636364</v>
      </c>
      <c r="H249" s="5">
        <v>13.952304913636361</v>
      </c>
      <c r="I249" s="5">
        <v>1.6602739153909087</v>
      </c>
      <c r="K249" t="str">
        <f t="shared" si="5"/>
        <v>751PTHBUN</v>
      </c>
    </row>
    <row r="250" spans="1:11" ht="15">
      <c r="A250">
        <v>75</v>
      </c>
      <c r="B250">
        <v>1</v>
      </c>
      <c r="C250" s="4" t="s">
        <v>95</v>
      </c>
      <c r="D250" s="4" t="s">
        <v>96</v>
      </c>
      <c r="E250" s="4" t="s">
        <v>21</v>
      </c>
      <c r="F250" s="4" t="s">
        <v>22</v>
      </c>
      <c r="G250" s="5">
        <v>17.941555993636364</v>
      </c>
      <c r="H250" s="5">
        <v>13.952304913636361</v>
      </c>
      <c r="I250" s="5">
        <v>6.5750110982181802</v>
      </c>
      <c r="K250" t="str">
        <f t="shared" si="5"/>
        <v>751PTHBUS</v>
      </c>
    </row>
    <row r="251" spans="1:11" ht="15">
      <c r="A251">
        <v>75</v>
      </c>
      <c r="B251">
        <v>1</v>
      </c>
      <c r="C251" s="4" t="s">
        <v>95</v>
      </c>
      <c r="D251" s="4" t="s">
        <v>96</v>
      </c>
      <c r="E251" s="4" t="s">
        <v>23</v>
      </c>
      <c r="F251" s="4" t="s">
        <v>24</v>
      </c>
      <c r="G251" s="5">
        <v>14.189466363636361</v>
      </c>
      <c r="H251" s="5">
        <v>9.2600999999999996</v>
      </c>
      <c r="I251" s="5">
        <v>4.1316882545454536</v>
      </c>
      <c r="K251" t="str">
        <f t="shared" si="5"/>
        <v>751PTHCBA</v>
      </c>
    </row>
    <row r="252" spans="1:11" ht="15">
      <c r="A252">
        <v>75</v>
      </c>
      <c r="B252">
        <v>1</v>
      </c>
      <c r="C252" s="4" t="s">
        <v>95</v>
      </c>
      <c r="D252" s="4" t="s">
        <v>96</v>
      </c>
      <c r="E252" s="4" t="s">
        <v>27</v>
      </c>
      <c r="F252" s="4" t="s">
        <v>28</v>
      </c>
      <c r="G252" s="5">
        <v>16.682322698181821</v>
      </c>
      <c r="H252" s="5">
        <v>11.514429253636361</v>
      </c>
      <c r="I252" s="5">
        <v>6.0732318146454531</v>
      </c>
      <c r="K252" t="str">
        <f t="shared" si="5"/>
        <v>751PTHCVQ</v>
      </c>
    </row>
    <row r="253" spans="1:11" ht="15">
      <c r="A253">
        <v>75</v>
      </c>
      <c r="B253">
        <v>1</v>
      </c>
      <c r="C253" s="4" t="s">
        <v>95</v>
      </c>
      <c r="D253" s="4" t="s">
        <v>96</v>
      </c>
      <c r="E253" s="4" t="s">
        <v>30</v>
      </c>
      <c r="F253" s="4" t="s">
        <v>31</v>
      </c>
      <c r="G253" s="5">
        <v>14.189466363636361</v>
      </c>
      <c r="H253" s="5">
        <v>9.2600999999999996</v>
      </c>
      <c r="I253" s="5">
        <v>10.174979172727271</v>
      </c>
      <c r="K253" t="str">
        <f t="shared" si="5"/>
        <v>751PTHDWN</v>
      </c>
    </row>
    <row r="254" spans="1:11" ht="15">
      <c r="A254">
        <v>75</v>
      </c>
      <c r="B254">
        <v>1</v>
      </c>
      <c r="C254" s="4" t="s">
        <v>95</v>
      </c>
      <c r="D254" s="4" t="s">
        <v>96</v>
      </c>
      <c r="E254" s="4" t="s">
        <v>33</v>
      </c>
      <c r="F254" s="4" t="s">
        <v>34</v>
      </c>
      <c r="G254" s="5">
        <v>16.682322698181821</v>
      </c>
      <c r="H254" s="5">
        <v>11.514429253636361</v>
      </c>
      <c r="I254" s="5">
        <v>5.5523121849818171</v>
      </c>
      <c r="K254" t="str">
        <f t="shared" si="5"/>
        <v>751PTHESP</v>
      </c>
    </row>
    <row r="255" spans="1:11" ht="15">
      <c r="A255">
        <v>75</v>
      </c>
      <c r="B255">
        <v>1</v>
      </c>
      <c r="C255" s="4" t="s">
        <v>95</v>
      </c>
      <c r="D255" s="4" t="s">
        <v>96</v>
      </c>
      <c r="E255" s="4" t="s">
        <v>35</v>
      </c>
      <c r="F255" s="4" t="s">
        <v>36</v>
      </c>
      <c r="G255" s="5">
        <v>16.682322698181821</v>
      </c>
      <c r="H255" s="5">
        <v>11.514429253636361</v>
      </c>
      <c r="I255" s="5">
        <v>8.1684952796181811</v>
      </c>
      <c r="K255" t="str">
        <f t="shared" si="5"/>
        <v>751PTHEXM</v>
      </c>
    </row>
    <row r="256" spans="1:11" ht="15">
      <c r="A256">
        <v>75</v>
      </c>
      <c r="B256">
        <v>1</v>
      </c>
      <c r="C256" s="4" t="s">
        <v>95</v>
      </c>
      <c r="D256" s="4" t="s">
        <v>96</v>
      </c>
      <c r="E256" s="4" t="s">
        <v>37</v>
      </c>
      <c r="F256" s="4" t="s">
        <v>38</v>
      </c>
      <c r="G256" s="5">
        <v>16.682322698181821</v>
      </c>
      <c r="H256" s="5">
        <v>11.514429253636361</v>
      </c>
      <c r="I256" s="5">
        <v>3.9540932863909086</v>
      </c>
      <c r="K256" t="str">
        <f t="shared" si="5"/>
        <v>751PTHGET</v>
      </c>
    </row>
    <row r="257" spans="1:11" ht="15">
      <c r="A257">
        <v>75</v>
      </c>
      <c r="B257">
        <v>1</v>
      </c>
      <c r="C257" s="4" t="s">
        <v>95</v>
      </c>
      <c r="D257" s="4" t="s">
        <v>96</v>
      </c>
      <c r="E257" s="4" t="s">
        <v>44</v>
      </c>
      <c r="F257" s="4" t="s">
        <v>45</v>
      </c>
      <c r="G257" s="5">
        <v>14.189466363636361</v>
      </c>
      <c r="H257" s="5">
        <v>9.2600999999999996</v>
      </c>
      <c r="I257" s="5">
        <v>6.5366016999999985</v>
      </c>
      <c r="K257" t="str">
        <f t="shared" si="5"/>
        <v>751PTHHOB</v>
      </c>
    </row>
    <row r="258" spans="1:11" ht="15">
      <c r="A258">
        <v>75</v>
      </c>
      <c r="B258">
        <v>1</v>
      </c>
      <c r="C258" s="4" t="s">
        <v>95</v>
      </c>
      <c r="D258" s="4" t="s">
        <v>96</v>
      </c>
      <c r="E258" s="4" t="s">
        <v>47</v>
      </c>
      <c r="F258" s="4" t="s">
        <v>48</v>
      </c>
      <c r="G258" s="5">
        <v>16.682322698181821</v>
      </c>
      <c r="H258" s="5">
        <v>11.514429253636361</v>
      </c>
      <c r="I258" s="5">
        <v>4.948585373809089</v>
      </c>
      <c r="K258" t="str">
        <f t="shared" si="5"/>
        <v>751PTHKAL</v>
      </c>
    </row>
    <row r="259" spans="1:11" ht="15">
      <c r="A259">
        <v>75</v>
      </c>
      <c r="B259">
        <v>1</v>
      </c>
      <c r="C259" s="4" t="s">
        <v>95</v>
      </c>
      <c r="D259" s="4" t="s">
        <v>96</v>
      </c>
      <c r="E259" s="4" t="s">
        <v>49</v>
      </c>
      <c r="F259" s="4" t="s">
        <v>50</v>
      </c>
      <c r="G259" s="5">
        <v>16.682322698181821</v>
      </c>
      <c r="H259" s="5">
        <v>11.514429253636361</v>
      </c>
      <c r="I259" s="5">
        <v>11.720238343445454</v>
      </c>
      <c r="K259" t="str">
        <f t="shared" si="5"/>
        <v>751PTHKNX</v>
      </c>
    </row>
    <row r="260" spans="1:11" ht="15">
      <c r="A260">
        <v>75</v>
      </c>
      <c r="B260">
        <v>1</v>
      </c>
      <c r="C260" s="4" t="s">
        <v>95</v>
      </c>
      <c r="D260" s="4" t="s">
        <v>96</v>
      </c>
      <c r="E260" s="4" t="s">
        <v>51</v>
      </c>
      <c r="F260" s="4" t="s">
        <v>52</v>
      </c>
      <c r="G260" s="5">
        <v>16.682322698181821</v>
      </c>
      <c r="H260" s="5">
        <v>11.514429253636361</v>
      </c>
      <c r="I260" s="5">
        <v>9.3761503792909071</v>
      </c>
      <c r="K260" t="str">
        <f t="shared" si="5"/>
        <v>751PTHKTA</v>
      </c>
    </row>
    <row r="261" spans="1:11" ht="15">
      <c r="A261">
        <v>75</v>
      </c>
      <c r="B261">
        <v>1</v>
      </c>
      <c r="C261" s="4" t="s">
        <v>95</v>
      </c>
      <c r="D261" s="4" t="s">
        <v>96</v>
      </c>
      <c r="E261" s="4" t="s">
        <v>59</v>
      </c>
      <c r="F261" s="4" t="s">
        <v>60</v>
      </c>
      <c r="G261" s="5">
        <v>17.941555993636364</v>
      </c>
      <c r="H261" s="5">
        <v>13.952304913636361</v>
      </c>
      <c r="I261" s="5">
        <v>6.3757500215454526</v>
      </c>
      <c r="K261" t="str">
        <f t="shared" si="5"/>
        <v>751PTHMAN</v>
      </c>
    </row>
    <row r="262" spans="1:11" ht="15">
      <c r="A262">
        <v>75</v>
      </c>
      <c r="B262">
        <v>1</v>
      </c>
      <c r="C262" s="4" t="s">
        <v>95</v>
      </c>
      <c r="D262" s="4" t="s">
        <v>96</v>
      </c>
      <c r="E262" s="4" t="s">
        <v>62</v>
      </c>
      <c r="F262" s="4" t="s">
        <v>63</v>
      </c>
      <c r="G262" s="5">
        <v>14.189466363636361</v>
      </c>
      <c r="H262" s="5">
        <v>9.2600999999999996</v>
      </c>
      <c r="I262" s="5">
        <v>5.1800438181818178</v>
      </c>
      <c r="K262" t="str">
        <f t="shared" si="5"/>
        <v>751PTHMEL</v>
      </c>
    </row>
    <row r="263" spans="1:11" ht="15">
      <c r="A263">
        <v>75</v>
      </c>
      <c r="B263">
        <v>1</v>
      </c>
      <c r="C263" s="4" t="s">
        <v>95</v>
      </c>
      <c r="D263" s="4" t="s">
        <v>96</v>
      </c>
      <c r="E263" s="4" t="s">
        <v>67</v>
      </c>
      <c r="F263" s="4" t="s">
        <v>68</v>
      </c>
      <c r="G263" s="5">
        <v>17.941555993636364</v>
      </c>
      <c r="H263" s="5">
        <v>13.952304913636361</v>
      </c>
      <c r="I263" s="5">
        <v>6.3757500215454526</v>
      </c>
      <c r="K263" t="str">
        <f t="shared" si="5"/>
        <v>751PTHMTM</v>
      </c>
    </row>
    <row r="264" spans="1:11" ht="15">
      <c r="A264">
        <v>75</v>
      </c>
      <c r="B264">
        <v>1</v>
      </c>
      <c r="C264" s="4" t="s">
        <v>95</v>
      </c>
      <c r="D264" s="4" t="s">
        <v>96</v>
      </c>
      <c r="E264" s="4" t="s">
        <v>70</v>
      </c>
      <c r="F264" s="4" t="s">
        <v>71</v>
      </c>
      <c r="G264" s="5">
        <v>16.682322698181821</v>
      </c>
      <c r="H264" s="5">
        <v>11.514429253636361</v>
      </c>
      <c r="I264" s="5">
        <v>8.1684952796181811</v>
      </c>
      <c r="K264" t="str">
        <f t="shared" si="5"/>
        <v>751PTHNCL</v>
      </c>
    </row>
    <row r="265" spans="1:11" ht="15">
      <c r="A265">
        <v>75</v>
      </c>
      <c r="B265">
        <v>1</v>
      </c>
      <c r="C265" s="4" t="s">
        <v>95</v>
      </c>
      <c r="D265" s="4" t="s">
        <v>96</v>
      </c>
      <c r="E265" s="4" t="s">
        <v>72</v>
      </c>
      <c r="F265" s="4" t="s">
        <v>73</v>
      </c>
      <c r="G265" s="5">
        <v>16.682322698181821</v>
      </c>
      <c r="H265" s="5">
        <v>11.514429253636361</v>
      </c>
      <c r="I265" s="5">
        <v>8.1684952796181811</v>
      </c>
      <c r="K265" t="str">
        <f t="shared" si="5"/>
        <v>751PTHNMN</v>
      </c>
    </row>
    <row r="266" spans="1:11" ht="15">
      <c r="A266">
        <v>75</v>
      </c>
      <c r="B266">
        <v>1</v>
      </c>
      <c r="C266" s="4" t="s">
        <v>95</v>
      </c>
      <c r="D266" s="4" t="s">
        <v>96</v>
      </c>
      <c r="E266" s="4" t="s">
        <v>78</v>
      </c>
      <c r="F266" s="4" t="s">
        <v>79</v>
      </c>
      <c r="G266" s="5">
        <v>16.682322698181821</v>
      </c>
      <c r="H266" s="5">
        <v>11.514429253636361</v>
      </c>
      <c r="I266" s="5">
        <v>8.1684952796181811</v>
      </c>
      <c r="K266" t="str">
        <f t="shared" ref="K266:K329" si="6">+_xlfn.CONCAT(A266,B266,C266,E266)</f>
        <v>751PTHNS3</v>
      </c>
    </row>
    <row r="267" spans="1:11" ht="15">
      <c r="A267">
        <v>75</v>
      </c>
      <c r="B267">
        <v>1</v>
      </c>
      <c r="C267" s="4" t="s">
        <v>95</v>
      </c>
      <c r="D267" s="4" t="s">
        <v>96</v>
      </c>
      <c r="E267" s="4" t="s">
        <v>89</v>
      </c>
      <c r="F267" s="4" t="s">
        <v>90</v>
      </c>
      <c r="G267" s="5">
        <v>16.682322698181821</v>
      </c>
      <c r="H267" s="5">
        <v>11.514429253636361</v>
      </c>
      <c r="I267" s="5">
        <v>8.1684952796181811</v>
      </c>
      <c r="K267" t="str">
        <f t="shared" si="6"/>
        <v>751PTHPAN</v>
      </c>
    </row>
    <row r="268" spans="1:11" ht="15">
      <c r="A268">
        <v>75</v>
      </c>
      <c r="B268">
        <v>1</v>
      </c>
      <c r="C268" s="4" t="s">
        <v>95</v>
      </c>
      <c r="D268" s="4" t="s">
        <v>96</v>
      </c>
      <c r="E268" s="4" t="s">
        <v>91</v>
      </c>
      <c r="F268" s="4" t="s">
        <v>92</v>
      </c>
      <c r="G268" s="5">
        <v>16.682322698181821</v>
      </c>
      <c r="H268" s="5">
        <v>11.514429253636361</v>
      </c>
      <c r="I268" s="5">
        <v>8.1684952796181811</v>
      </c>
      <c r="K268" t="str">
        <f t="shared" si="6"/>
        <v>751PTHPBO</v>
      </c>
    </row>
    <row r="269" spans="1:11" ht="15">
      <c r="A269">
        <v>75</v>
      </c>
      <c r="B269">
        <v>1</v>
      </c>
      <c r="C269" s="4" t="s">
        <v>95</v>
      </c>
      <c r="D269" s="4" t="s">
        <v>96</v>
      </c>
      <c r="E269" s="4" t="s">
        <v>93</v>
      </c>
      <c r="F269" s="4" t="s">
        <v>94</v>
      </c>
      <c r="G269" s="5">
        <v>16.682322698181821</v>
      </c>
      <c r="H269" s="5">
        <v>11.514429253636361</v>
      </c>
      <c r="I269" s="5">
        <v>9.3405896310272709</v>
      </c>
      <c r="K269" t="str">
        <f t="shared" si="6"/>
        <v>751PTHPHE</v>
      </c>
    </row>
    <row r="270" spans="1:11" ht="15">
      <c r="A270">
        <v>75</v>
      </c>
      <c r="B270">
        <v>1</v>
      </c>
      <c r="C270" s="4" t="s">
        <v>95</v>
      </c>
      <c r="D270" s="4" t="s">
        <v>96</v>
      </c>
      <c r="E270" s="4" t="s">
        <v>99</v>
      </c>
      <c r="F270" s="4" t="s">
        <v>100</v>
      </c>
      <c r="G270" s="5">
        <v>16.682322698181821</v>
      </c>
      <c r="H270" s="5">
        <v>11.514429253636361</v>
      </c>
      <c r="I270" s="5">
        <v>4.948585373809089</v>
      </c>
      <c r="K270" t="str">
        <f t="shared" si="6"/>
        <v>751PTHQL1</v>
      </c>
    </row>
    <row r="271" spans="1:11" ht="15">
      <c r="A271">
        <v>75</v>
      </c>
      <c r="B271">
        <v>1</v>
      </c>
      <c r="C271" s="4" t="s">
        <v>95</v>
      </c>
      <c r="D271" s="4" t="s">
        <v>96</v>
      </c>
      <c r="E271" s="4" t="s">
        <v>115</v>
      </c>
      <c r="F271" s="4" t="s">
        <v>116</v>
      </c>
      <c r="G271" s="5">
        <v>14.189466363636361</v>
      </c>
      <c r="H271" s="5">
        <v>9.2600999999999996</v>
      </c>
      <c r="I271" s="5">
        <v>7.3383018727272713</v>
      </c>
      <c r="K271" t="str">
        <f t="shared" si="6"/>
        <v>751PTHSYD</v>
      </c>
    </row>
    <row r="272" spans="1:11" ht="15">
      <c r="A272">
        <v>75</v>
      </c>
      <c r="B272">
        <v>1</v>
      </c>
      <c r="C272" s="4" t="s">
        <v>95</v>
      </c>
      <c r="D272" s="4" t="s">
        <v>96</v>
      </c>
      <c r="E272" s="4" t="s">
        <v>122</v>
      </c>
      <c r="F272" s="4" t="s">
        <v>123</v>
      </c>
      <c r="G272" s="5">
        <v>16.682322698181821</v>
      </c>
      <c r="H272" s="5">
        <v>11.514429253636361</v>
      </c>
      <c r="I272" s="5">
        <v>8.1684952796181811</v>
      </c>
      <c r="K272" t="str">
        <f t="shared" si="6"/>
        <v>751PTHTPR</v>
      </c>
    </row>
    <row r="273" spans="1:11" ht="15">
      <c r="A273">
        <v>75</v>
      </c>
      <c r="B273">
        <v>1</v>
      </c>
      <c r="C273" s="4" t="s">
        <v>95</v>
      </c>
      <c r="D273" s="4" t="s">
        <v>96</v>
      </c>
      <c r="E273" s="4" t="s">
        <v>125</v>
      </c>
      <c r="F273" s="4" t="s">
        <v>126</v>
      </c>
      <c r="G273" s="5">
        <v>16.682322698181821</v>
      </c>
      <c r="H273" s="5">
        <v>11.514429253636361</v>
      </c>
      <c r="I273" s="5">
        <v>9.3761503792909071</v>
      </c>
      <c r="K273" t="str">
        <f t="shared" si="6"/>
        <v>751PTHVC1</v>
      </c>
    </row>
    <row r="274" spans="1:11" ht="15">
      <c r="A274">
        <v>75</v>
      </c>
      <c r="B274">
        <v>1</v>
      </c>
      <c r="C274" s="4" t="s">
        <v>95</v>
      </c>
      <c r="D274" s="4" t="s">
        <v>96</v>
      </c>
      <c r="E274" s="4" t="s">
        <v>127</v>
      </c>
      <c r="F274" s="4" t="s">
        <v>128</v>
      </c>
      <c r="G274" s="5">
        <v>16.682322698181821</v>
      </c>
      <c r="H274" s="5">
        <v>11.514429253636361</v>
      </c>
      <c r="I274" s="5">
        <v>5.5523121849818171</v>
      </c>
      <c r="K274" t="str">
        <f t="shared" si="6"/>
        <v>751PTHVC2</v>
      </c>
    </row>
    <row r="275" spans="1:11" ht="15">
      <c r="A275">
        <v>75</v>
      </c>
      <c r="B275">
        <v>1</v>
      </c>
      <c r="C275" s="4" t="s">
        <v>95</v>
      </c>
      <c r="D275" s="4" t="s">
        <v>96</v>
      </c>
      <c r="E275" s="4" t="s">
        <v>130</v>
      </c>
      <c r="F275" s="4" t="s">
        <v>131</v>
      </c>
      <c r="G275" s="5">
        <v>16.682322698181821</v>
      </c>
      <c r="H275" s="5">
        <v>11.514429253636361</v>
      </c>
      <c r="I275" s="5">
        <v>5.5523121849818171</v>
      </c>
      <c r="K275" t="str">
        <f t="shared" si="6"/>
        <v>751PTHWA1</v>
      </c>
    </row>
    <row r="276" spans="1:11" ht="15">
      <c r="A276">
        <v>75</v>
      </c>
      <c r="B276">
        <v>1</v>
      </c>
      <c r="C276" s="4" t="s">
        <v>95</v>
      </c>
      <c r="D276" s="4" t="s">
        <v>96</v>
      </c>
      <c r="E276" s="4" t="s">
        <v>132</v>
      </c>
      <c r="F276" s="4" t="s">
        <v>133</v>
      </c>
      <c r="G276" s="5">
        <v>16.682322698181821</v>
      </c>
      <c r="H276" s="5">
        <v>11.514429253636361</v>
      </c>
      <c r="I276" s="5">
        <v>8.1684952796181811</v>
      </c>
      <c r="K276" t="str">
        <f t="shared" si="6"/>
        <v>751PTHWA2</v>
      </c>
    </row>
    <row r="277" spans="1:11" ht="15">
      <c r="A277">
        <v>75</v>
      </c>
      <c r="B277">
        <v>1</v>
      </c>
      <c r="C277" s="4" t="s">
        <v>95</v>
      </c>
      <c r="D277" s="4" t="s">
        <v>96</v>
      </c>
      <c r="E277" s="4" t="s">
        <v>140</v>
      </c>
      <c r="F277" s="4" t="s">
        <v>141</v>
      </c>
      <c r="G277" s="5">
        <v>16.682322698181821</v>
      </c>
      <c r="H277" s="5">
        <v>11.514429253636361</v>
      </c>
      <c r="I277" s="5">
        <v>8.1684952796181811</v>
      </c>
      <c r="K277" t="str">
        <f t="shared" si="6"/>
        <v>751PTHWIC</v>
      </c>
    </row>
    <row r="278" spans="1:11" ht="15">
      <c r="A278">
        <v>75</v>
      </c>
      <c r="B278">
        <v>1</v>
      </c>
      <c r="C278" s="4" t="s">
        <v>99</v>
      </c>
      <c r="D278" s="4" t="s">
        <v>100</v>
      </c>
      <c r="E278" s="4" t="s">
        <v>95</v>
      </c>
      <c r="F278" s="4" t="s">
        <v>96</v>
      </c>
      <c r="G278" s="5">
        <v>16.682322698181821</v>
      </c>
      <c r="H278" s="5">
        <v>11.514429253636361</v>
      </c>
      <c r="I278" s="5">
        <v>4.948585373809089</v>
      </c>
      <c r="K278" t="str">
        <f t="shared" si="6"/>
        <v>751QL1PTH</v>
      </c>
    </row>
    <row r="279" spans="1:11" ht="15">
      <c r="A279">
        <v>75</v>
      </c>
      <c r="B279">
        <v>1</v>
      </c>
      <c r="C279" s="4" t="s">
        <v>115</v>
      </c>
      <c r="D279" s="4" t="s">
        <v>116</v>
      </c>
      <c r="E279" s="4" t="s">
        <v>95</v>
      </c>
      <c r="F279" s="4" t="s">
        <v>96</v>
      </c>
      <c r="G279" s="5">
        <v>15.282055273636358</v>
      </c>
      <c r="H279" s="5">
        <v>9.9731276999999992</v>
      </c>
      <c r="I279" s="5">
        <v>9.5636250323181784</v>
      </c>
      <c r="K279" t="str">
        <f t="shared" si="6"/>
        <v>751SYDPTH</v>
      </c>
    </row>
    <row r="280" spans="1:11" ht="15">
      <c r="A280">
        <v>75</v>
      </c>
      <c r="B280">
        <v>1</v>
      </c>
      <c r="C280" s="4" t="s">
        <v>122</v>
      </c>
      <c r="D280" s="4" t="s">
        <v>123</v>
      </c>
      <c r="E280" s="4" t="s">
        <v>95</v>
      </c>
      <c r="F280" s="4" t="s">
        <v>96</v>
      </c>
      <c r="G280" s="5">
        <v>16.682322698181821</v>
      </c>
      <c r="H280" s="5">
        <v>11.514429253636361</v>
      </c>
      <c r="I280" s="5">
        <v>8.1684952796181811</v>
      </c>
      <c r="K280" t="str">
        <f t="shared" si="6"/>
        <v>751TPRPTH</v>
      </c>
    </row>
    <row r="281" spans="1:11" ht="15">
      <c r="A281">
        <v>75</v>
      </c>
      <c r="B281">
        <v>1</v>
      </c>
      <c r="C281" s="4" t="s">
        <v>125</v>
      </c>
      <c r="D281" s="4" t="s">
        <v>126</v>
      </c>
      <c r="E281" s="4" t="s">
        <v>95</v>
      </c>
      <c r="F281" s="4" t="s">
        <v>96</v>
      </c>
      <c r="G281" s="5">
        <v>16.682322698181821</v>
      </c>
      <c r="H281" s="5">
        <v>11.514429253636361</v>
      </c>
      <c r="I281" s="5">
        <v>9.3761503792909071</v>
      </c>
      <c r="K281" t="str">
        <f t="shared" si="6"/>
        <v>751VC1PTH</v>
      </c>
    </row>
    <row r="282" spans="1:11" ht="15">
      <c r="A282">
        <v>75</v>
      </c>
      <c r="B282">
        <v>1</v>
      </c>
      <c r="C282" s="4" t="s">
        <v>127</v>
      </c>
      <c r="D282" s="4" t="s">
        <v>128</v>
      </c>
      <c r="E282" s="4" t="s">
        <v>95</v>
      </c>
      <c r="F282" s="4" t="s">
        <v>96</v>
      </c>
      <c r="G282" s="5">
        <v>16.682322698181821</v>
      </c>
      <c r="H282" s="5">
        <v>11.514429253636361</v>
      </c>
      <c r="I282" s="5">
        <v>5.5523121849818171</v>
      </c>
      <c r="K282" t="str">
        <f t="shared" si="6"/>
        <v>751VC2PTH</v>
      </c>
    </row>
    <row r="283" spans="1:11" ht="15">
      <c r="A283">
        <v>75</v>
      </c>
      <c r="B283">
        <v>1</v>
      </c>
      <c r="C283" s="4" t="s">
        <v>130</v>
      </c>
      <c r="D283" s="4" t="s">
        <v>131</v>
      </c>
      <c r="E283" s="4" t="s">
        <v>95</v>
      </c>
      <c r="F283" s="4" t="s">
        <v>96</v>
      </c>
      <c r="G283" s="5">
        <v>16.682322698181821</v>
      </c>
      <c r="H283" s="5">
        <v>11.514429253636361</v>
      </c>
      <c r="I283" s="5">
        <v>5.5523121849818171</v>
      </c>
      <c r="K283" t="str">
        <f t="shared" si="6"/>
        <v>751WA1PTH</v>
      </c>
    </row>
    <row r="284" spans="1:11" ht="15">
      <c r="A284">
        <v>75</v>
      </c>
      <c r="B284">
        <v>1</v>
      </c>
      <c r="C284" s="4" t="s">
        <v>132</v>
      </c>
      <c r="D284" s="4" t="s">
        <v>133</v>
      </c>
      <c r="E284" s="4" t="s">
        <v>95</v>
      </c>
      <c r="F284" s="4" t="s">
        <v>96</v>
      </c>
      <c r="G284" s="5">
        <v>16.682322698181821</v>
      </c>
      <c r="H284" s="5">
        <v>11.514429253636361</v>
      </c>
      <c r="I284" s="5">
        <v>8.1684952796181811</v>
      </c>
      <c r="K284" t="str">
        <f t="shared" si="6"/>
        <v>751WA2PTH</v>
      </c>
    </row>
    <row r="285" spans="1:11" ht="15">
      <c r="A285">
        <v>75</v>
      </c>
      <c r="B285">
        <v>1</v>
      </c>
      <c r="C285" s="4" t="s">
        <v>140</v>
      </c>
      <c r="D285" s="4" t="s">
        <v>141</v>
      </c>
      <c r="E285" s="4" t="s">
        <v>95</v>
      </c>
      <c r="F285" s="4" t="s">
        <v>96</v>
      </c>
      <c r="G285" s="5">
        <v>16.682322698181821</v>
      </c>
      <c r="H285" s="5">
        <v>11.514429253636361</v>
      </c>
      <c r="I285" s="5">
        <v>8.1684952796181811</v>
      </c>
      <c r="K285" t="str">
        <f t="shared" si="6"/>
        <v>751WICPTH</v>
      </c>
    </row>
    <row r="286" spans="1:11" ht="15">
      <c r="A286">
        <v>701</v>
      </c>
      <c r="B286">
        <v>1</v>
      </c>
      <c r="C286" s="4" t="s">
        <v>2</v>
      </c>
      <c r="D286" s="4" t="s">
        <v>3</v>
      </c>
      <c r="E286" s="4" t="s">
        <v>95</v>
      </c>
      <c r="F286" s="4" t="s">
        <v>96</v>
      </c>
      <c r="G286" s="5">
        <v>200.22393999999997</v>
      </c>
      <c r="H286" s="5">
        <v>200.22393999999997</v>
      </c>
      <c r="I286" s="5">
        <v>8.8578936363636362</v>
      </c>
      <c r="K286" t="str">
        <f t="shared" si="6"/>
        <v>7011ABYPTH</v>
      </c>
    </row>
    <row r="287" spans="1:11" ht="15">
      <c r="A287">
        <v>701</v>
      </c>
      <c r="B287">
        <v>1</v>
      </c>
      <c r="C287" s="4" t="s">
        <v>4</v>
      </c>
      <c r="D287" s="4" t="s">
        <v>5</v>
      </c>
      <c r="E287" s="4" t="s">
        <v>95</v>
      </c>
      <c r="F287" s="4" t="s">
        <v>96</v>
      </c>
      <c r="G287" s="5">
        <v>177.49460363636362</v>
      </c>
      <c r="H287" s="5">
        <v>177.49460363636362</v>
      </c>
      <c r="I287" s="5">
        <v>5.2006218181818173</v>
      </c>
      <c r="K287" t="str">
        <f t="shared" si="6"/>
        <v>7011ADLPTH</v>
      </c>
    </row>
    <row r="288" spans="1:11" ht="15">
      <c r="A288">
        <v>701</v>
      </c>
      <c r="B288">
        <v>1</v>
      </c>
      <c r="C288" s="4" t="s">
        <v>8</v>
      </c>
      <c r="D288" s="4" t="s">
        <v>9</v>
      </c>
      <c r="E288" s="4" t="s">
        <v>95</v>
      </c>
      <c r="F288" s="4" t="s">
        <v>96</v>
      </c>
      <c r="G288" s="5">
        <v>238.88251909090903</v>
      </c>
      <c r="H288" s="5">
        <v>238.88251909090903</v>
      </c>
      <c r="I288" s="5">
        <v>3.9940027272727261</v>
      </c>
      <c r="K288" t="str">
        <f t="shared" si="6"/>
        <v>7011ASPPTH</v>
      </c>
    </row>
    <row r="289" spans="1:11" ht="15">
      <c r="A289">
        <v>701</v>
      </c>
      <c r="B289">
        <v>1</v>
      </c>
      <c r="C289" s="4" t="s">
        <v>15</v>
      </c>
      <c r="D289" s="4" t="s">
        <v>16</v>
      </c>
      <c r="E289" s="4" t="s">
        <v>95</v>
      </c>
      <c r="F289" s="4" t="s">
        <v>96</v>
      </c>
      <c r="G289" s="5">
        <v>201.51474181818179</v>
      </c>
      <c r="H289" s="5">
        <v>201.51474181818179</v>
      </c>
      <c r="I289" s="5">
        <v>9.1852709090909084</v>
      </c>
      <c r="K289" t="str">
        <f t="shared" si="6"/>
        <v>7011BMEPTH</v>
      </c>
    </row>
    <row r="290" spans="1:11" ht="15">
      <c r="A290">
        <v>701</v>
      </c>
      <c r="B290">
        <v>1</v>
      </c>
      <c r="C290" s="4" t="s">
        <v>17</v>
      </c>
      <c r="D290" s="4" t="s">
        <v>18</v>
      </c>
      <c r="E290" s="4" t="s">
        <v>95</v>
      </c>
      <c r="F290" s="4" t="s">
        <v>96</v>
      </c>
      <c r="G290" s="5">
        <v>194.63981909090907</v>
      </c>
      <c r="H290" s="5">
        <v>194.63981909090907</v>
      </c>
      <c r="I290" s="5">
        <v>11.907179090909089</v>
      </c>
      <c r="K290" t="str">
        <f t="shared" si="6"/>
        <v>7011BNEPTH</v>
      </c>
    </row>
    <row r="291" spans="1:11" ht="15">
      <c r="A291">
        <v>701</v>
      </c>
      <c r="B291">
        <v>1</v>
      </c>
      <c r="C291" s="4" t="s">
        <v>23</v>
      </c>
      <c r="D291" s="4" t="s">
        <v>24</v>
      </c>
      <c r="E291" s="4" t="s">
        <v>95</v>
      </c>
      <c r="F291" s="4" t="s">
        <v>96</v>
      </c>
      <c r="G291" s="5">
        <v>248.81608090909086</v>
      </c>
      <c r="H291" s="5">
        <v>248.81608090909086</v>
      </c>
      <c r="I291" s="5">
        <v>12.608701818181817</v>
      </c>
      <c r="K291" t="str">
        <f t="shared" si="6"/>
        <v>7011CBAPTH</v>
      </c>
    </row>
    <row r="292" spans="1:11" ht="15">
      <c r="A292">
        <v>701</v>
      </c>
      <c r="B292">
        <v>1</v>
      </c>
      <c r="C292" s="4" t="s">
        <v>27</v>
      </c>
      <c r="D292" s="4" t="s">
        <v>28</v>
      </c>
      <c r="E292" s="4" t="s">
        <v>95</v>
      </c>
      <c r="F292" s="4" t="s">
        <v>96</v>
      </c>
      <c r="G292" s="5">
        <v>212.87005636363634</v>
      </c>
      <c r="H292" s="5">
        <v>212.87005636363634</v>
      </c>
      <c r="I292" s="5">
        <v>9.1852709090909084</v>
      </c>
      <c r="K292" t="str">
        <f t="shared" si="6"/>
        <v>7011CVQPTH</v>
      </c>
    </row>
    <row r="293" spans="1:11" ht="15">
      <c r="A293">
        <v>701</v>
      </c>
      <c r="B293">
        <v>1</v>
      </c>
      <c r="C293" s="4" t="s">
        <v>247</v>
      </c>
      <c r="D293" s="4" t="s">
        <v>255</v>
      </c>
      <c r="E293" s="4" t="s">
        <v>95</v>
      </c>
      <c r="F293" s="4" t="s">
        <v>96</v>
      </c>
      <c r="G293" s="5">
        <v>212.02822909090906</v>
      </c>
      <c r="H293" s="5">
        <v>212.02822909090906</v>
      </c>
      <c r="I293" s="5">
        <v>9.1852709090909084</v>
      </c>
      <c r="K293" t="str">
        <f t="shared" si="6"/>
        <v>7011DRBPTH</v>
      </c>
    </row>
    <row r="294" spans="1:11" ht="15">
      <c r="A294">
        <v>701</v>
      </c>
      <c r="B294">
        <v>1</v>
      </c>
      <c r="C294" s="4" t="s">
        <v>30</v>
      </c>
      <c r="D294" s="4" t="s">
        <v>31</v>
      </c>
      <c r="E294" s="4" t="s">
        <v>95</v>
      </c>
      <c r="F294" s="4" t="s">
        <v>96</v>
      </c>
      <c r="G294" s="5">
        <v>242.74557090909084</v>
      </c>
      <c r="H294" s="5">
        <v>242.74557090909084</v>
      </c>
      <c r="I294" s="5">
        <v>7.3519581818181816</v>
      </c>
      <c r="K294" t="str">
        <f t="shared" si="6"/>
        <v>7011DWNPTH</v>
      </c>
    </row>
    <row r="295" spans="1:11" ht="15">
      <c r="A295">
        <v>701</v>
      </c>
      <c r="B295">
        <v>1</v>
      </c>
      <c r="C295" s="4" t="s">
        <v>35</v>
      </c>
      <c r="D295" s="4" t="s">
        <v>36</v>
      </c>
      <c r="E295" s="4" t="s">
        <v>95</v>
      </c>
      <c r="F295" s="4" t="s">
        <v>96</v>
      </c>
      <c r="G295" s="5">
        <v>204.40501545454543</v>
      </c>
      <c r="H295" s="5">
        <v>204.40501545454543</v>
      </c>
      <c r="I295" s="5">
        <v>9.1852709090909084</v>
      </c>
      <c r="K295" t="str">
        <f t="shared" si="6"/>
        <v>7011EXMPTH</v>
      </c>
    </row>
    <row r="296" spans="1:11" ht="15">
      <c r="A296">
        <v>701</v>
      </c>
      <c r="B296">
        <v>1</v>
      </c>
      <c r="C296" s="4" t="s">
        <v>37</v>
      </c>
      <c r="D296" s="4" t="s">
        <v>38</v>
      </c>
      <c r="E296" s="4" t="s">
        <v>95</v>
      </c>
      <c r="F296" s="4" t="s">
        <v>96</v>
      </c>
      <c r="G296" s="5">
        <v>204.04022363636361</v>
      </c>
      <c r="H296" s="5">
        <v>204.04022363636361</v>
      </c>
      <c r="I296" s="5">
        <v>8.8578936363636362</v>
      </c>
      <c r="K296" t="str">
        <f t="shared" si="6"/>
        <v>7011GETPTH</v>
      </c>
    </row>
    <row r="297" spans="1:11" ht="15">
      <c r="A297">
        <v>701</v>
      </c>
      <c r="B297">
        <v>1</v>
      </c>
      <c r="C297" s="4" t="s">
        <v>44</v>
      </c>
      <c r="D297" s="4" t="s">
        <v>45</v>
      </c>
      <c r="E297" s="4" t="s">
        <v>95</v>
      </c>
      <c r="F297" s="4" t="s">
        <v>96</v>
      </c>
      <c r="G297" s="5">
        <v>252.35175545454541</v>
      </c>
      <c r="H297" s="5">
        <v>252.35175545454541</v>
      </c>
      <c r="I297" s="5">
        <v>15.676694545454545</v>
      </c>
      <c r="K297" t="str">
        <f t="shared" si="6"/>
        <v>7011HOBPTH</v>
      </c>
    </row>
    <row r="298" spans="1:11" ht="15">
      <c r="A298">
        <v>701</v>
      </c>
      <c r="B298">
        <v>1</v>
      </c>
      <c r="C298" s="4" t="s">
        <v>47</v>
      </c>
      <c r="D298" s="4" t="s">
        <v>48</v>
      </c>
      <c r="E298" s="4" t="s">
        <v>95</v>
      </c>
      <c r="F298" s="4" t="s">
        <v>96</v>
      </c>
      <c r="G298" s="5">
        <v>208.69833454545451</v>
      </c>
      <c r="H298" s="5">
        <v>208.78251727272723</v>
      </c>
      <c r="I298" s="5">
        <v>8.8578936363636362</v>
      </c>
      <c r="K298" t="str">
        <f t="shared" si="6"/>
        <v>7011KALPTH</v>
      </c>
    </row>
    <row r="299" spans="1:11" ht="15">
      <c r="A299">
        <v>701</v>
      </c>
      <c r="B299">
        <v>1</v>
      </c>
      <c r="C299" s="4" t="s">
        <v>49</v>
      </c>
      <c r="D299" s="4" t="s">
        <v>50</v>
      </c>
      <c r="E299" s="4" t="s">
        <v>95</v>
      </c>
      <c r="F299" s="4" t="s">
        <v>96</v>
      </c>
      <c r="G299" s="5">
        <v>212.02822909090906</v>
      </c>
      <c r="H299" s="5">
        <v>212.02822909090906</v>
      </c>
      <c r="I299" s="5">
        <v>9.1852709090909084</v>
      </c>
      <c r="K299" t="str">
        <f t="shared" si="6"/>
        <v>7011KNXPTH</v>
      </c>
    </row>
    <row r="300" spans="1:11" ht="15">
      <c r="A300">
        <v>701</v>
      </c>
      <c r="B300">
        <v>1</v>
      </c>
      <c r="C300" s="4" t="s">
        <v>51</v>
      </c>
      <c r="D300" s="4" t="s">
        <v>52</v>
      </c>
      <c r="E300" s="4" t="s">
        <v>95</v>
      </c>
      <c r="F300" s="4" t="s">
        <v>96</v>
      </c>
      <c r="G300" s="5">
        <v>178.47673545454541</v>
      </c>
      <c r="H300" s="5">
        <v>178.47673545454541</v>
      </c>
      <c r="I300" s="5">
        <v>9.1852709090909084</v>
      </c>
      <c r="K300" t="str">
        <f t="shared" si="6"/>
        <v>7011KTAPTH</v>
      </c>
    </row>
    <row r="301" spans="1:11" ht="15">
      <c r="A301">
        <v>701</v>
      </c>
      <c r="B301">
        <v>1</v>
      </c>
      <c r="C301" s="4" t="s">
        <v>62</v>
      </c>
      <c r="D301" s="4" t="s">
        <v>63</v>
      </c>
      <c r="E301" s="4" t="s">
        <v>95</v>
      </c>
      <c r="F301" s="4" t="s">
        <v>96</v>
      </c>
      <c r="G301" s="5">
        <v>188.52254090909088</v>
      </c>
      <c r="H301" s="5">
        <v>188.52254090909088</v>
      </c>
      <c r="I301" s="5">
        <v>7.3519581818181816</v>
      </c>
      <c r="K301" t="str">
        <f t="shared" si="6"/>
        <v>7011MELPTH</v>
      </c>
    </row>
    <row r="302" spans="1:11" ht="15">
      <c r="A302">
        <v>701</v>
      </c>
      <c r="B302">
        <v>1</v>
      </c>
      <c r="C302" s="4" t="s">
        <v>72</v>
      </c>
      <c r="D302" s="4" t="s">
        <v>73</v>
      </c>
      <c r="E302" s="4" t="s">
        <v>95</v>
      </c>
      <c r="F302" s="4" t="s">
        <v>96</v>
      </c>
      <c r="G302" s="5">
        <v>204.40501545454543</v>
      </c>
      <c r="H302" s="5">
        <v>204.40501545454543</v>
      </c>
      <c r="I302" s="5">
        <v>9.1852709090909084</v>
      </c>
      <c r="K302" t="str">
        <f t="shared" si="6"/>
        <v>7011NMNPTH</v>
      </c>
    </row>
    <row r="303" spans="1:11" ht="15">
      <c r="A303">
        <v>701</v>
      </c>
      <c r="B303">
        <v>1</v>
      </c>
      <c r="C303" s="4" t="s">
        <v>89</v>
      </c>
      <c r="D303" s="4" t="s">
        <v>90</v>
      </c>
      <c r="E303" s="4" t="s">
        <v>95</v>
      </c>
      <c r="F303" s="4" t="s">
        <v>96</v>
      </c>
      <c r="G303" s="5">
        <v>178.47673545454541</v>
      </c>
      <c r="H303" s="5">
        <v>178.47673545454541</v>
      </c>
      <c r="I303" s="5">
        <v>9.1852709090909084</v>
      </c>
      <c r="K303" t="str">
        <f t="shared" si="6"/>
        <v>7011PANPTH</v>
      </c>
    </row>
    <row r="304" spans="1:11" ht="15">
      <c r="A304">
        <v>701</v>
      </c>
      <c r="B304">
        <v>1</v>
      </c>
      <c r="C304" s="4" t="s">
        <v>91</v>
      </c>
      <c r="D304" s="4" t="s">
        <v>92</v>
      </c>
      <c r="E304" s="4" t="s">
        <v>95</v>
      </c>
      <c r="F304" s="4" t="s">
        <v>96</v>
      </c>
      <c r="G304" s="5">
        <v>189.56079454545451</v>
      </c>
      <c r="H304" s="5">
        <v>189.56079454545451</v>
      </c>
      <c r="I304" s="5">
        <v>9.1852709090909084</v>
      </c>
      <c r="K304" t="str">
        <f t="shared" si="6"/>
        <v>7011PBOPTH</v>
      </c>
    </row>
    <row r="305" spans="1:11" ht="15">
      <c r="A305">
        <v>701</v>
      </c>
      <c r="B305">
        <v>1</v>
      </c>
      <c r="C305" s="4" t="s">
        <v>93</v>
      </c>
      <c r="D305" s="4" t="s">
        <v>94</v>
      </c>
      <c r="E305" s="4" t="s">
        <v>95</v>
      </c>
      <c r="F305" s="4" t="s">
        <v>96</v>
      </c>
      <c r="G305" s="5">
        <v>204.56402727272723</v>
      </c>
      <c r="H305" s="5">
        <v>204.56402727272723</v>
      </c>
      <c r="I305" s="5">
        <v>9.1852709090909084</v>
      </c>
      <c r="K305" t="str">
        <f t="shared" si="6"/>
        <v>7011PHEPTH</v>
      </c>
    </row>
    <row r="306" spans="1:11" ht="15">
      <c r="A306">
        <v>701</v>
      </c>
      <c r="B306">
        <v>1</v>
      </c>
      <c r="C306" s="4" t="s">
        <v>95</v>
      </c>
      <c r="D306" s="4" t="s">
        <v>96</v>
      </c>
      <c r="E306" s="4" t="s">
        <v>2</v>
      </c>
      <c r="F306" s="4" t="s">
        <v>3</v>
      </c>
      <c r="G306" s="5">
        <v>204.8633436363636</v>
      </c>
      <c r="H306" s="5">
        <v>204.8633436363636</v>
      </c>
      <c r="I306" s="5">
        <v>9.5781236363636353</v>
      </c>
      <c r="K306" t="str">
        <f t="shared" si="6"/>
        <v>7011PTHABY</v>
      </c>
    </row>
    <row r="307" spans="1:11" ht="15">
      <c r="A307">
        <v>701</v>
      </c>
      <c r="B307">
        <v>1</v>
      </c>
      <c r="C307" s="4" t="s">
        <v>95</v>
      </c>
      <c r="D307" s="4" t="s">
        <v>96</v>
      </c>
      <c r="E307" s="4" t="s">
        <v>4</v>
      </c>
      <c r="F307" s="4" t="s">
        <v>5</v>
      </c>
      <c r="G307" s="5">
        <v>144.06470727272728</v>
      </c>
      <c r="H307" s="5">
        <v>144.06470727272728</v>
      </c>
      <c r="I307" s="5">
        <v>5.2006218181818173</v>
      </c>
      <c r="K307" t="str">
        <f t="shared" si="6"/>
        <v>7011PTHADL</v>
      </c>
    </row>
    <row r="308" spans="1:11" ht="15">
      <c r="A308">
        <v>701</v>
      </c>
      <c r="B308">
        <v>1</v>
      </c>
      <c r="C308" s="4" t="s">
        <v>95</v>
      </c>
      <c r="D308" s="4" t="s">
        <v>96</v>
      </c>
      <c r="E308" s="4" t="s">
        <v>8</v>
      </c>
      <c r="F308" s="4" t="s">
        <v>9</v>
      </c>
      <c r="G308" s="5">
        <v>240.42586909090909</v>
      </c>
      <c r="H308" s="5">
        <v>240.42586909090909</v>
      </c>
      <c r="I308" s="5">
        <v>5.3409263636363624</v>
      </c>
      <c r="K308" t="str">
        <f t="shared" si="6"/>
        <v>7011PTHASP</v>
      </c>
    </row>
    <row r="309" spans="1:11" ht="15">
      <c r="A309">
        <v>701</v>
      </c>
      <c r="B309">
        <v>1</v>
      </c>
      <c r="C309" s="4" t="s">
        <v>95</v>
      </c>
      <c r="D309" s="4" t="s">
        <v>96</v>
      </c>
      <c r="E309" s="4" t="s">
        <v>15</v>
      </c>
      <c r="F309" s="4" t="s">
        <v>16</v>
      </c>
      <c r="G309" s="5">
        <v>205.82676818181815</v>
      </c>
      <c r="H309" s="5">
        <v>205.82676818181815</v>
      </c>
      <c r="I309" s="5">
        <v>9.6155381818181791</v>
      </c>
      <c r="K309" t="str">
        <f t="shared" si="6"/>
        <v>7011PTHBME</v>
      </c>
    </row>
    <row r="310" spans="1:11" ht="15">
      <c r="A310">
        <v>701</v>
      </c>
      <c r="B310">
        <v>1</v>
      </c>
      <c r="C310" s="4" t="s">
        <v>95</v>
      </c>
      <c r="D310" s="4" t="s">
        <v>96</v>
      </c>
      <c r="E310" s="4" t="s">
        <v>17</v>
      </c>
      <c r="F310" s="4" t="s">
        <v>18</v>
      </c>
      <c r="G310" s="5">
        <v>191.10414454545452</v>
      </c>
      <c r="H310" s="5">
        <v>191.10414454545452</v>
      </c>
      <c r="I310" s="5">
        <v>8.8485399999999998</v>
      </c>
      <c r="K310" t="str">
        <f t="shared" si="6"/>
        <v>7011PTHBNE</v>
      </c>
    </row>
    <row r="311" spans="1:11" ht="15">
      <c r="A311">
        <v>701</v>
      </c>
      <c r="B311">
        <v>1</v>
      </c>
      <c r="C311" s="4" t="s">
        <v>95</v>
      </c>
      <c r="D311" s="4" t="s">
        <v>96</v>
      </c>
      <c r="E311" s="4" t="s">
        <v>23</v>
      </c>
      <c r="F311" s="4" t="s">
        <v>24</v>
      </c>
      <c r="G311" s="5">
        <v>244.31698181818177</v>
      </c>
      <c r="H311" s="5">
        <v>244.31698181818177</v>
      </c>
      <c r="I311" s="5">
        <v>8.7082354545454539</v>
      </c>
      <c r="K311" t="str">
        <f t="shared" si="6"/>
        <v>7011PTHCBA</v>
      </c>
    </row>
    <row r="312" spans="1:11" ht="15">
      <c r="A312">
        <v>701</v>
      </c>
      <c r="B312">
        <v>1</v>
      </c>
      <c r="C312" s="4" t="s">
        <v>95</v>
      </c>
      <c r="D312" s="4" t="s">
        <v>96</v>
      </c>
      <c r="E312" s="4" t="s">
        <v>27</v>
      </c>
      <c r="F312" s="4" t="s">
        <v>28</v>
      </c>
      <c r="G312" s="5">
        <v>217.19143636363631</v>
      </c>
      <c r="H312" s="5">
        <v>217.19143636363631</v>
      </c>
      <c r="I312" s="5">
        <v>9.6155381818181791</v>
      </c>
      <c r="K312" t="str">
        <f t="shared" si="6"/>
        <v>7011PTHCVQ</v>
      </c>
    </row>
    <row r="313" spans="1:11" ht="15">
      <c r="A313">
        <v>701</v>
      </c>
      <c r="B313">
        <v>1</v>
      </c>
      <c r="C313" s="4" t="s">
        <v>95</v>
      </c>
      <c r="D313" s="4" t="s">
        <v>96</v>
      </c>
      <c r="E313" s="4" t="s">
        <v>247</v>
      </c>
      <c r="F313" s="4">
        <v>0</v>
      </c>
      <c r="G313" s="5">
        <v>216.35896272727268</v>
      </c>
      <c r="H313" s="5">
        <v>216.35896272727268</v>
      </c>
      <c r="I313" s="5">
        <v>9.6155381818181791</v>
      </c>
      <c r="K313" t="str">
        <f t="shared" si="6"/>
        <v>7011PTHDRB</v>
      </c>
    </row>
    <row r="314" spans="1:11" ht="15">
      <c r="A314">
        <v>701</v>
      </c>
      <c r="B314">
        <v>1</v>
      </c>
      <c r="C314" s="4" t="s">
        <v>95</v>
      </c>
      <c r="D314" s="4" t="s">
        <v>96</v>
      </c>
      <c r="E314" s="4" t="s">
        <v>30</v>
      </c>
      <c r="F314" s="4" t="s">
        <v>31</v>
      </c>
      <c r="G314" s="5">
        <v>246.56185454545451</v>
      </c>
      <c r="H314" s="5">
        <v>246.56185454545451</v>
      </c>
      <c r="I314" s="5">
        <v>10.663145454545454</v>
      </c>
      <c r="K314" t="str">
        <f t="shared" si="6"/>
        <v>7011PTHDWN</v>
      </c>
    </row>
    <row r="315" spans="1:11" ht="15">
      <c r="A315">
        <v>701</v>
      </c>
      <c r="B315">
        <v>1</v>
      </c>
      <c r="C315" s="4" t="s">
        <v>95</v>
      </c>
      <c r="D315" s="4" t="s">
        <v>96</v>
      </c>
      <c r="E315" s="4" t="s">
        <v>35</v>
      </c>
      <c r="F315" s="4" t="s">
        <v>36</v>
      </c>
      <c r="G315" s="5">
        <v>208.73574909090905</v>
      </c>
      <c r="H315" s="5">
        <v>208.73574909090905</v>
      </c>
      <c r="I315" s="5">
        <v>9.6155381818181791</v>
      </c>
      <c r="K315" t="str">
        <f t="shared" si="6"/>
        <v>7011PTHEXM</v>
      </c>
    </row>
    <row r="316" spans="1:11" ht="15">
      <c r="A316">
        <v>701</v>
      </c>
      <c r="B316">
        <v>1</v>
      </c>
      <c r="C316" s="4" t="s">
        <v>95</v>
      </c>
      <c r="D316" s="4" t="s">
        <v>96</v>
      </c>
      <c r="E316" s="4" t="s">
        <v>37</v>
      </c>
      <c r="F316" s="4" t="s">
        <v>38</v>
      </c>
      <c r="G316" s="5">
        <v>198.16613999999998</v>
      </c>
      <c r="H316" s="5">
        <v>198.16613999999998</v>
      </c>
      <c r="I316" s="5">
        <v>9.5781236363636353</v>
      </c>
      <c r="K316" t="str">
        <f t="shared" si="6"/>
        <v>7011PTHGET</v>
      </c>
    </row>
    <row r="317" spans="1:11" ht="15">
      <c r="A317">
        <v>701</v>
      </c>
      <c r="B317">
        <v>1</v>
      </c>
      <c r="C317" s="4" t="s">
        <v>95</v>
      </c>
      <c r="D317" s="4" t="s">
        <v>96</v>
      </c>
      <c r="E317" s="4" t="s">
        <v>44</v>
      </c>
      <c r="F317" s="4" t="s">
        <v>45</v>
      </c>
      <c r="G317" s="5">
        <v>246.56185454545451</v>
      </c>
      <c r="H317" s="5">
        <v>246.56185454545451</v>
      </c>
      <c r="I317" s="5">
        <v>10.840864545454544</v>
      </c>
      <c r="K317" t="str">
        <f t="shared" si="6"/>
        <v>7011PTHHOB</v>
      </c>
    </row>
    <row r="318" spans="1:11" ht="15">
      <c r="A318">
        <v>701</v>
      </c>
      <c r="B318">
        <v>1</v>
      </c>
      <c r="C318" s="4" t="s">
        <v>95</v>
      </c>
      <c r="D318" s="4" t="s">
        <v>96</v>
      </c>
      <c r="E318" s="4" t="s">
        <v>47</v>
      </c>
      <c r="F318" s="4" t="s">
        <v>48</v>
      </c>
      <c r="G318" s="5">
        <v>204.10569909090907</v>
      </c>
      <c r="H318" s="5">
        <v>204.10569909090907</v>
      </c>
      <c r="I318" s="5">
        <v>9.5781236363636353</v>
      </c>
      <c r="K318" t="str">
        <f t="shared" si="6"/>
        <v>7011PTHKAL</v>
      </c>
    </row>
    <row r="319" spans="1:11" ht="15">
      <c r="A319">
        <v>701</v>
      </c>
      <c r="B319">
        <v>1</v>
      </c>
      <c r="C319" s="4" t="s">
        <v>95</v>
      </c>
      <c r="D319" s="4" t="s">
        <v>96</v>
      </c>
      <c r="E319" s="4" t="s">
        <v>49</v>
      </c>
      <c r="F319" s="4" t="s">
        <v>50</v>
      </c>
      <c r="G319" s="5">
        <v>216.35896272727268</v>
      </c>
      <c r="H319" s="5">
        <v>216.35896272727268</v>
      </c>
      <c r="I319" s="5">
        <v>9.6155381818181791</v>
      </c>
      <c r="K319" t="str">
        <f t="shared" si="6"/>
        <v>7011PTHKNX</v>
      </c>
    </row>
    <row r="320" spans="1:11" ht="15">
      <c r="A320">
        <v>701</v>
      </c>
      <c r="B320">
        <v>1</v>
      </c>
      <c r="C320" s="4" t="s">
        <v>95</v>
      </c>
      <c r="D320" s="4" t="s">
        <v>96</v>
      </c>
      <c r="E320" s="4" t="s">
        <v>51</v>
      </c>
      <c r="F320" s="4" t="s">
        <v>52</v>
      </c>
      <c r="G320" s="5">
        <v>182.80746909090905</v>
      </c>
      <c r="H320" s="5">
        <v>182.80746909090905</v>
      </c>
      <c r="I320" s="5">
        <v>9.6155381818181791</v>
      </c>
      <c r="K320" t="str">
        <f t="shared" si="6"/>
        <v>7011PTHKTA</v>
      </c>
    </row>
    <row r="321" spans="1:13" ht="15">
      <c r="A321">
        <v>701</v>
      </c>
      <c r="B321">
        <v>1</v>
      </c>
      <c r="C321" s="4" t="s">
        <v>95</v>
      </c>
      <c r="D321" s="4" t="s">
        <v>96</v>
      </c>
      <c r="E321" s="4" t="s">
        <v>62</v>
      </c>
      <c r="F321" s="4" t="s">
        <v>63</v>
      </c>
      <c r="G321" s="5">
        <v>190.09395181818178</v>
      </c>
      <c r="H321" s="5">
        <v>190.09395181818178</v>
      </c>
      <c r="I321" s="5">
        <v>8.7082354545454539</v>
      </c>
      <c r="K321" t="str">
        <f t="shared" si="6"/>
        <v>7011PTHMEL</v>
      </c>
    </row>
    <row r="322" spans="1:13" ht="15">
      <c r="A322">
        <v>701</v>
      </c>
      <c r="B322">
        <v>1</v>
      </c>
      <c r="C322" s="4" t="s">
        <v>95</v>
      </c>
      <c r="D322" s="4" t="s">
        <v>96</v>
      </c>
      <c r="E322" s="4" t="s">
        <v>72</v>
      </c>
      <c r="F322" s="4" t="s">
        <v>73</v>
      </c>
      <c r="G322" s="5">
        <v>208.73574909090905</v>
      </c>
      <c r="H322" s="5">
        <v>208.73574909090905</v>
      </c>
      <c r="I322" s="5">
        <v>9.6155381818181791</v>
      </c>
      <c r="K322" t="str">
        <f t="shared" si="6"/>
        <v>7011PTHNMN</v>
      </c>
    </row>
    <row r="323" spans="1:13" ht="15">
      <c r="A323">
        <v>701</v>
      </c>
      <c r="B323">
        <v>1</v>
      </c>
      <c r="C323" s="4" t="s">
        <v>95</v>
      </c>
      <c r="D323" s="4" t="s">
        <v>96</v>
      </c>
      <c r="E323" s="4" t="s">
        <v>89</v>
      </c>
      <c r="F323" s="4" t="s">
        <v>90</v>
      </c>
      <c r="G323" s="5">
        <v>182.80746909090905</v>
      </c>
      <c r="H323" s="5">
        <v>182.80746909090905</v>
      </c>
      <c r="I323" s="5">
        <v>9.6155381818181791</v>
      </c>
      <c r="K323" t="str">
        <f t="shared" si="6"/>
        <v>7011PTHPAN</v>
      </c>
    </row>
    <row r="324" spans="1:13" ht="15">
      <c r="A324">
        <v>701</v>
      </c>
      <c r="B324">
        <v>1</v>
      </c>
      <c r="C324" s="4" t="s">
        <v>95</v>
      </c>
      <c r="D324" s="4" t="s">
        <v>96</v>
      </c>
      <c r="E324" s="4" t="s">
        <v>91</v>
      </c>
      <c r="F324" s="4" t="s">
        <v>92</v>
      </c>
      <c r="G324" s="5">
        <v>193.87282090909088</v>
      </c>
      <c r="H324" s="5">
        <v>193.87282090909088</v>
      </c>
      <c r="I324" s="5">
        <v>9.6155381818181791</v>
      </c>
      <c r="K324" t="str">
        <f t="shared" si="6"/>
        <v>7011PTHPBO</v>
      </c>
    </row>
    <row r="325" spans="1:13" ht="15">
      <c r="A325">
        <v>701</v>
      </c>
      <c r="B325">
        <v>1</v>
      </c>
      <c r="C325" s="4" t="s">
        <v>95</v>
      </c>
      <c r="D325" s="4" t="s">
        <v>96</v>
      </c>
      <c r="E325" s="4" t="s">
        <v>93</v>
      </c>
      <c r="F325" s="4" t="s">
        <v>94</v>
      </c>
      <c r="G325" s="5">
        <v>208.87605363636362</v>
      </c>
      <c r="H325" s="5">
        <v>208.87605363636362</v>
      </c>
      <c r="I325" s="5">
        <v>9.6155381818181791</v>
      </c>
      <c r="K325" t="str">
        <f t="shared" si="6"/>
        <v>7011PTHPHE</v>
      </c>
    </row>
    <row r="326" spans="1:13" ht="15">
      <c r="A326">
        <v>701</v>
      </c>
      <c r="B326">
        <v>1</v>
      </c>
      <c r="C326" s="4" t="s">
        <v>95</v>
      </c>
      <c r="D326" s="4" t="s">
        <v>96</v>
      </c>
      <c r="E326" s="4" t="s">
        <v>115</v>
      </c>
      <c r="F326" s="4" t="s">
        <v>116</v>
      </c>
      <c r="G326" s="5">
        <v>206.35057181818181</v>
      </c>
      <c r="H326" s="5">
        <v>206.35057181818181</v>
      </c>
      <c r="I326" s="5">
        <v>8.8485399999999998</v>
      </c>
      <c r="K326" t="str">
        <f t="shared" si="6"/>
        <v>7011PTHSYD</v>
      </c>
    </row>
    <row r="327" spans="1:13" ht="15">
      <c r="A327">
        <v>701</v>
      </c>
      <c r="B327">
        <v>1</v>
      </c>
      <c r="C327" s="4" t="s">
        <v>95</v>
      </c>
      <c r="D327" s="4" t="s">
        <v>96</v>
      </c>
      <c r="E327" s="4" t="s">
        <v>122</v>
      </c>
      <c r="F327" s="4" t="s">
        <v>123</v>
      </c>
      <c r="G327" s="5">
        <v>189.66368454545454</v>
      </c>
      <c r="H327" s="5">
        <v>189.66368454545454</v>
      </c>
      <c r="I327" s="5">
        <v>9.6155381818181791</v>
      </c>
      <c r="K327" t="str">
        <f t="shared" si="6"/>
        <v>7011PTHTPR</v>
      </c>
    </row>
    <row r="328" spans="1:13" ht="15">
      <c r="A328">
        <v>701</v>
      </c>
      <c r="B328">
        <v>1</v>
      </c>
      <c r="C328" s="4" t="s">
        <v>115</v>
      </c>
      <c r="D328" s="4" t="s">
        <v>116</v>
      </c>
      <c r="E328" s="4" t="s">
        <v>95</v>
      </c>
      <c r="F328" s="4" t="s">
        <v>96</v>
      </c>
      <c r="G328" s="5">
        <v>208.70768818181813</v>
      </c>
      <c r="H328" s="5">
        <v>208.70768818181813</v>
      </c>
      <c r="I328" s="5">
        <v>10.887632727272727</v>
      </c>
      <c r="K328" t="str">
        <f t="shared" si="6"/>
        <v>7011SYDPTH</v>
      </c>
    </row>
    <row r="329" spans="1:13" ht="15.6" thickBot="1">
      <c r="A329">
        <v>701</v>
      </c>
      <c r="B329">
        <v>1</v>
      </c>
      <c r="C329" s="4" t="s">
        <v>122</v>
      </c>
      <c r="D329" s="4" t="s">
        <v>123</v>
      </c>
      <c r="E329" s="4" t="s">
        <v>95</v>
      </c>
      <c r="F329" s="4" t="s">
        <v>96</v>
      </c>
      <c r="G329" s="5">
        <v>185.34230454545451</v>
      </c>
      <c r="H329" s="5">
        <v>185.34230454545451</v>
      </c>
      <c r="I329" s="5">
        <v>9.1852709090909084</v>
      </c>
      <c r="K329" t="str">
        <f t="shared" si="6"/>
        <v>7011TPRPTH</v>
      </c>
    </row>
    <row r="330" spans="1:13" ht="15.6" thickBot="1">
      <c r="A330" s="19" t="s">
        <v>282</v>
      </c>
      <c r="B330" s="47">
        <v>1</v>
      </c>
      <c r="C330" s="4" t="s">
        <v>271</v>
      </c>
      <c r="D330" s="4"/>
      <c r="E330" s="4" t="s">
        <v>271</v>
      </c>
      <c r="F330" s="4"/>
      <c r="G330" s="5">
        <v>0</v>
      </c>
      <c r="H330" s="37">
        <v>12.533872727272726</v>
      </c>
      <c r="I330" s="5">
        <v>1.0000000000000001E-5</v>
      </c>
      <c r="K330" t="str">
        <f t="shared" ref="K330:K393" si="7">+_xlfn.CONCAT(A330,B330,C330,E330)</f>
        <v>C1PTH1PTH1</v>
      </c>
      <c r="M330" t="str">
        <f>+_xlfn.XLOOKUP(E330,Postcodes!E:E,Postcodes!J:J,0,0)</f>
        <v>Zone1</v>
      </c>
    </row>
    <row r="331" spans="1:13" ht="15.6" thickBot="1">
      <c r="A331" s="19" t="s">
        <v>282</v>
      </c>
      <c r="B331" s="47">
        <v>2</v>
      </c>
      <c r="C331" s="4" t="s">
        <v>271</v>
      </c>
      <c r="D331" s="4"/>
      <c r="E331" s="4" t="s">
        <v>271</v>
      </c>
      <c r="F331" s="4"/>
      <c r="G331" s="5">
        <v>0</v>
      </c>
      <c r="H331" s="37">
        <v>25.123867272727267</v>
      </c>
      <c r="I331" s="5">
        <v>1.0000000000000001E-5</v>
      </c>
      <c r="K331" t="str">
        <f t="shared" si="7"/>
        <v>C2PTH1PTH1</v>
      </c>
      <c r="M331" t="str">
        <f>+_xlfn.XLOOKUP(E331,Postcodes!E:E,Postcodes!J:J,0,0)</f>
        <v>Zone1</v>
      </c>
    </row>
    <row r="332" spans="1:13" ht="15.6" thickBot="1">
      <c r="A332" s="19" t="s">
        <v>282</v>
      </c>
      <c r="B332" s="47">
        <v>3</v>
      </c>
      <c r="C332" s="4" t="s">
        <v>271</v>
      </c>
      <c r="D332" s="4"/>
      <c r="E332" s="4" t="s">
        <v>271</v>
      </c>
      <c r="F332" s="4"/>
      <c r="G332" s="5">
        <v>0</v>
      </c>
      <c r="H332" s="37">
        <v>37.732569090909088</v>
      </c>
      <c r="I332" s="5">
        <v>1.0000000000000001E-5</v>
      </c>
      <c r="K332" t="str">
        <f t="shared" si="7"/>
        <v>C3PTH1PTH1</v>
      </c>
      <c r="M332" t="str">
        <f>+_xlfn.XLOOKUP(E332,Postcodes!E:E,Postcodes!J:J,0,0)</f>
        <v>Zone1</v>
      </c>
    </row>
    <row r="333" spans="1:13" ht="15.6" thickBot="1">
      <c r="A333" s="19" t="s">
        <v>282</v>
      </c>
      <c r="B333" s="47">
        <v>1</v>
      </c>
      <c r="C333" s="4" t="s">
        <v>271</v>
      </c>
      <c r="D333" s="4"/>
      <c r="E333" s="4" t="s">
        <v>272</v>
      </c>
      <c r="F333" s="4"/>
      <c r="G333" s="5">
        <v>0</v>
      </c>
      <c r="H333" s="37">
        <v>6.6036672727272707</v>
      </c>
      <c r="I333" s="37">
        <v>0.99148545454545445</v>
      </c>
      <c r="K333" t="str">
        <f t="shared" si="7"/>
        <v>C1PTH1PTH2</v>
      </c>
      <c r="M333" t="str">
        <f>+_xlfn.XLOOKUP(E333,Postcodes!E:E,Postcodes!J:J,0,0)</f>
        <v>Zone2</v>
      </c>
    </row>
    <row r="334" spans="1:13" ht="15.6" thickBot="1">
      <c r="A334" s="19" t="s">
        <v>282</v>
      </c>
      <c r="B334" s="47">
        <v>2</v>
      </c>
      <c r="C334" s="4" t="s">
        <v>271</v>
      </c>
      <c r="D334" s="4"/>
      <c r="E334" s="4" t="s">
        <v>272</v>
      </c>
      <c r="F334" s="4"/>
      <c r="G334" s="5">
        <v>0</v>
      </c>
      <c r="H334" s="37">
        <v>13.207334545454541</v>
      </c>
      <c r="I334" s="37">
        <v>1.9829709090909089</v>
      </c>
      <c r="K334" t="str">
        <f t="shared" si="7"/>
        <v>C2PTH1PTH2</v>
      </c>
      <c r="M334" t="str">
        <f>+_xlfn.XLOOKUP(E334,Postcodes!E:E,Postcodes!J:J,0,0)</f>
        <v>Zone2</v>
      </c>
    </row>
    <row r="335" spans="1:13" ht="15.6" thickBot="1">
      <c r="A335" s="19" t="s">
        <v>282</v>
      </c>
      <c r="B335" s="47">
        <v>3</v>
      </c>
      <c r="C335" s="4" t="s">
        <v>271</v>
      </c>
      <c r="D335" s="4"/>
      <c r="E335" s="4" t="s">
        <v>272</v>
      </c>
      <c r="F335" s="4"/>
      <c r="G335" s="5">
        <v>0</v>
      </c>
      <c r="H335" s="37">
        <v>19.839062727272726</v>
      </c>
      <c r="I335" s="37">
        <v>2.9838099999999996</v>
      </c>
      <c r="K335" t="str">
        <f t="shared" si="7"/>
        <v>C3PTH1PTH2</v>
      </c>
      <c r="M335" t="str">
        <f>+_xlfn.XLOOKUP(E335,Postcodes!E:E,Postcodes!J:J,0,0)</f>
        <v>Zone2</v>
      </c>
    </row>
    <row r="336" spans="1:13" ht="15.6" thickBot="1">
      <c r="A336" s="19" t="s">
        <v>282</v>
      </c>
      <c r="B336" s="47">
        <v>1</v>
      </c>
      <c r="C336" s="4" t="s">
        <v>271</v>
      </c>
      <c r="D336" s="4"/>
      <c r="E336" s="4" t="s">
        <v>2877</v>
      </c>
      <c r="F336" s="4"/>
      <c r="G336" s="5">
        <v>0</v>
      </c>
      <c r="H336" s="37">
        <v>19.839062727272726</v>
      </c>
      <c r="I336" s="37">
        <v>2.9838099999999996</v>
      </c>
      <c r="K336" t="str">
        <f t="shared" si="7"/>
        <v>C1PTH1PTH3</v>
      </c>
      <c r="M336" t="str">
        <f>+_xlfn.XLOOKUP(E336,Postcodes!E:E,Postcodes!J:J,0,0)</f>
        <v>Zone3</v>
      </c>
    </row>
    <row r="337" spans="1:13" ht="15.6" thickBot="1">
      <c r="A337" s="19" t="s">
        <v>282</v>
      </c>
      <c r="B337" s="47">
        <v>2</v>
      </c>
      <c r="C337" s="4" t="s">
        <v>271</v>
      </c>
      <c r="D337" s="4"/>
      <c r="E337" s="4" t="s">
        <v>2877</v>
      </c>
      <c r="F337" s="4"/>
      <c r="G337" s="5">
        <v>0</v>
      </c>
      <c r="H337" s="37">
        <v>19.839062727272726</v>
      </c>
      <c r="I337" s="37">
        <v>2.9838099999999996</v>
      </c>
      <c r="K337" t="str">
        <f t="shared" si="7"/>
        <v>C2PTH1PTH3</v>
      </c>
      <c r="M337" t="str">
        <f>+_xlfn.XLOOKUP(E337,Postcodes!E:E,Postcodes!J:J,0,0)</f>
        <v>Zone3</v>
      </c>
    </row>
    <row r="338" spans="1:13" ht="15.6" thickBot="1">
      <c r="A338" s="19" t="s">
        <v>282</v>
      </c>
      <c r="B338" s="47">
        <v>3</v>
      </c>
      <c r="C338" s="4" t="s">
        <v>271</v>
      </c>
      <c r="D338" s="4"/>
      <c r="E338" s="4" t="s">
        <v>2877</v>
      </c>
      <c r="F338" s="4"/>
      <c r="G338" s="5">
        <v>0</v>
      </c>
      <c r="H338" s="37">
        <v>19.839062727272726</v>
      </c>
      <c r="I338" s="37">
        <v>2.9838099999999996</v>
      </c>
      <c r="K338" t="str">
        <f t="shared" si="7"/>
        <v>C3PTH1PTH3</v>
      </c>
      <c r="M338" t="str">
        <f>+_xlfn.XLOOKUP(E338,Postcodes!E:E,Postcodes!J:J,0,0)</f>
        <v>Zone3</v>
      </c>
    </row>
    <row r="339" spans="1:13" ht="15.6" thickBot="1">
      <c r="A339" s="19" t="s">
        <v>282</v>
      </c>
      <c r="B339" s="47">
        <v>1</v>
      </c>
      <c r="C339" s="4" t="s">
        <v>272</v>
      </c>
      <c r="D339" s="4"/>
      <c r="E339" s="4" t="s">
        <v>271</v>
      </c>
      <c r="F339" s="4"/>
      <c r="G339" s="5">
        <v>0</v>
      </c>
      <c r="H339" s="37">
        <v>6.6036672727272707</v>
      </c>
      <c r="I339" s="37">
        <v>0.99148545454545445</v>
      </c>
      <c r="K339" t="str">
        <f t="shared" si="7"/>
        <v>C1PTH2PTH1</v>
      </c>
      <c r="M339" t="str">
        <f>+_xlfn.XLOOKUP(E339,Postcodes!E:E,Postcodes!J:J,0,0)</f>
        <v>Zone1</v>
      </c>
    </row>
    <row r="340" spans="1:13" ht="15.6" thickBot="1">
      <c r="A340" s="19" t="s">
        <v>282</v>
      </c>
      <c r="B340" s="47">
        <v>2</v>
      </c>
      <c r="C340" s="4" t="s">
        <v>272</v>
      </c>
      <c r="D340" s="4"/>
      <c r="E340" s="4" t="s">
        <v>271</v>
      </c>
      <c r="F340" s="4"/>
      <c r="G340" s="5">
        <v>0</v>
      </c>
      <c r="H340" s="37">
        <v>13.207334545454541</v>
      </c>
      <c r="I340" s="37">
        <v>1.9829709090909089</v>
      </c>
      <c r="K340" t="str">
        <f t="shared" si="7"/>
        <v>C2PTH2PTH1</v>
      </c>
      <c r="M340" t="str">
        <f>+_xlfn.XLOOKUP(E340,Postcodes!E:E,Postcodes!J:J,0,0)</f>
        <v>Zone1</v>
      </c>
    </row>
    <row r="341" spans="1:13" ht="15.6" thickBot="1">
      <c r="A341" s="19" t="s">
        <v>282</v>
      </c>
      <c r="B341" s="47">
        <v>3</v>
      </c>
      <c r="C341" s="4" t="s">
        <v>272</v>
      </c>
      <c r="D341" s="4"/>
      <c r="E341" s="4" t="s">
        <v>271</v>
      </c>
      <c r="F341" s="4"/>
      <c r="G341" s="5">
        <v>0</v>
      </c>
      <c r="H341" s="37">
        <v>19.839062727272726</v>
      </c>
      <c r="I341" s="37">
        <v>2.9838099999999996</v>
      </c>
      <c r="K341" t="str">
        <f t="shared" si="7"/>
        <v>C3PTH2PTH1</v>
      </c>
      <c r="M341" t="str">
        <f>+_xlfn.XLOOKUP(E341,Postcodes!E:E,Postcodes!J:J,0,0)</f>
        <v>Zone1</v>
      </c>
    </row>
    <row r="342" spans="1:13" ht="15.6" thickBot="1">
      <c r="A342" s="19" t="s">
        <v>282</v>
      </c>
      <c r="B342" s="47">
        <v>1</v>
      </c>
      <c r="C342" s="4" t="s">
        <v>272</v>
      </c>
      <c r="D342" s="4"/>
      <c r="E342" s="4" t="s">
        <v>272</v>
      </c>
      <c r="F342" s="4"/>
      <c r="G342" s="5">
        <v>0</v>
      </c>
      <c r="H342" s="37">
        <v>6.6036672727272707</v>
      </c>
      <c r="I342" s="37">
        <v>0.99148545454545445</v>
      </c>
      <c r="K342" t="str">
        <f t="shared" si="7"/>
        <v>C1PTH2PTH2</v>
      </c>
      <c r="M342" t="str">
        <f>+_xlfn.XLOOKUP(E342,Postcodes!E:E,Postcodes!J:J,0,0)</f>
        <v>Zone2</v>
      </c>
    </row>
    <row r="343" spans="1:13" ht="15.6" thickBot="1">
      <c r="A343" s="19" t="s">
        <v>282</v>
      </c>
      <c r="B343" s="47">
        <v>2</v>
      </c>
      <c r="C343" s="4" t="s">
        <v>272</v>
      </c>
      <c r="D343" s="4"/>
      <c r="E343" s="4" t="s">
        <v>272</v>
      </c>
      <c r="F343" s="4"/>
      <c r="G343" s="5">
        <v>0</v>
      </c>
      <c r="H343" s="37">
        <v>13.207334545454541</v>
      </c>
      <c r="I343" s="37">
        <v>1.9829709090909089</v>
      </c>
      <c r="K343" t="str">
        <f t="shared" si="7"/>
        <v>C2PTH2PTH2</v>
      </c>
      <c r="M343" t="str">
        <f>+_xlfn.XLOOKUP(E343,Postcodes!E:E,Postcodes!J:J,0,0)</f>
        <v>Zone2</v>
      </c>
    </row>
    <row r="344" spans="1:13" ht="15.6" thickBot="1">
      <c r="A344" s="19" t="s">
        <v>282</v>
      </c>
      <c r="B344" s="47">
        <v>3</v>
      </c>
      <c r="C344" s="4" t="s">
        <v>272</v>
      </c>
      <c r="D344" s="4"/>
      <c r="E344" s="4" t="s">
        <v>272</v>
      </c>
      <c r="F344" s="4"/>
      <c r="G344" s="5">
        <v>0</v>
      </c>
      <c r="H344" s="37">
        <v>19.839062727272726</v>
      </c>
      <c r="I344" s="37">
        <v>2.9838099999999996</v>
      </c>
      <c r="K344" t="str">
        <f t="shared" si="7"/>
        <v>C3PTH2PTH2</v>
      </c>
      <c r="M344" t="str">
        <f>+_xlfn.XLOOKUP(E344,Postcodes!E:E,Postcodes!J:J,0,0)</f>
        <v>Zone2</v>
      </c>
    </row>
    <row r="345" spans="1:13" ht="15.6" thickBot="1">
      <c r="A345" s="19" t="s">
        <v>282</v>
      </c>
      <c r="B345" s="47">
        <v>1</v>
      </c>
      <c r="C345" s="4" t="s">
        <v>272</v>
      </c>
      <c r="D345" s="4"/>
      <c r="E345" s="4" t="s">
        <v>2877</v>
      </c>
      <c r="F345" s="4"/>
      <c r="G345" s="5">
        <v>0</v>
      </c>
      <c r="H345" s="37">
        <v>19.839062727272726</v>
      </c>
      <c r="I345" s="37">
        <v>2.9838099999999996</v>
      </c>
      <c r="K345" t="str">
        <f t="shared" si="7"/>
        <v>C1PTH2PTH3</v>
      </c>
      <c r="M345" t="str">
        <f>+_xlfn.XLOOKUP(E345,Postcodes!E:E,Postcodes!J:J,0,0)</f>
        <v>Zone3</v>
      </c>
    </row>
    <row r="346" spans="1:13" ht="15.6" thickBot="1">
      <c r="A346" s="19" t="s">
        <v>282</v>
      </c>
      <c r="B346" s="47">
        <v>2</v>
      </c>
      <c r="C346" s="4" t="s">
        <v>272</v>
      </c>
      <c r="D346" s="4"/>
      <c r="E346" s="4" t="s">
        <v>2877</v>
      </c>
      <c r="F346" s="4"/>
      <c r="G346" s="5">
        <v>0</v>
      </c>
      <c r="H346" s="37">
        <v>19.839062727272726</v>
      </c>
      <c r="I346" s="37">
        <v>2.9838099999999996</v>
      </c>
      <c r="K346" t="str">
        <f t="shared" si="7"/>
        <v>C2PTH2PTH3</v>
      </c>
      <c r="M346" t="str">
        <f>+_xlfn.XLOOKUP(E346,Postcodes!E:E,Postcodes!J:J,0,0)</f>
        <v>Zone3</v>
      </c>
    </row>
    <row r="347" spans="1:13" ht="15.6" thickBot="1">
      <c r="A347" s="19" t="s">
        <v>282</v>
      </c>
      <c r="B347" s="47">
        <v>3</v>
      </c>
      <c r="C347" s="4" t="s">
        <v>272</v>
      </c>
      <c r="D347" s="4"/>
      <c r="E347" s="4" t="s">
        <v>2877</v>
      </c>
      <c r="F347" s="4"/>
      <c r="G347" s="5">
        <v>0</v>
      </c>
      <c r="H347" s="37">
        <v>19.839062727272726</v>
      </c>
      <c r="I347" s="37">
        <v>2.9838099999999996</v>
      </c>
      <c r="K347" t="str">
        <f t="shared" si="7"/>
        <v>C3PTH2PTH3</v>
      </c>
      <c r="M347" t="str">
        <f>+_xlfn.XLOOKUP(E347,Postcodes!E:E,Postcodes!J:J,0,0)</f>
        <v>Zone3</v>
      </c>
    </row>
    <row r="348" spans="1:13" ht="15.6" thickBot="1">
      <c r="A348" s="19" t="s">
        <v>282</v>
      </c>
      <c r="B348" s="47">
        <v>1</v>
      </c>
      <c r="C348" s="4" t="s">
        <v>2877</v>
      </c>
      <c r="D348" s="4"/>
      <c r="E348" s="4" t="s">
        <v>271</v>
      </c>
      <c r="F348" s="4"/>
      <c r="G348" s="5">
        <v>0</v>
      </c>
      <c r="H348" s="37">
        <v>19.839062727272726</v>
      </c>
      <c r="I348" s="37">
        <v>2.9838099999999996</v>
      </c>
      <c r="K348" t="str">
        <f t="shared" si="7"/>
        <v>C1PTH3PTH1</v>
      </c>
      <c r="M348" t="str">
        <f>+_xlfn.XLOOKUP(E348,Postcodes!E:E,Postcodes!J:J,0,0)</f>
        <v>Zone1</v>
      </c>
    </row>
    <row r="349" spans="1:13" ht="15.6" thickBot="1">
      <c r="A349" s="19" t="s">
        <v>282</v>
      </c>
      <c r="B349" s="47">
        <v>2</v>
      </c>
      <c r="C349" s="4" t="s">
        <v>2877</v>
      </c>
      <c r="D349" s="4"/>
      <c r="E349" s="4" t="s">
        <v>271</v>
      </c>
      <c r="F349" s="4"/>
      <c r="G349" s="5">
        <v>0</v>
      </c>
      <c r="H349" s="37">
        <v>19.839062727272726</v>
      </c>
      <c r="I349" s="37">
        <v>2.9838099999999996</v>
      </c>
      <c r="K349" t="str">
        <f t="shared" si="7"/>
        <v>C2PTH3PTH1</v>
      </c>
      <c r="M349" t="str">
        <f>+_xlfn.XLOOKUP(E349,Postcodes!E:E,Postcodes!J:J,0,0)</f>
        <v>Zone1</v>
      </c>
    </row>
    <row r="350" spans="1:13" ht="15.6" thickBot="1">
      <c r="A350" s="19" t="s">
        <v>282</v>
      </c>
      <c r="B350" s="47">
        <v>3</v>
      </c>
      <c r="C350" s="4" t="s">
        <v>2877</v>
      </c>
      <c r="D350" s="4"/>
      <c r="E350" s="4" t="s">
        <v>271</v>
      </c>
      <c r="F350" s="4"/>
      <c r="G350" s="5">
        <v>0</v>
      </c>
      <c r="H350" s="37">
        <v>19.839062727272726</v>
      </c>
      <c r="I350" s="37">
        <v>2.9838099999999996</v>
      </c>
      <c r="K350" t="str">
        <f t="shared" si="7"/>
        <v>C3PTH3PTH1</v>
      </c>
      <c r="M350" t="str">
        <f>+_xlfn.XLOOKUP(E350,Postcodes!E:E,Postcodes!J:J,0,0)</f>
        <v>Zone1</v>
      </c>
    </row>
    <row r="351" spans="1:13" ht="15.6" thickBot="1">
      <c r="A351" s="19" t="s">
        <v>282</v>
      </c>
      <c r="B351" s="47">
        <v>1</v>
      </c>
      <c r="C351" s="4" t="s">
        <v>2877</v>
      </c>
      <c r="D351" s="4"/>
      <c r="E351" s="4" t="s">
        <v>272</v>
      </c>
      <c r="F351" s="4"/>
      <c r="G351" s="5">
        <v>0</v>
      </c>
      <c r="H351" s="37">
        <v>6.6036672727272707</v>
      </c>
      <c r="I351" s="37">
        <v>0.99148545454545445</v>
      </c>
      <c r="K351" t="str">
        <f t="shared" si="7"/>
        <v>C1PTH3PTH2</v>
      </c>
      <c r="M351" t="str">
        <f>+_xlfn.XLOOKUP(E351,Postcodes!E:E,Postcodes!J:J,0,0)</f>
        <v>Zone2</v>
      </c>
    </row>
    <row r="352" spans="1:13" ht="15.6" thickBot="1">
      <c r="A352" s="19" t="s">
        <v>282</v>
      </c>
      <c r="B352" s="47">
        <v>2</v>
      </c>
      <c r="C352" s="4" t="s">
        <v>2877</v>
      </c>
      <c r="D352" s="4"/>
      <c r="E352" s="4" t="s">
        <v>272</v>
      </c>
      <c r="F352" s="4"/>
      <c r="G352" s="5">
        <v>0</v>
      </c>
      <c r="H352" s="37">
        <v>13.207334545454541</v>
      </c>
      <c r="I352" s="37">
        <v>1.9829709090909089</v>
      </c>
      <c r="K352" t="str">
        <f t="shared" si="7"/>
        <v>C2PTH3PTH2</v>
      </c>
      <c r="M352" t="str">
        <f>+_xlfn.XLOOKUP(E352,Postcodes!E:E,Postcodes!J:J,0,0)</f>
        <v>Zone2</v>
      </c>
    </row>
    <row r="353" spans="1:13" ht="15.6" thickBot="1">
      <c r="A353" s="19" t="s">
        <v>282</v>
      </c>
      <c r="B353" s="47">
        <v>3</v>
      </c>
      <c r="C353" s="4" t="s">
        <v>2877</v>
      </c>
      <c r="D353" s="4"/>
      <c r="E353" s="4" t="s">
        <v>272</v>
      </c>
      <c r="F353" s="4"/>
      <c r="G353" s="5">
        <v>0</v>
      </c>
      <c r="H353" s="37">
        <v>19.839062727272726</v>
      </c>
      <c r="I353" s="37">
        <v>2.9838099999999996</v>
      </c>
      <c r="K353" t="str">
        <f t="shared" si="7"/>
        <v>C3PTH3PTH2</v>
      </c>
      <c r="M353" t="str">
        <f>+_xlfn.XLOOKUP(E353,Postcodes!E:E,Postcodes!J:J,0,0)</f>
        <v>Zone2</v>
      </c>
    </row>
    <row r="354" spans="1:13" ht="15.6" thickBot="1">
      <c r="A354" s="19" t="s">
        <v>282</v>
      </c>
      <c r="B354" s="47">
        <v>1</v>
      </c>
      <c r="C354" s="4" t="s">
        <v>2877</v>
      </c>
      <c r="D354" s="4"/>
      <c r="E354" s="4" t="s">
        <v>2877</v>
      </c>
      <c r="F354" s="4"/>
      <c r="G354" s="5">
        <v>0</v>
      </c>
      <c r="H354" s="37">
        <v>19.839062727272726</v>
      </c>
      <c r="I354" s="37">
        <v>2.9838099999999996</v>
      </c>
      <c r="K354" t="str">
        <f t="shared" si="7"/>
        <v>C1PTH3PTH3</v>
      </c>
      <c r="M354" t="str">
        <f>+_xlfn.XLOOKUP(E354,Postcodes!E:E,Postcodes!J:J,0,0)</f>
        <v>Zone3</v>
      </c>
    </row>
    <row r="355" spans="1:13" ht="15.6" thickBot="1">
      <c r="A355" s="19" t="s">
        <v>282</v>
      </c>
      <c r="B355" s="47">
        <v>2</v>
      </c>
      <c r="C355" s="4" t="s">
        <v>2877</v>
      </c>
      <c r="D355" s="4"/>
      <c r="E355" s="4" t="s">
        <v>2877</v>
      </c>
      <c r="F355" s="4"/>
      <c r="G355" s="5">
        <v>0</v>
      </c>
      <c r="H355" s="37">
        <v>19.839062727272726</v>
      </c>
      <c r="I355" s="37">
        <v>2.9838099999999996</v>
      </c>
      <c r="K355" t="str">
        <f t="shared" si="7"/>
        <v>C2PTH3PTH3</v>
      </c>
      <c r="M355" t="str">
        <f>+_xlfn.XLOOKUP(E355,Postcodes!E:E,Postcodes!J:J,0,0)</f>
        <v>Zone3</v>
      </c>
    </row>
    <row r="356" spans="1:13" ht="15.6" thickBot="1">
      <c r="A356" s="19" t="s">
        <v>282</v>
      </c>
      <c r="B356" s="47">
        <v>3</v>
      </c>
      <c r="C356" s="4" t="s">
        <v>2877</v>
      </c>
      <c r="D356" s="4"/>
      <c r="E356" s="4" t="s">
        <v>2877</v>
      </c>
      <c r="F356" s="4"/>
      <c r="G356" s="5">
        <v>0</v>
      </c>
      <c r="H356" s="37">
        <v>19.839062727272726</v>
      </c>
      <c r="I356" s="37">
        <v>2.9838099999999996</v>
      </c>
      <c r="K356" t="str">
        <f t="shared" si="7"/>
        <v>C3PTH3PTH3</v>
      </c>
      <c r="M356" t="str">
        <f>+_xlfn.XLOOKUP(E356,Postcodes!E:E,Postcodes!J:J,0,0)</f>
        <v>Zone3</v>
      </c>
    </row>
    <row r="357" spans="1:13" ht="15.6" thickBot="1">
      <c r="A357" s="19" t="s">
        <v>282</v>
      </c>
      <c r="B357" s="47">
        <v>4</v>
      </c>
      <c r="C357" s="4" t="s">
        <v>271</v>
      </c>
      <c r="D357" s="4"/>
      <c r="E357" s="4" t="s">
        <v>271</v>
      </c>
      <c r="F357" s="4"/>
      <c r="G357" s="5">
        <v>0</v>
      </c>
      <c r="H357" s="37">
        <v>11.046644545454544</v>
      </c>
      <c r="I357" s="5">
        <v>0.24319454545454544</v>
      </c>
      <c r="K357" t="str">
        <f t="shared" si="7"/>
        <v>C4PTH1PTH1</v>
      </c>
      <c r="M357" t="str">
        <f>+_xlfn.XLOOKUP(E357,Postcodes!E:E,Postcodes!J:J,0,0)</f>
        <v>Zone1</v>
      </c>
    </row>
    <row r="358" spans="1:13" ht="15.6" thickBot="1">
      <c r="A358" s="19" t="s">
        <v>282</v>
      </c>
      <c r="B358" s="47">
        <v>4</v>
      </c>
      <c r="C358" s="4" t="s">
        <v>271</v>
      </c>
      <c r="D358" s="4"/>
      <c r="E358" s="4" t="s">
        <v>272</v>
      </c>
      <c r="F358" s="4"/>
      <c r="G358" s="5">
        <v>0</v>
      </c>
      <c r="H358" s="37">
        <v>11.046644545454544</v>
      </c>
      <c r="I358" s="5">
        <v>0.24319454545454544</v>
      </c>
      <c r="K358" t="str">
        <f t="shared" si="7"/>
        <v>C4PTH1PTH2</v>
      </c>
      <c r="M358" t="str">
        <f>+_xlfn.XLOOKUP(E358,Postcodes!E:E,Postcodes!J:J,0,0)</f>
        <v>Zone2</v>
      </c>
    </row>
    <row r="359" spans="1:13" ht="15.6" thickBot="1">
      <c r="A359" s="19" t="s">
        <v>282</v>
      </c>
      <c r="B359" s="47">
        <v>4</v>
      </c>
      <c r="C359" s="4" t="s">
        <v>271</v>
      </c>
      <c r="D359" s="4"/>
      <c r="E359" s="4" t="s">
        <v>2877</v>
      </c>
      <c r="F359" s="4"/>
      <c r="G359" s="5">
        <v>0</v>
      </c>
      <c r="H359" s="37">
        <v>11.046644545454544</v>
      </c>
      <c r="I359" s="5">
        <v>0.24319454545454544</v>
      </c>
      <c r="K359" t="str">
        <f t="shared" si="7"/>
        <v>C4PTH1PTH3</v>
      </c>
      <c r="M359" t="str">
        <f>+_xlfn.XLOOKUP(E359,Postcodes!E:E,Postcodes!J:J,0,0)</f>
        <v>Zone3</v>
      </c>
    </row>
    <row r="360" spans="1:13" ht="15.6" thickBot="1">
      <c r="A360" s="19" t="s">
        <v>282</v>
      </c>
      <c r="B360" s="47">
        <v>4</v>
      </c>
      <c r="C360" s="4" t="s">
        <v>272</v>
      </c>
      <c r="D360" s="4"/>
      <c r="E360" s="4" t="s">
        <v>271</v>
      </c>
      <c r="F360" s="4"/>
      <c r="G360" s="5">
        <v>0</v>
      </c>
      <c r="H360" s="37">
        <v>11.046644545454544</v>
      </c>
      <c r="I360" s="5">
        <v>0.24319454545454544</v>
      </c>
      <c r="K360" t="str">
        <f t="shared" si="7"/>
        <v>C4PTH2PTH1</v>
      </c>
      <c r="M360" t="str">
        <f>+_xlfn.XLOOKUP(E360,Postcodes!E:E,Postcodes!J:J,0,0)</f>
        <v>Zone1</v>
      </c>
    </row>
    <row r="361" spans="1:13" ht="15.6" thickBot="1">
      <c r="A361" s="19" t="s">
        <v>282</v>
      </c>
      <c r="B361" s="47">
        <v>4</v>
      </c>
      <c r="C361" s="4" t="s">
        <v>272</v>
      </c>
      <c r="D361" s="4"/>
      <c r="E361" s="4" t="s">
        <v>272</v>
      </c>
      <c r="F361" s="4"/>
      <c r="G361" s="5">
        <v>0</v>
      </c>
      <c r="H361" s="37">
        <v>11.046644545454544</v>
      </c>
      <c r="I361" s="5">
        <v>0.24319454545454544</v>
      </c>
      <c r="K361" t="str">
        <f t="shared" si="7"/>
        <v>C4PTH2PTH2</v>
      </c>
      <c r="M361" t="str">
        <f>+_xlfn.XLOOKUP(E361,Postcodes!E:E,Postcodes!J:J,0,0)</f>
        <v>Zone2</v>
      </c>
    </row>
    <row r="362" spans="1:13" ht="15.6" thickBot="1">
      <c r="A362" s="19" t="s">
        <v>282</v>
      </c>
      <c r="B362" s="47">
        <v>4</v>
      </c>
      <c r="C362" s="4" t="s">
        <v>272</v>
      </c>
      <c r="D362" s="4"/>
      <c r="E362" s="4" t="s">
        <v>2877</v>
      </c>
      <c r="F362" s="4"/>
      <c r="G362" s="5">
        <v>0</v>
      </c>
      <c r="H362" s="37">
        <v>11.046644545454544</v>
      </c>
      <c r="I362" s="5">
        <v>0.24319454545454544</v>
      </c>
      <c r="K362" t="str">
        <f t="shared" si="7"/>
        <v>C4PTH2PTH3</v>
      </c>
      <c r="M362" t="str">
        <f>+_xlfn.XLOOKUP(E362,Postcodes!E:E,Postcodes!J:J,0,0)</f>
        <v>Zone3</v>
      </c>
    </row>
    <row r="363" spans="1:13" ht="15.6" thickBot="1">
      <c r="A363" s="19" t="s">
        <v>282</v>
      </c>
      <c r="B363" s="47">
        <v>4</v>
      </c>
      <c r="C363" s="4" t="s">
        <v>2877</v>
      </c>
      <c r="D363" s="4"/>
      <c r="E363" s="4" t="s">
        <v>271</v>
      </c>
      <c r="F363" s="4"/>
      <c r="G363" s="5">
        <v>0</v>
      </c>
      <c r="H363" s="37">
        <v>11.046644545454544</v>
      </c>
      <c r="I363" s="5">
        <v>0.24319454545454544</v>
      </c>
      <c r="K363" t="str">
        <f t="shared" si="7"/>
        <v>C4PTH3PTH1</v>
      </c>
      <c r="M363" t="str">
        <f>+_xlfn.XLOOKUP(E363,Postcodes!E:E,Postcodes!J:J,0,0)</f>
        <v>Zone1</v>
      </c>
    </row>
    <row r="364" spans="1:13" ht="15.6" thickBot="1">
      <c r="A364" s="19" t="s">
        <v>282</v>
      </c>
      <c r="B364" s="47">
        <v>4</v>
      </c>
      <c r="C364" s="4" t="s">
        <v>2877</v>
      </c>
      <c r="D364" s="4"/>
      <c r="E364" s="4" t="s">
        <v>272</v>
      </c>
      <c r="F364" s="4"/>
      <c r="G364" s="5">
        <v>0</v>
      </c>
      <c r="H364" s="37">
        <v>11.046644545454544</v>
      </c>
      <c r="I364" s="5">
        <v>0.24319454545454544</v>
      </c>
      <c r="K364" t="str">
        <f t="shared" si="7"/>
        <v>C4PTH3PTH2</v>
      </c>
      <c r="M364" t="str">
        <f>+_xlfn.XLOOKUP(E364,Postcodes!E:E,Postcodes!J:J,0,0)</f>
        <v>Zone2</v>
      </c>
    </row>
    <row r="365" spans="1:13" ht="15.6" thickBot="1">
      <c r="A365" s="19" t="s">
        <v>282</v>
      </c>
      <c r="B365" s="47">
        <v>4</v>
      </c>
      <c r="C365" s="4" t="s">
        <v>2877</v>
      </c>
      <c r="D365" s="4"/>
      <c r="E365" s="4" t="s">
        <v>2877</v>
      </c>
      <c r="F365" s="4"/>
      <c r="G365" s="5">
        <v>0</v>
      </c>
      <c r="H365" s="37">
        <v>11.046644545454544</v>
      </c>
      <c r="I365" s="5">
        <v>0.24319454545454544</v>
      </c>
      <c r="K365" t="str">
        <f t="shared" si="7"/>
        <v>C4PTH3PTH3</v>
      </c>
      <c r="M365" t="str">
        <f>+_xlfn.XLOOKUP(E365,Postcodes!E:E,Postcodes!J:J,0,0)</f>
        <v>Zone3</v>
      </c>
    </row>
    <row r="366" spans="1:13" ht="15.6" thickBot="1">
      <c r="A366" s="19" t="s">
        <v>283</v>
      </c>
      <c r="B366" s="47">
        <v>1</v>
      </c>
      <c r="C366" s="4" t="s">
        <v>271</v>
      </c>
      <c r="D366" s="4"/>
      <c r="E366" s="4" t="s">
        <v>271</v>
      </c>
      <c r="F366" s="4"/>
      <c r="G366" s="5">
        <v>0</v>
      </c>
      <c r="H366" s="37">
        <v>37.732569090909088</v>
      </c>
      <c r="I366" s="5">
        <v>0</v>
      </c>
      <c r="K366" t="str">
        <f t="shared" ref="K366:K374" si="8">+_xlfn.CONCAT(A366,B366,C366,E366)</f>
        <v>SR1PTH1PTH1</v>
      </c>
      <c r="M366" t="str">
        <f>+_xlfn.XLOOKUP(E366,Postcodes!E:E,Postcodes!J:J,0,0)</f>
        <v>Zone1</v>
      </c>
    </row>
    <row r="367" spans="1:13" ht="15.6" thickBot="1">
      <c r="A367" s="19" t="s">
        <v>283</v>
      </c>
      <c r="B367" s="47">
        <v>1</v>
      </c>
      <c r="C367" s="4" t="s">
        <v>271</v>
      </c>
      <c r="D367" s="4"/>
      <c r="E367" s="4" t="s">
        <v>272</v>
      </c>
      <c r="F367" s="4"/>
      <c r="G367" s="5">
        <v>0</v>
      </c>
      <c r="H367" s="37">
        <v>19.839062727272726</v>
      </c>
      <c r="I367" s="71">
        <v>2.9838099999999996</v>
      </c>
      <c r="K367" t="str">
        <f t="shared" si="8"/>
        <v>SR1PTH1PTH2</v>
      </c>
      <c r="M367" t="str">
        <f>+_xlfn.XLOOKUP(E367,Postcodes!E:E,Postcodes!J:J,0,0)</f>
        <v>Zone2</v>
      </c>
    </row>
    <row r="368" spans="1:13" ht="15.6" thickBot="1">
      <c r="A368" s="19" t="s">
        <v>283</v>
      </c>
      <c r="B368" s="47">
        <v>1</v>
      </c>
      <c r="C368" s="4" t="s">
        <v>271</v>
      </c>
      <c r="D368" s="4"/>
      <c r="E368" s="4" t="s">
        <v>2877</v>
      </c>
      <c r="F368" s="4"/>
      <c r="G368" s="5">
        <v>0</v>
      </c>
      <c r="H368" s="37">
        <v>19.839062727272726</v>
      </c>
      <c r="I368" s="71">
        <v>2.9838099999999996</v>
      </c>
      <c r="K368" t="str">
        <f t="shared" si="8"/>
        <v>SR1PTH1PTH3</v>
      </c>
      <c r="M368" t="str">
        <f>+_xlfn.XLOOKUP(E368,Postcodes!E:E,Postcodes!J:J,0,0)</f>
        <v>Zone3</v>
      </c>
    </row>
    <row r="369" spans="1:13" ht="15.6" thickBot="1">
      <c r="A369" s="19" t="s">
        <v>283</v>
      </c>
      <c r="B369" s="47">
        <v>1</v>
      </c>
      <c r="C369" s="4" t="s">
        <v>272</v>
      </c>
      <c r="D369" s="4"/>
      <c r="E369" s="4" t="s">
        <v>271</v>
      </c>
      <c r="F369" s="4"/>
      <c r="G369" s="5">
        <v>0</v>
      </c>
      <c r="H369" s="37">
        <v>19.839062727272726</v>
      </c>
      <c r="I369" s="71">
        <v>2.9838099999999996</v>
      </c>
      <c r="K369" t="str">
        <f t="shared" si="8"/>
        <v>SR1PTH2PTH1</v>
      </c>
      <c r="M369" t="str">
        <f>+_xlfn.XLOOKUP(E369,Postcodes!E:E,Postcodes!J:J,0,0)</f>
        <v>Zone1</v>
      </c>
    </row>
    <row r="370" spans="1:13" ht="15.6" thickBot="1">
      <c r="A370" s="19" t="s">
        <v>283</v>
      </c>
      <c r="B370" s="47">
        <v>1</v>
      </c>
      <c r="C370" s="4" t="s">
        <v>272</v>
      </c>
      <c r="D370" s="4"/>
      <c r="E370" s="4" t="s">
        <v>272</v>
      </c>
      <c r="F370" s="4"/>
      <c r="G370" s="5">
        <v>0</v>
      </c>
      <c r="H370" s="37">
        <v>19.839062727272726</v>
      </c>
      <c r="I370" s="71">
        <v>2.9838099999999996</v>
      </c>
      <c r="K370" t="str">
        <f t="shared" si="8"/>
        <v>SR1PTH2PTH2</v>
      </c>
      <c r="M370" t="str">
        <f>+_xlfn.XLOOKUP(E370,Postcodes!E:E,Postcodes!J:J,0,0)</f>
        <v>Zone2</v>
      </c>
    </row>
    <row r="371" spans="1:13" ht="15.6" thickBot="1">
      <c r="A371" s="19" t="s">
        <v>283</v>
      </c>
      <c r="B371" s="47">
        <v>1</v>
      </c>
      <c r="C371" s="4" t="s">
        <v>272</v>
      </c>
      <c r="D371" s="4"/>
      <c r="E371" s="4" t="s">
        <v>2877</v>
      </c>
      <c r="F371" s="4"/>
      <c r="G371" s="5">
        <v>0</v>
      </c>
      <c r="H371" s="37">
        <v>19.839062727272726</v>
      </c>
      <c r="I371" s="71">
        <v>2.9838099999999996</v>
      </c>
      <c r="K371" t="str">
        <f t="shared" si="8"/>
        <v>SR1PTH2PTH3</v>
      </c>
      <c r="M371" t="str">
        <f>+_xlfn.XLOOKUP(E371,Postcodes!E:E,Postcodes!J:J,0,0)</f>
        <v>Zone3</v>
      </c>
    </row>
    <row r="372" spans="1:13" ht="15.6" thickBot="1">
      <c r="A372" s="19" t="s">
        <v>283</v>
      </c>
      <c r="B372" s="47">
        <v>1</v>
      </c>
      <c r="C372" s="4" t="s">
        <v>2877</v>
      </c>
      <c r="D372" s="4"/>
      <c r="E372" s="4" t="s">
        <v>271</v>
      </c>
      <c r="F372" s="4"/>
      <c r="G372" s="5">
        <v>0</v>
      </c>
      <c r="H372" s="37">
        <v>19.839062727272726</v>
      </c>
      <c r="I372" s="71">
        <v>2.9838099999999996</v>
      </c>
      <c r="K372" t="str">
        <f t="shared" si="8"/>
        <v>SR1PTH3PTH1</v>
      </c>
      <c r="M372" t="str">
        <f>+_xlfn.XLOOKUP(E372,Postcodes!E:E,Postcodes!J:J,0,0)</f>
        <v>Zone1</v>
      </c>
    </row>
    <row r="373" spans="1:13" ht="15.6" thickBot="1">
      <c r="A373" s="19" t="s">
        <v>283</v>
      </c>
      <c r="B373" s="47">
        <v>1</v>
      </c>
      <c r="C373" s="4" t="s">
        <v>2877</v>
      </c>
      <c r="D373" s="4"/>
      <c r="E373" s="4" t="s">
        <v>272</v>
      </c>
      <c r="F373" s="4"/>
      <c r="G373" s="5">
        <v>0</v>
      </c>
      <c r="H373" s="37">
        <v>19.839062727272726</v>
      </c>
      <c r="I373" s="71">
        <v>2.9838099999999996</v>
      </c>
      <c r="K373" t="str">
        <f t="shared" si="8"/>
        <v>SR1PTH3PTH2</v>
      </c>
      <c r="M373" t="str">
        <f>+_xlfn.XLOOKUP(E373,Postcodes!E:E,Postcodes!J:J,0,0)</f>
        <v>Zone2</v>
      </c>
    </row>
    <row r="374" spans="1:13" ht="15.6" thickBot="1">
      <c r="A374" s="19" t="s">
        <v>283</v>
      </c>
      <c r="B374" s="47">
        <v>1</v>
      </c>
      <c r="C374" s="4" t="s">
        <v>2877</v>
      </c>
      <c r="D374" s="4"/>
      <c r="E374" s="4" t="s">
        <v>2877</v>
      </c>
      <c r="F374" s="4"/>
      <c r="G374" s="5">
        <v>0</v>
      </c>
      <c r="H374" s="37">
        <v>19.839062727272726</v>
      </c>
      <c r="I374" s="71">
        <v>2.9838099999999996</v>
      </c>
      <c r="K374" t="str">
        <f t="shared" si="8"/>
        <v>SR1PTH3PTH3</v>
      </c>
      <c r="M374" t="str">
        <f>+_xlfn.XLOOKUP(E374,Postcodes!E:E,Postcodes!J:J,0,0)</f>
        <v>Zone3</v>
      </c>
    </row>
    <row r="375" spans="1:13" ht="15">
      <c r="A375" s="40" t="s">
        <v>284</v>
      </c>
      <c r="B375" s="47">
        <v>1</v>
      </c>
      <c r="C375" s="4"/>
      <c r="D375" s="4"/>
      <c r="E375" s="4"/>
      <c r="F375" s="4"/>
      <c r="G375" s="5">
        <v>0</v>
      </c>
      <c r="H375" s="5">
        <v>0</v>
      </c>
      <c r="I375" s="71">
        <v>45.790909090909082</v>
      </c>
      <c r="K375" t="str">
        <f t="shared" si="7"/>
        <v>CT1</v>
      </c>
    </row>
    <row r="376" spans="1:13" ht="15">
      <c r="A376" s="40" t="s">
        <v>284</v>
      </c>
      <c r="B376" s="47">
        <v>2</v>
      </c>
      <c r="C376" s="4"/>
      <c r="D376" s="4"/>
      <c r="E376" s="4"/>
      <c r="F376" s="4"/>
      <c r="G376" s="5">
        <v>0</v>
      </c>
      <c r="H376" s="5">
        <v>0</v>
      </c>
      <c r="I376" s="71">
        <v>61.254545454545443</v>
      </c>
      <c r="K376" t="str">
        <f t="shared" si="7"/>
        <v>CT2</v>
      </c>
    </row>
    <row r="377" spans="1:13" ht="15">
      <c r="A377" s="40" t="s">
        <v>284</v>
      </c>
      <c r="B377" s="47">
        <v>3</v>
      </c>
      <c r="C377" s="4"/>
      <c r="D377" s="4"/>
      <c r="E377" s="4"/>
      <c r="F377" s="4"/>
      <c r="G377" s="5">
        <v>0</v>
      </c>
      <c r="H377" s="5">
        <v>0</v>
      </c>
      <c r="I377" s="71">
        <v>90.354545454545445</v>
      </c>
      <c r="K377" t="str">
        <f t="shared" si="7"/>
        <v>CT3</v>
      </c>
    </row>
    <row r="378" spans="1:13" ht="15">
      <c r="A378" s="40" t="s">
        <v>284</v>
      </c>
      <c r="B378" s="47">
        <v>4</v>
      </c>
      <c r="C378" s="4"/>
      <c r="D378" s="4"/>
      <c r="E378" s="4"/>
      <c r="F378" s="4"/>
      <c r="G378" s="5">
        <v>0</v>
      </c>
      <c r="H378" s="5">
        <v>0</v>
      </c>
      <c r="I378" s="71">
        <v>104.80909090909091</v>
      </c>
      <c r="K378" t="str">
        <f t="shared" si="7"/>
        <v>CT4</v>
      </c>
    </row>
    <row r="379" spans="1:13" ht="15">
      <c r="A379" s="40" t="s">
        <v>284</v>
      </c>
      <c r="B379" s="47">
        <v>5</v>
      </c>
      <c r="C379" s="4"/>
      <c r="D379" s="4"/>
      <c r="E379" s="4"/>
      <c r="F379" s="4"/>
      <c r="G379" s="5">
        <v>0</v>
      </c>
      <c r="H379" s="5">
        <v>0</v>
      </c>
      <c r="I379" s="71">
        <v>119.27272727272725</v>
      </c>
      <c r="K379" t="str">
        <f t="shared" si="7"/>
        <v>CT5</v>
      </c>
    </row>
    <row r="380" spans="1:13" ht="15">
      <c r="A380" s="40" t="s">
        <v>284</v>
      </c>
      <c r="B380" s="47">
        <v>6</v>
      </c>
      <c r="C380" s="4"/>
      <c r="D380" s="4"/>
      <c r="E380" s="4"/>
      <c r="F380" s="4"/>
      <c r="G380" s="5">
        <v>0</v>
      </c>
      <c r="H380" s="5">
        <v>0</v>
      </c>
      <c r="I380" s="71">
        <v>166.25454545454545</v>
      </c>
      <c r="K380" t="str">
        <f t="shared" si="7"/>
        <v>CT6</v>
      </c>
    </row>
    <row r="381" spans="1:13" ht="15">
      <c r="A381" s="40" t="s">
        <v>284</v>
      </c>
      <c r="B381" s="47">
        <v>8</v>
      </c>
      <c r="C381" s="4"/>
      <c r="D381" s="4"/>
      <c r="E381" s="4"/>
      <c r="F381" s="4"/>
      <c r="G381" s="5">
        <v>0</v>
      </c>
      <c r="H381" s="5">
        <v>0</v>
      </c>
      <c r="I381" s="71">
        <v>106.79090909090908</v>
      </c>
      <c r="K381" t="str">
        <f t="shared" si="7"/>
        <v>CT8</v>
      </c>
    </row>
    <row r="382" spans="1:13" ht="15">
      <c r="A382" s="40" t="s">
        <v>284</v>
      </c>
      <c r="B382" s="47">
        <v>9</v>
      </c>
      <c r="C382" s="4"/>
      <c r="D382" s="4"/>
      <c r="E382" s="4"/>
      <c r="F382" s="4"/>
      <c r="G382" s="5">
        <v>0</v>
      </c>
      <c r="H382" s="5">
        <v>0</v>
      </c>
      <c r="I382" s="71">
        <v>123.2090909090909</v>
      </c>
      <c r="K382" t="str">
        <f t="shared" si="7"/>
        <v>CT9</v>
      </c>
    </row>
    <row r="383" spans="1:13" ht="15">
      <c r="A383" s="40" t="s">
        <v>284</v>
      </c>
      <c r="B383" s="47">
        <v>10</v>
      </c>
      <c r="C383" s="4"/>
      <c r="D383" s="4"/>
      <c r="E383" s="4"/>
      <c r="F383" s="4"/>
      <c r="G383" s="5">
        <v>0</v>
      </c>
      <c r="H383" s="5">
        <v>0</v>
      </c>
      <c r="I383" s="71">
        <v>139.63636363636363</v>
      </c>
      <c r="K383" t="str">
        <f t="shared" si="7"/>
        <v>CT10</v>
      </c>
    </row>
    <row r="384" spans="1:13" ht="15.6" thickBot="1">
      <c r="A384" s="40" t="s">
        <v>284</v>
      </c>
      <c r="B384" s="47">
        <v>14</v>
      </c>
      <c r="C384" s="4"/>
      <c r="D384" s="4"/>
      <c r="E384" s="4"/>
      <c r="F384" s="4"/>
      <c r="G384" s="5">
        <v>0</v>
      </c>
      <c r="H384" s="5">
        <v>0</v>
      </c>
      <c r="I384" s="71">
        <v>259.76363636363635</v>
      </c>
      <c r="K384" t="str">
        <f t="shared" si="7"/>
        <v>CT14</v>
      </c>
    </row>
    <row r="385" spans="1:13" ht="15.6" thickBot="1">
      <c r="A385" s="19" t="s">
        <v>283</v>
      </c>
      <c r="B385" s="47">
        <v>2</v>
      </c>
      <c r="C385" s="4" t="s">
        <v>271</v>
      </c>
      <c r="D385" s="4"/>
      <c r="E385" s="4" t="s">
        <v>271</v>
      </c>
      <c r="F385" s="4"/>
      <c r="G385" s="5">
        <v>0</v>
      </c>
      <c r="H385" s="5">
        <v>0</v>
      </c>
      <c r="I385" s="125">
        <v>47.114266363636354</v>
      </c>
      <c r="K385" t="str">
        <f t="shared" si="7"/>
        <v>SR2PTH1PTH1</v>
      </c>
      <c r="M385" t="str">
        <f>+_xlfn.XLOOKUP(E385,Postcodes!E:E,Postcodes!J:J,0,0)</f>
        <v>Zone1</v>
      </c>
    </row>
    <row r="386" spans="1:13" ht="15.6" thickBot="1">
      <c r="A386" s="19" t="s">
        <v>283</v>
      </c>
      <c r="B386" s="47">
        <v>2</v>
      </c>
      <c r="C386" s="4" t="s">
        <v>271</v>
      </c>
      <c r="D386" s="4"/>
      <c r="E386" s="4" t="s">
        <v>272</v>
      </c>
      <c r="F386" s="4"/>
      <c r="G386" s="5">
        <v>0</v>
      </c>
      <c r="H386" s="5">
        <v>0</v>
      </c>
      <c r="I386" s="125">
        <v>47.114266363636354</v>
      </c>
      <c r="K386" t="str">
        <f t="shared" si="7"/>
        <v>SR2PTH1PTH2</v>
      </c>
      <c r="M386" t="str">
        <f>+_xlfn.XLOOKUP(E386,Postcodes!E:E,Postcodes!J:J,0,0)</f>
        <v>Zone2</v>
      </c>
    </row>
    <row r="387" spans="1:13" ht="15.6" thickBot="1">
      <c r="A387" s="19" t="s">
        <v>283</v>
      </c>
      <c r="B387" s="47">
        <v>2</v>
      </c>
      <c r="C387" s="4" t="s">
        <v>271</v>
      </c>
      <c r="D387" s="4"/>
      <c r="E387" s="4" t="s">
        <v>2877</v>
      </c>
      <c r="F387" s="4"/>
      <c r="G387" s="5">
        <v>0</v>
      </c>
      <c r="H387" s="5">
        <v>0</v>
      </c>
      <c r="I387" s="125">
        <v>47.114266363636354</v>
      </c>
      <c r="K387" t="str">
        <f t="shared" si="7"/>
        <v>SR2PTH1PTH3</v>
      </c>
      <c r="M387" t="str">
        <f>+_xlfn.XLOOKUP(E387,Postcodes!E:E,Postcodes!J:J,0,0)</f>
        <v>Zone3</v>
      </c>
    </row>
    <row r="388" spans="1:13" ht="15.6" thickBot="1">
      <c r="A388" s="19" t="s">
        <v>283</v>
      </c>
      <c r="B388" s="47">
        <v>2</v>
      </c>
      <c r="C388" s="4" t="s">
        <v>272</v>
      </c>
      <c r="D388" s="4"/>
      <c r="E388" s="4" t="s">
        <v>271</v>
      </c>
      <c r="F388" s="4"/>
      <c r="G388" s="5">
        <v>0</v>
      </c>
      <c r="H388" s="5">
        <v>0</v>
      </c>
      <c r="I388" s="125">
        <v>47.114266363636354</v>
      </c>
      <c r="K388" t="str">
        <f t="shared" si="7"/>
        <v>SR2PTH2PTH1</v>
      </c>
      <c r="M388" t="str">
        <f>+_xlfn.XLOOKUP(E388,Postcodes!E:E,Postcodes!J:J,0,0)</f>
        <v>Zone1</v>
      </c>
    </row>
    <row r="389" spans="1:13" ht="15.6" thickBot="1">
      <c r="A389" s="19" t="s">
        <v>283</v>
      </c>
      <c r="B389" s="47">
        <v>2</v>
      </c>
      <c r="C389" s="4" t="s">
        <v>272</v>
      </c>
      <c r="D389" s="4"/>
      <c r="E389" s="4" t="s">
        <v>272</v>
      </c>
      <c r="F389" s="4"/>
      <c r="G389" s="5">
        <v>0</v>
      </c>
      <c r="H389" s="5">
        <v>0</v>
      </c>
      <c r="I389" s="125">
        <v>47.114266363636354</v>
      </c>
      <c r="K389" t="str">
        <f t="shared" si="7"/>
        <v>SR2PTH2PTH2</v>
      </c>
      <c r="M389" t="str">
        <f>+_xlfn.XLOOKUP(E389,Postcodes!E:E,Postcodes!J:J,0,0)</f>
        <v>Zone2</v>
      </c>
    </row>
    <row r="390" spans="1:13" ht="15.6" thickBot="1">
      <c r="A390" s="19" t="s">
        <v>283</v>
      </c>
      <c r="B390" s="47">
        <v>2</v>
      </c>
      <c r="C390" s="4" t="s">
        <v>272</v>
      </c>
      <c r="D390" s="4"/>
      <c r="E390" s="4" t="s">
        <v>2877</v>
      </c>
      <c r="F390" s="4"/>
      <c r="G390" s="5">
        <v>0</v>
      </c>
      <c r="H390" s="5">
        <v>0</v>
      </c>
      <c r="I390" s="125">
        <v>47.114266363636354</v>
      </c>
      <c r="K390" t="str">
        <f t="shared" si="7"/>
        <v>SR2PTH2PTH3</v>
      </c>
      <c r="M390" t="str">
        <f>+_xlfn.XLOOKUP(E390,Postcodes!E:E,Postcodes!J:J,0,0)</f>
        <v>Zone3</v>
      </c>
    </row>
    <row r="391" spans="1:13" ht="15.6" thickBot="1">
      <c r="A391" s="19" t="s">
        <v>283</v>
      </c>
      <c r="B391" s="47">
        <v>2</v>
      </c>
      <c r="C391" s="4" t="s">
        <v>2877</v>
      </c>
      <c r="D391" s="4"/>
      <c r="E391" s="4" t="s">
        <v>271</v>
      </c>
      <c r="F391" s="4"/>
      <c r="G391" s="5">
        <v>0</v>
      </c>
      <c r="H391" s="5">
        <v>0</v>
      </c>
      <c r="I391" s="125">
        <v>47.114266363636354</v>
      </c>
      <c r="K391" t="str">
        <f t="shared" si="7"/>
        <v>SR2PTH3PTH1</v>
      </c>
      <c r="M391" t="str">
        <f>+_xlfn.XLOOKUP(E391,Postcodes!E:E,Postcodes!J:J,0,0)</f>
        <v>Zone1</v>
      </c>
    </row>
    <row r="392" spans="1:13" ht="15.6" thickBot="1">
      <c r="A392" s="19" t="s">
        <v>283</v>
      </c>
      <c r="B392" s="47">
        <v>2</v>
      </c>
      <c r="C392" s="4" t="s">
        <v>2877</v>
      </c>
      <c r="D392" s="4"/>
      <c r="E392" s="4" t="s">
        <v>272</v>
      </c>
      <c r="F392" s="4"/>
      <c r="G392" s="5">
        <v>0</v>
      </c>
      <c r="H392" s="5">
        <v>0</v>
      </c>
      <c r="I392" s="125">
        <v>47.114266363636354</v>
      </c>
      <c r="K392" t="str">
        <f t="shared" si="7"/>
        <v>SR2PTH3PTH2</v>
      </c>
      <c r="M392" t="str">
        <f>+_xlfn.XLOOKUP(E392,Postcodes!E:E,Postcodes!J:J,0,0)</f>
        <v>Zone2</v>
      </c>
    </row>
    <row r="393" spans="1:13" ht="15.6" thickBot="1">
      <c r="A393" s="19" t="s">
        <v>283</v>
      </c>
      <c r="B393" s="47">
        <v>2</v>
      </c>
      <c r="C393" s="4" t="s">
        <v>2877</v>
      </c>
      <c r="D393" s="4"/>
      <c r="E393" s="4" t="s">
        <v>2877</v>
      </c>
      <c r="F393" s="4"/>
      <c r="G393" s="5">
        <v>0</v>
      </c>
      <c r="H393" s="5">
        <v>0</v>
      </c>
      <c r="I393" s="125">
        <v>47.114266363636354</v>
      </c>
      <c r="K393" t="str">
        <f t="shared" si="7"/>
        <v>SR2PTH3PTH3</v>
      </c>
      <c r="M393" t="str">
        <f>+_xlfn.XLOOKUP(E393,Postcodes!E:E,Postcodes!J:J,0,0)</f>
        <v>Zone3</v>
      </c>
    </row>
  </sheetData>
  <autoFilter ref="A5:K384" xr:uid="{5A942376-6D35-4C76-BDBB-DB6C6E1B3A7A}"/>
  <phoneticPr fontId="32" type="noConversion"/>
  <conditionalFormatting sqref="K1:K1048576">
    <cfRule type="duplicateValues" dxfId="0" priority="1"/>
  </conditionalFormatting>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BF3FA5-7561-4C3A-8D7E-982371F53DE0}">
  <dimension ref="G3:L107"/>
  <sheetViews>
    <sheetView workbookViewId="0">
      <selection activeCell="A43" sqref="A43"/>
    </sheetView>
  </sheetViews>
  <sheetFormatPr defaultRowHeight="13.2"/>
  <sheetData>
    <row r="3" spans="7:12">
      <c r="G3" t="s">
        <v>2</v>
      </c>
      <c r="H3" t="s">
        <v>95</v>
      </c>
      <c r="I3" t="s">
        <v>2908</v>
      </c>
      <c r="J3" s="87">
        <v>17.618181818181817</v>
      </c>
      <c r="K3" s="87">
        <v>13.7</v>
      </c>
      <c r="L3" s="88">
        <v>1.2789999999999999</v>
      </c>
    </row>
    <row r="4" spans="7:12">
      <c r="G4" t="s">
        <v>4</v>
      </c>
      <c r="H4" t="s">
        <v>95</v>
      </c>
      <c r="I4" t="s">
        <v>2909</v>
      </c>
      <c r="J4" s="87">
        <v>15.00909090909091</v>
      </c>
      <c r="K4" s="87">
        <v>9.7818181818181813</v>
      </c>
      <c r="L4" s="88">
        <v>1.2038181818181817</v>
      </c>
    </row>
    <row r="5" spans="7:12">
      <c r="G5" t="s">
        <v>8</v>
      </c>
      <c r="H5" t="s">
        <v>95</v>
      </c>
      <c r="I5" t="s">
        <v>2910</v>
      </c>
      <c r="J5" s="87">
        <v>15.00909090909091</v>
      </c>
      <c r="K5" s="87">
        <v>9.7818181818181813</v>
      </c>
      <c r="L5" s="88">
        <v>1.5438181818181815</v>
      </c>
    </row>
    <row r="6" spans="7:12">
      <c r="G6" t="s">
        <v>10</v>
      </c>
      <c r="H6" t="s">
        <v>95</v>
      </c>
      <c r="I6" t="s">
        <v>2911</v>
      </c>
      <c r="J6" s="87">
        <v>17.618181818181817</v>
      </c>
      <c r="K6" s="87">
        <v>13.7</v>
      </c>
      <c r="L6" s="88">
        <v>5.663818181818181</v>
      </c>
    </row>
    <row r="7" spans="7:12">
      <c r="G7" t="s">
        <v>15</v>
      </c>
      <c r="H7" t="s">
        <v>95</v>
      </c>
      <c r="I7" t="s">
        <v>2912</v>
      </c>
      <c r="J7" s="87">
        <v>17.618181818181817</v>
      </c>
      <c r="K7" s="87">
        <v>13.7</v>
      </c>
      <c r="L7" s="88">
        <v>2.4467272727272724</v>
      </c>
    </row>
    <row r="8" spans="7:12">
      <c r="G8" t="s">
        <v>17</v>
      </c>
      <c r="H8" t="s">
        <v>95</v>
      </c>
      <c r="I8" t="s">
        <v>2913</v>
      </c>
      <c r="J8" s="87">
        <v>15.00909090909091</v>
      </c>
      <c r="K8" s="87">
        <v>9.7818181818181813</v>
      </c>
      <c r="L8" s="88">
        <v>1.7515454545454545</v>
      </c>
    </row>
    <row r="9" spans="7:12">
      <c r="G9" t="s">
        <v>19</v>
      </c>
      <c r="H9" t="s">
        <v>95</v>
      </c>
      <c r="I9" t="s">
        <v>2914</v>
      </c>
      <c r="J9" s="87">
        <v>17.618181818181817</v>
      </c>
      <c r="K9" s="87">
        <v>13.7</v>
      </c>
      <c r="L9" s="88">
        <v>0.86672727272727268</v>
      </c>
    </row>
    <row r="10" spans="7:12">
      <c r="G10" t="s">
        <v>21</v>
      </c>
      <c r="H10" t="s">
        <v>95</v>
      </c>
      <c r="I10" t="s">
        <v>2915</v>
      </c>
      <c r="J10" s="87">
        <v>17.618181818181817</v>
      </c>
      <c r="K10" s="87">
        <v>13.7</v>
      </c>
      <c r="L10" s="88">
        <v>0.86672727272727268</v>
      </c>
    </row>
    <row r="11" spans="7:12">
      <c r="G11" t="s">
        <v>23</v>
      </c>
      <c r="H11" t="s">
        <v>95</v>
      </c>
      <c r="I11" t="s">
        <v>2916</v>
      </c>
      <c r="J11" s="87">
        <v>15.00909090909091</v>
      </c>
      <c r="K11" s="87">
        <v>9.7818181818181813</v>
      </c>
      <c r="L11" s="88">
        <v>0.15045454545454545</v>
      </c>
    </row>
    <row r="12" spans="7:12">
      <c r="G12" t="s">
        <v>27</v>
      </c>
      <c r="H12" t="s">
        <v>95</v>
      </c>
      <c r="I12" t="s">
        <v>2917</v>
      </c>
      <c r="J12" s="87">
        <v>17.618181818181817</v>
      </c>
      <c r="K12" s="87">
        <v>13.7</v>
      </c>
      <c r="L12" s="88">
        <v>1.6942727272727272</v>
      </c>
    </row>
    <row r="13" spans="7:12">
      <c r="G13" t="s">
        <v>30</v>
      </c>
      <c r="H13" t="s">
        <v>95</v>
      </c>
      <c r="I13" t="s">
        <v>2918</v>
      </c>
      <c r="J13" s="87">
        <v>15.00909090909091</v>
      </c>
      <c r="K13" s="87">
        <v>9.7818181818181813</v>
      </c>
      <c r="L13" s="88">
        <v>1.5438181818181815</v>
      </c>
    </row>
    <row r="14" spans="7:12">
      <c r="G14" t="s">
        <v>33</v>
      </c>
      <c r="H14" t="s">
        <v>95</v>
      </c>
      <c r="I14" t="s">
        <v>2919</v>
      </c>
      <c r="J14" s="87">
        <v>17.618181818181817</v>
      </c>
      <c r="K14" s="87">
        <v>13.7</v>
      </c>
      <c r="L14" s="88">
        <v>1.3181818181818181</v>
      </c>
    </row>
    <row r="15" spans="7:12">
      <c r="G15" t="s">
        <v>35</v>
      </c>
      <c r="H15" t="s">
        <v>95</v>
      </c>
      <c r="I15" t="s">
        <v>2920</v>
      </c>
      <c r="J15" s="87">
        <v>17.618181818181817</v>
      </c>
      <c r="K15" s="87">
        <v>13.7</v>
      </c>
      <c r="L15" s="88">
        <v>5.663818181818181</v>
      </c>
    </row>
    <row r="16" spans="7:12">
      <c r="G16" t="s">
        <v>37</v>
      </c>
      <c r="H16" t="s">
        <v>95</v>
      </c>
      <c r="I16" t="s">
        <v>2921</v>
      </c>
      <c r="J16" s="87">
        <v>17.618181818181817</v>
      </c>
      <c r="K16" s="87">
        <v>13.7</v>
      </c>
      <c r="L16" s="88">
        <v>0.88481818181818184</v>
      </c>
    </row>
    <row r="17" spans="7:12">
      <c r="G17" t="s">
        <v>41</v>
      </c>
      <c r="H17" t="s">
        <v>95</v>
      </c>
      <c r="I17" t="s">
        <v>2922</v>
      </c>
      <c r="J17" s="87">
        <v>17.618181818181817</v>
      </c>
      <c r="K17" s="87">
        <v>13.7</v>
      </c>
      <c r="L17" s="88">
        <v>1.1858181818181817</v>
      </c>
    </row>
    <row r="18" spans="7:12">
      <c r="G18" t="s">
        <v>44</v>
      </c>
      <c r="H18" t="s">
        <v>95</v>
      </c>
      <c r="I18" t="s">
        <v>2923</v>
      </c>
      <c r="J18" s="87">
        <v>15.00909090909091</v>
      </c>
      <c r="K18" s="87">
        <v>9.7818181818181813</v>
      </c>
      <c r="L18" s="88">
        <v>1.9380909090909089</v>
      </c>
    </row>
    <row r="19" spans="7:12">
      <c r="G19" t="s">
        <v>47</v>
      </c>
      <c r="H19" t="s">
        <v>95</v>
      </c>
      <c r="I19" t="s">
        <v>2924</v>
      </c>
      <c r="J19" s="87">
        <v>17.618181818181817</v>
      </c>
      <c r="K19" s="87">
        <v>13.7</v>
      </c>
      <c r="L19" s="88">
        <v>1.0743636363636362</v>
      </c>
    </row>
    <row r="20" spans="7:12">
      <c r="G20" t="s">
        <v>49</v>
      </c>
      <c r="H20" t="s">
        <v>95</v>
      </c>
      <c r="I20" t="s">
        <v>2925</v>
      </c>
      <c r="J20" s="87">
        <v>17.618181818181817</v>
      </c>
      <c r="K20" s="87">
        <v>13.7</v>
      </c>
      <c r="L20" s="88">
        <v>2.7476363636363637</v>
      </c>
    </row>
    <row r="21" spans="7:12">
      <c r="G21" t="s">
        <v>51</v>
      </c>
      <c r="H21" t="s">
        <v>95</v>
      </c>
      <c r="I21" t="s">
        <v>2926</v>
      </c>
      <c r="J21" s="87">
        <v>17.618181818181817</v>
      </c>
      <c r="K21" s="87">
        <v>13.7</v>
      </c>
      <c r="L21" s="88">
        <v>1.9019999999999999</v>
      </c>
    </row>
    <row r="22" spans="7:12">
      <c r="G22" t="s">
        <v>54</v>
      </c>
      <c r="H22" t="s">
        <v>95</v>
      </c>
      <c r="I22" t="s">
        <v>2927</v>
      </c>
      <c r="J22" s="87">
        <v>17.618181818181817</v>
      </c>
      <c r="K22" s="87">
        <v>13.7</v>
      </c>
      <c r="L22" s="88">
        <v>4.1951818181818181</v>
      </c>
    </row>
    <row r="23" spans="7:12">
      <c r="G23" t="s">
        <v>57</v>
      </c>
      <c r="H23" t="s">
        <v>95</v>
      </c>
      <c r="I23" t="s">
        <v>2928</v>
      </c>
      <c r="J23" s="87">
        <v>17.618181818181817</v>
      </c>
      <c r="K23" s="87">
        <v>13.7</v>
      </c>
      <c r="L23" s="88">
        <v>8.3904545454545438</v>
      </c>
    </row>
    <row r="24" spans="7:12">
      <c r="G24" t="s">
        <v>59</v>
      </c>
      <c r="H24" t="s">
        <v>95</v>
      </c>
      <c r="I24" t="s">
        <v>2929</v>
      </c>
      <c r="J24" s="87">
        <v>17.618181818181817</v>
      </c>
      <c r="K24" s="87">
        <v>13.7</v>
      </c>
      <c r="L24" s="88">
        <v>0.86672727272727268</v>
      </c>
    </row>
    <row r="25" spans="7:12">
      <c r="G25" t="s">
        <v>62</v>
      </c>
      <c r="H25" t="s">
        <v>95</v>
      </c>
      <c r="I25" t="s">
        <v>2930</v>
      </c>
      <c r="J25" s="87">
        <v>15.00909090909091</v>
      </c>
      <c r="K25" s="87">
        <v>9.7818181818181813</v>
      </c>
      <c r="L25" s="88">
        <v>0.15045454545454545</v>
      </c>
    </row>
    <row r="26" spans="7:12">
      <c r="G26" t="s">
        <v>65</v>
      </c>
      <c r="H26" t="s">
        <v>95</v>
      </c>
      <c r="I26" t="s">
        <v>2931</v>
      </c>
      <c r="J26" s="87">
        <v>17.618181818181817</v>
      </c>
      <c r="K26" s="87">
        <v>13.7</v>
      </c>
      <c r="L26" s="88">
        <v>0.86672727272727268</v>
      </c>
    </row>
    <row r="27" spans="7:12">
      <c r="G27" t="s">
        <v>67</v>
      </c>
      <c r="H27" t="s">
        <v>95</v>
      </c>
      <c r="I27" t="s">
        <v>2932</v>
      </c>
      <c r="J27" s="87">
        <v>17.618181818181817</v>
      </c>
      <c r="K27" s="87">
        <v>13.7</v>
      </c>
      <c r="L27" s="88">
        <v>1.9019999999999999</v>
      </c>
    </row>
    <row r="28" spans="7:12">
      <c r="G28" t="s">
        <v>70</v>
      </c>
      <c r="H28" t="s">
        <v>95</v>
      </c>
      <c r="I28" t="s">
        <v>2933</v>
      </c>
      <c r="J28" s="87">
        <v>17.618181818181817</v>
      </c>
      <c r="K28" s="87">
        <v>13.7</v>
      </c>
      <c r="L28" s="88">
        <v>2.7476363636363637</v>
      </c>
    </row>
    <row r="29" spans="7:12">
      <c r="G29" t="s">
        <v>72</v>
      </c>
      <c r="H29" t="s">
        <v>95</v>
      </c>
      <c r="I29" t="s">
        <v>2934</v>
      </c>
      <c r="J29" s="87">
        <v>17.618181818181817</v>
      </c>
      <c r="K29" s="87">
        <v>13.7</v>
      </c>
      <c r="L29" s="88">
        <v>1.9019999999999999</v>
      </c>
    </row>
    <row r="30" spans="7:12">
      <c r="G30" t="s">
        <v>76</v>
      </c>
      <c r="H30" t="s">
        <v>95</v>
      </c>
      <c r="I30" t="s">
        <v>2935</v>
      </c>
      <c r="J30" s="87">
        <v>17.618181818181817</v>
      </c>
      <c r="K30" s="87">
        <v>13.7</v>
      </c>
      <c r="L30" s="88">
        <v>0.86672727272727268</v>
      </c>
    </row>
    <row r="31" spans="7:12">
      <c r="G31" t="s">
        <v>78</v>
      </c>
      <c r="H31" t="s">
        <v>95</v>
      </c>
      <c r="I31" t="s">
        <v>2936</v>
      </c>
      <c r="J31" s="87">
        <v>17.618181818181817</v>
      </c>
      <c r="K31" s="87">
        <v>13.7</v>
      </c>
      <c r="L31" s="88">
        <v>1.1858181818181817</v>
      </c>
    </row>
    <row r="32" spans="7:12">
      <c r="G32" t="s">
        <v>82</v>
      </c>
      <c r="H32" t="s">
        <v>95</v>
      </c>
      <c r="I32" t="s">
        <v>2937</v>
      </c>
      <c r="J32" s="87">
        <v>17.618181818181817</v>
      </c>
      <c r="K32" s="87">
        <v>13.7</v>
      </c>
      <c r="L32" s="88">
        <v>1.1858181818181817</v>
      </c>
    </row>
    <row r="33" spans="7:12">
      <c r="G33" t="s">
        <v>87</v>
      </c>
      <c r="H33" t="s">
        <v>95</v>
      </c>
      <c r="I33" t="s">
        <v>2938</v>
      </c>
      <c r="J33" s="87">
        <v>17.618181818181817</v>
      </c>
      <c r="K33" s="87">
        <v>13.7</v>
      </c>
      <c r="L33" s="88">
        <v>1.1858181818181817</v>
      </c>
    </row>
    <row r="34" spans="7:12">
      <c r="G34" t="s">
        <v>89</v>
      </c>
      <c r="H34" t="s">
        <v>95</v>
      </c>
      <c r="I34" t="s">
        <v>2939</v>
      </c>
      <c r="J34" s="87">
        <v>17.618181818181817</v>
      </c>
      <c r="K34" s="87">
        <v>13.7</v>
      </c>
      <c r="L34" s="88">
        <v>2.6542727272727271</v>
      </c>
    </row>
    <row r="35" spans="7:12">
      <c r="G35" t="s">
        <v>91</v>
      </c>
      <c r="H35" t="s">
        <v>95</v>
      </c>
      <c r="I35" t="s">
        <v>2940</v>
      </c>
      <c r="J35" s="87">
        <v>17.618181818181817</v>
      </c>
      <c r="K35" s="87">
        <v>13.7</v>
      </c>
      <c r="L35" s="88">
        <v>2.9552727272727268</v>
      </c>
    </row>
    <row r="36" spans="7:12">
      <c r="G36" t="s">
        <v>93</v>
      </c>
      <c r="H36" t="s">
        <v>95</v>
      </c>
      <c r="I36" t="s">
        <v>2941</v>
      </c>
      <c r="J36" s="87">
        <v>17.618181818181817</v>
      </c>
      <c r="K36" s="87">
        <v>13.7</v>
      </c>
      <c r="L36" s="88">
        <v>1.9019999999999999</v>
      </c>
    </row>
    <row r="37" spans="7:12">
      <c r="G37" t="s">
        <v>95</v>
      </c>
      <c r="H37" t="s">
        <v>2</v>
      </c>
      <c r="I37" t="s">
        <v>2942</v>
      </c>
      <c r="J37" s="87">
        <v>17.618181818181817</v>
      </c>
      <c r="K37" s="87">
        <v>13.7</v>
      </c>
      <c r="L37" s="88">
        <v>1.2789999999999999</v>
      </c>
    </row>
    <row r="38" spans="7:12">
      <c r="G38" t="s">
        <v>95</v>
      </c>
      <c r="H38" t="s">
        <v>4</v>
      </c>
      <c r="I38" t="s">
        <v>2943</v>
      </c>
      <c r="J38" s="87">
        <v>15.00909090909091</v>
      </c>
      <c r="K38" s="87">
        <v>9.7818181818181813</v>
      </c>
      <c r="L38" s="88">
        <v>0.34009090909090905</v>
      </c>
    </row>
    <row r="39" spans="7:12">
      <c r="G39" t="s">
        <v>95</v>
      </c>
      <c r="H39" t="s">
        <v>8</v>
      </c>
      <c r="I39" t="s">
        <v>2944</v>
      </c>
      <c r="J39" s="87">
        <v>15.00909090909091</v>
      </c>
      <c r="K39" s="87">
        <v>9.7818181818181813</v>
      </c>
      <c r="L39" s="88">
        <v>1.0743636363636362</v>
      </c>
    </row>
    <row r="40" spans="7:12">
      <c r="G40" t="s">
        <v>95</v>
      </c>
      <c r="H40" t="s">
        <v>10</v>
      </c>
      <c r="I40" t="s">
        <v>2945</v>
      </c>
      <c r="J40" s="87">
        <v>17.618181818181817</v>
      </c>
      <c r="K40" s="87">
        <v>13.7</v>
      </c>
      <c r="L40" s="88">
        <v>5.663818181818181</v>
      </c>
    </row>
    <row r="41" spans="7:12">
      <c r="G41" t="s">
        <v>95</v>
      </c>
      <c r="H41" t="s">
        <v>15</v>
      </c>
      <c r="I41" t="s">
        <v>2946</v>
      </c>
      <c r="J41" s="87">
        <v>17.618181818181817</v>
      </c>
      <c r="K41" s="87">
        <v>13.7</v>
      </c>
      <c r="L41" s="88">
        <v>2.4467272727272724</v>
      </c>
    </row>
    <row r="42" spans="7:12">
      <c r="G42" t="s">
        <v>95</v>
      </c>
      <c r="H42" t="s">
        <v>17</v>
      </c>
      <c r="I42" t="s">
        <v>2947</v>
      </c>
      <c r="J42" s="87">
        <v>15.00909090909091</v>
      </c>
      <c r="K42" s="87">
        <v>9.7818181818181813</v>
      </c>
      <c r="L42" s="88">
        <v>0.69818181818181813</v>
      </c>
    </row>
    <row r="43" spans="7:12">
      <c r="G43" t="s">
        <v>95</v>
      </c>
      <c r="H43" t="s">
        <v>19</v>
      </c>
      <c r="I43" t="s">
        <v>2948</v>
      </c>
      <c r="J43" s="87">
        <v>17.618181818181817</v>
      </c>
      <c r="K43" s="87">
        <v>13.7</v>
      </c>
      <c r="L43" s="88">
        <v>0.86672727272727268</v>
      </c>
    </row>
    <row r="44" spans="7:12">
      <c r="G44" t="s">
        <v>95</v>
      </c>
      <c r="H44" t="s">
        <v>21</v>
      </c>
      <c r="I44" t="s">
        <v>2949</v>
      </c>
      <c r="J44" s="87">
        <v>17.618181818181817</v>
      </c>
      <c r="K44" s="87">
        <v>13.7</v>
      </c>
      <c r="L44" s="88">
        <v>0.86672727272727268</v>
      </c>
    </row>
    <row r="45" spans="7:12">
      <c r="G45" t="s">
        <v>95</v>
      </c>
      <c r="H45" t="s">
        <v>23</v>
      </c>
      <c r="I45" t="s">
        <v>2950</v>
      </c>
      <c r="J45" s="87">
        <v>15.00909090909091</v>
      </c>
      <c r="K45" s="87">
        <v>9.7818181818181813</v>
      </c>
      <c r="L45" s="88">
        <v>0.15045454545454545</v>
      </c>
    </row>
    <row r="46" spans="7:12">
      <c r="G46" t="s">
        <v>95</v>
      </c>
      <c r="H46" t="s">
        <v>27</v>
      </c>
      <c r="I46" t="s">
        <v>2951</v>
      </c>
      <c r="J46" s="87">
        <v>17.618181818181817</v>
      </c>
      <c r="K46" s="87">
        <v>13.7</v>
      </c>
      <c r="L46" s="88">
        <v>1.6942727272727272</v>
      </c>
    </row>
    <row r="47" spans="7:12">
      <c r="G47" t="s">
        <v>95</v>
      </c>
      <c r="H47" t="s">
        <v>30</v>
      </c>
      <c r="I47" t="s">
        <v>2952</v>
      </c>
      <c r="J47" s="87">
        <v>15.00909090909091</v>
      </c>
      <c r="K47" s="87">
        <v>9.7818181818181813</v>
      </c>
      <c r="L47" s="88">
        <v>1.0743636363636362</v>
      </c>
    </row>
    <row r="48" spans="7:12">
      <c r="G48" t="s">
        <v>95</v>
      </c>
      <c r="H48" t="s">
        <v>33</v>
      </c>
      <c r="I48" t="s">
        <v>2953</v>
      </c>
      <c r="J48" s="87">
        <v>17.618181818181817</v>
      </c>
      <c r="K48" s="87">
        <v>13.7</v>
      </c>
      <c r="L48" s="88">
        <v>1.3181818181818181</v>
      </c>
    </row>
    <row r="49" spans="7:12">
      <c r="G49" t="s">
        <v>95</v>
      </c>
      <c r="H49" t="s">
        <v>35</v>
      </c>
      <c r="I49" t="s">
        <v>2954</v>
      </c>
      <c r="J49" s="87">
        <v>17.618181818181817</v>
      </c>
      <c r="K49" s="87">
        <v>13.7</v>
      </c>
      <c r="L49" s="88">
        <v>5.663818181818181</v>
      </c>
    </row>
    <row r="50" spans="7:12">
      <c r="G50" t="s">
        <v>95</v>
      </c>
      <c r="H50" t="s">
        <v>37</v>
      </c>
      <c r="I50" t="s">
        <v>2955</v>
      </c>
      <c r="J50" s="87">
        <v>17.618181818181817</v>
      </c>
      <c r="K50" s="87">
        <v>13.7</v>
      </c>
      <c r="L50" s="88">
        <v>0.88481818181818184</v>
      </c>
    </row>
    <row r="51" spans="7:12">
      <c r="G51" t="s">
        <v>95</v>
      </c>
      <c r="H51" t="s">
        <v>41</v>
      </c>
      <c r="I51" t="s">
        <v>2956</v>
      </c>
      <c r="J51" s="87">
        <v>17.618181818181817</v>
      </c>
      <c r="K51" s="87">
        <v>13.7</v>
      </c>
      <c r="L51" s="88">
        <v>1.1858181818181817</v>
      </c>
    </row>
    <row r="52" spans="7:12">
      <c r="G52" t="s">
        <v>95</v>
      </c>
      <c r="H52" t="s">
        <v>44</v>
      </c>
      <c r="I52" t="s">
        <v>2957</v>
      </c>
      <c r="J52" s="87">
        <v>15.00909090909091</v>
      </c>
      <c r="K52" s="87">
        <v>9.7818181818181813</v>
      </c>
      <c r="L52" s="88">
        <v>0.79145454545454541</v>
      </c>
    </row>
    <row r="53" spans="7:12">
      <c r="G53" t="s">
        <v>95</v>
      </c>
      <c r="H53" t="s">
        <v>47</v>
      </c>
      <c r="I53" t="s">
        <v>2958</v>
      </c>
      <c r="J53" s="87">
        <v>17.618181818181817</v>
      </c>
      <c r="K53" s="87">
        <v>13.7</v>
      </c>
      <c r="L53" s="88">
        <v>1.0743636363636362</v>
      </c>
    </row>
    <row r="54" spans="7:12">
      <c r="G54" t="s">
        <v>95</v>
      </c>
      <c r="H54" t="s">
        <v>49</v>
      </c>
      <c r="I54" t="s">
        <v>2959</v>
      </c>
      <c r="J54" s="87">
        <v>17.618181818181817</v>
      </c>
      <c r="K54" s="87">
        <v>13.7</v>
      </c>
      <c r="L54" s="88">
        <v>2.7476363636363637</v>
      </c>
    </row>
    <row r="55" spans="7:12">
      <c r="G55" t="s">
        <v>95</v>
      </c>
      <c r="H55" t="s">
        <v>51</v>
      </c>
      <c r="I55" t="s">
        <v>2960</v>
      </c>
      <c r="J55" s="87">
        <v>17.618181818181817</v>
      </c>
      <c r="K55" s="87">
        <v>13.7</v>
      </c>
      <c r="L55" s="88">
        <v>1.9019999999999999</v>
      </c>
    </row>
    <row r="56" spans="7:12">
      <c r="G56" t="s">
        <v>95</v>
      </c>
      <c r="H56" t="s">
        <v>54</v>
      </c>
      <c r="I56" t="s">
        <v>2961</v>
      </c>
      <c r="J56" s="87">
        <v>17.618181818181817</v>
      </c>
      <c r="K56" s="87">
        <v>13.7</v>
      </c>
      <c r="L56" s="88">
        <v>4.1951818181818181</v>
      </c>
    </row>
    <row r="57" spans="7:12">
      <c r="G57" t="s">
        <v>95</v>
      </c>
      <c r="H57" t="s">
        <v>57</v>
      </c>
      <c r="I57" t="s">
        <v>2962</v>
      </c>
      <c r="J57" s="87">
        <v>17.618181818181817</v>
      </c>
      <c r="K57" s="87">
        <v>13.7</v>
      </c>
      <c r="L57" s="88">
        <v>8.3904545454545438</v>
      </c>
    </row>
    <row r="58" spans="7:12">
      <c r="G58" t="s">
        <v>95</v>
      </c>
      <c r="H58" t="s">
        <v>59</v>
      </c>
      <c r="I58" t="s">
        <v>2963</v>
      </c>
      <c r="J58" s="87">
        <v>17.618181818181817</v>
      </c>
      <c r="K58" s="87">
        <v>13.7</v>
      </c>
      <c r="L58" s="88">
        <v>0.86672727272727268</v>
      </c>
    </row>
    <row r="59" spans="7:12">
      <c r="G59" t="s">
        <v>95</v>
      </c>
      <c r="H59" t="s">
        <v>62</v>
      </c>
      <c r="I59" t="s">
        <v>2964</v>
      </c>
      <c r="J59" s="87">
        <v>15.00909090909091</v>
      </c>
      <c r="K59" s="87">
        <v>9.7818181818181813</v>
      </c>
      <c r="L59" s="88">
        <v>0.15045454545454545</v>
      </c>
    </row>
    <row r="60" spans="7:12">
      <c r="G60" t="s">
        <v>95</v>
      </c>
      <c r="H60" t="s">
        <v>65</v>
      </c>
      <c r="I60" t="s">
        <v>2965</v>
      </c>
      <c r="J60" s="87">
        <v>17.618181818181817</v>
      </c>
      <c r="K60" s="87">
        <v>13.7</v>
      </c>
      <c r="L60" s="88">
        <v>0.86672727272727268</v>
      </c>
    </row>
    <row r="61" spans="7:12">
      <c r="G61" t="s">
        <v>95</v>
      </c>
      <c r="H61" t="s">
        <v>67</v>
      </c>
      <c r="I61" t="s">
        <v>2966</v>
      </c>
      <c r="J61" s="87">
        <v>17.618181818181817</v>
      </c>
      <c r="K61" s="87">
        <v>13.7</v>
      </c>
      <c r="L61" s="88">
        <v>1.9019999999999999</v>
      </c>
    </row>
    <row r="62" spans="7:12">
      <c r="G62" t="s">
        <v>95</v>
      </c>
      <c r="H62" t="s">
        <v>70</v>
      </c>
      <c r="I62" t="s">
        <v>2967</v>
      </c>
      <c r="J62" s="87">
        <v>17.618181818181817</v>
      </c>
      <c r="K62" s="87">
        <v>13.7</v>
      </c>
      <c r="L62" s="88">
        <v>2.7476363636363637</v>
      </c>
    </row>
    <row r="63" spans="7:12">
      <c r="G63" t="s">
        <v>95</v>
      </c>
      <c r="H63" t="s">
        <v>72</v>
      </c>
      <c r="I63" t="s">
        <v>2968</v>
      </c>
      <c r="J63" s="87">
        <v>17.618181818181817</v>
      </c>
      <c r="K63" s="87">
        <v>13.7</v>
      </c>
      <c r="L63" s="88">
        <v>1.9019999999999999</v>
      </c>
    </row>
    <row r="64" spans="7:12">
      <c r="G64" t="s">
        <v>95</v>
      </c>
      <c r="H64" t="s">
        <v>76</v>
      </c>
      <c r="I64" t="s">
        <v>2969</v>
      </c>
      <c r="J64" s="87">
        <v>17.618181818181817</v>
      </c>
      <c r="K64" s="87">
        <v>13.7</v>
      </c>
      <c r="L64" s="88">
        <v>0.86672727272727268</v>
      </c>
    </row>
    <row r="65" spans="7:12">
      <c r="G65" t="s">
        <v>95</v>
      </c>
      <c r="H65" t="s">
        <v>78</v>
      </c>
      <c r="I65" t="s">
        <v>2970</v>
      </c>
      <c r="J65" s="87">
        <v>17.618181818181817</v>
      </c>
      <c r="K65" s="87">
        <v>13.7</v>
      </c>
      <c r="L65" s="88">
        <v>1.1858181818181817</v>
      </c>
    </row>
    <row r="66" spans="7:12">
      <c r="G66" t="s">
        <v>95</v>
      </c>
      <c r="H66" t="s">
        <v>82</v>
      </c>
      <c r="I66" t="s">
        <v>2971</v>
      </c>
      <c r="J66" s="87">
        <v>17.618181818181817</v>
      </c>
      <c r="K66" s="87">
        <v>13.7</v>
      </c>
      <c r="L66" s="88">
        <v>1.1858181818181817</v>
      </c>
    </row>
    <row r="67" spans="7:12">
      <c r="G67" t="s">
        <v>95</v>
      </c>
      <c r="H67" t="s">
        <v>87</v>
      </c>
      <c r="I67" t="s">
        <v>2972</v>
      </c>
      <c r="J67" s="87">
        <v>17.618181818181817</v>
      </c>
      <c r="K67" s="87">
        <v>13.7</v>
      </c>
      <c r="L67" s="88">
        <v>1.1858181818181817</v>
      </c>
    </row>
    <row r="68" spans="7:12">
      <c r="G68" t="s">
        <v>95</v>
      </c>
      <c r="H68" t="s">
        <v>89</v>
      </c>
      <c r="I68" t="s">
        <v>2973</v>
      </c>
      <c r="J68" s="87">
        <v>17.618181818181817</v>
      </c>
      <c r="K68" s="87">
        <v>13.7</v>
      </c>
      <c r="L68" s="88">
        <v>2.6542727272727271</v>
      </c>
    </row>
    <row r="69" spans="7:12">
      <c r="G69" t="s">
        <v>95</v>
      </c>
      <c r="H69" t="s">
        <v>91</v>
      </c>
      <c r="I69" t="s">
        <v>2974</v>
      </c>
      <c r="J69" s="87">
        <v>17.618181818181817</v>
      </c>
      <c r="K69" s="87">
        <v>13.7</v>
      </c>
      <c r="L69" s="88">
        <v>2.9552727272727268</v>
      </c>
    </row>
    <row r="70" spans="7:12">
      <c r="G70" t="s">
        <v>95</v>
      </c>
      <c r="H70" t="s">
        <v>93</v>
      </c>
      <c r="I70" t="s">
        <v>2975</v>
      </c>
      <c r="J70" s="87">
        <v>17.618181818181817</v>
      </c>
      <c r="K70" s="87">
        <v>13.7</v>
      </c>
      <c r="L70" s="88">
        <v>1.9019999999999999</v>
      </c>
    </row>
    <row r="71" spans="7:12">
      <c r="G71" t="s">
        <v>95</v>
      </c>
      <c r="H71" t="s">
        <v>95</v>
      </c>
      <c r="I71" t="s">
        <v>2976</v>
      </c>
      <c r="J71" s="87">
        <v>17.627272727272725</v>
      </c>
      <c r="K71" s="87">
        <v>10.436363636363636</v>
      </c>
      <c r="L71" s="88">
        <v>0.24909090909090909</v>
      </c>
    </row>
    <row r="72" spans="7:12">
      <c r="G72" t="s">
        <v>95</v>
      </c>
      <c r="H72" t="s">
        <v>97</v>
      </c>
      <c r="I72" t="s">
        <v>2977</v>
      </c>
      <c r="J72" s="87">
        <v>17.618181818181817</v>
      </c>
      <c r="K72" s="87">
        <v>13.7</v>
      </c>
      <c r="L72" s="88">
        <v>1.9019999999999999</v>
      </c>
    </row>
    <row r="73" spans="7:12">
      <c r="G73" t="s">
        <v>95</v>
      </c>
      <c r="H73" t="s">
        <v>99</v>
      </c>
      <c r="I73" t="s">
        <v>2978</v>
      </c>
      <c r="J73" s="87">
        <v>17.618181818181817</v>
      </c>
      <c r="K73" s="87">
        <v>13.7</v>
      </c>
      <c r="L73" s="88">
        <v>1.0743636363636362</v>
      </c>
    </row>
    <row r="74" spans="7:12">
      <c r="G74" t="s">
        <v>95</v>
      </c>
      <c r="H74" t="s">
        <v>102</v>
      </c>
      <c r="I74" t="s">
        <v>2979</v>
      </c>
      <c r="J74" s="87">
        <v>17.618181818181817</v>
      </c>
      <c r="K74" s="87">
        <v>13.7</v>
      </c>
      <c r="L74" s="88">
        <v>0.88481818181818184</v>
      </c>
    </row>
    <row r="75" spans="7:12">
      <c r="G75" t="s">
        <v>95</v>
      </c>
      <c r="H75" t="s">
        <v>105</v>
      </c>
      <c r="I75" t="s">
        <v>2980</v>
      </c>
      <c r="J75" s="87">
        <v>17.618181818181817</v>
      </c>
      <c r="K75" s="87">
        <v>13.7</v>
      </c>
      <c r="L75" s="88">
        <v>1.1858181818181817</v>
      </c>
    </row>
    <row r="76" spans="7:12">
      <c r="G76" t="s">
        <v>95</v>
      </c>
      <c r="H76" t="s">
        <v>108</v>
      </c>
      <c r="I76" t="s">
        <v>2981</v>
      </c>
      <c r="J76" s="87">
        <v>17.618181818181817</v>
      </c>
      <c r="K76" s="87">
        <v>13.7</v>
      </c>
      <c r="L76" s="88">
        <v>0.86672727272727268</v>
      </c>
    </row>
    <row r="77" spans="7:12">
      <c r="G77" t="s">
        <v>95</v>
      </c>
      <c r="H77" t="s">
        <v>111</v>
      </c>
      <c r="I77" t="s">
        <v>2982</v>
      </c>
      <c r="J77" s="87">
        <v>17.618181818181817</v>
      </c>
      <c r="K77" s="87">
        <v>13.7</v>
      </c>
      <c r="L77" s="88">
        <v>4.1951818181818181</v>
      </c>
    </row>
    <row r="78" spans="7:12">
      <c r="G78" t="s">
        <v>95</v>
      </c>
      <c r="H78" t="s">
        <v>115</v>
      </c>
      <c r="I78" t="s">
        <v>2983</v>
      </c>
      <c r="J78" s="87">
        <v>15.00909090909091</v>
      </c>
      <c r="K78" s="87">
        <v>9.7818181818181813</v>
      </c>
      <c r="L78" s="88">
        <v>0.45145454545454539</v>
      </c>
    </row>
    <row r="79" spans="7:12">
      <c r="G79" t="s">
        <v>95</v>
      </c>
      <c r="H79" t="s">
        <v>118</v>
      </c>
      <c r="I79" t="s">
        <v>2984</v>
      </c>
      <c r="J79" s="87">
        <v>17.618181818181817</v>
      </c>
      <c r="K79" s="87">
        <v>13.7</v>
      </c>
      <c r="L79" s="88">
        <v>1.1858181818181817</v>
      </c>
    </row>
    <row r="80" spans="7:12">
      <c r="G80" t="s">
        <v>95</v>
      </c>
      <c r="H80" t="s">
        <v>122</v>
      </c>
      <c r="I80" t="s">
        <v>2985</v>
      </c>
      <c r="J80" s="87">
        <v>17.618181818181817</v>
      </c>
      <c r="K80" s="87">
        <v>13.7</v>
      </c>
      <c r="L80" s="88">
        <v>2.6542727272727271</v>
      </c>
    </row>
    <row r="81" spans="7:12">
      <c r="G81" t="s">
        <v>95</v>
      </c>
      <c r="H81" t="s">
        <v>125</v>
      </c>
      <c r="I81" t="s">
        <v>2986</v>
      </c>
      <c r="J81" s="87">
        <v>17.618181818181817</v>
      </c>
      <c r="K81" s="87">
        <v>13.7</v>
      </c>
      <c r="L81" s="88">
        <v>1.9019999999999999</v>
      </c>
    </row>
    <row r="82" spans="7:12">
      <c r="G82" t="s">
        <v>95</v>
      </c>
      <c r="H82" t="s">
        <v>127</v>
      </c>
      <c r="I82" t="s">
        <v>2987</v>
      </c>
      <c r="J82" s="87">
        <v>17.618181818181817</v>
      </c>
      <c r="K82" s="87">
        <v>13.7</v>
      </c>
      <c r="L82" s="88">
        <v>1.1858181818181817</v>
      </c>
    </row>
    <row r="83" spans="7:12">
      <c r="G83" t="s">
        <v>95</v>
      </c>
      <c r="H83" t="s">
        <v>130</v>
      </c>
      <c r="I83" t="s">
        <v>2988</v>
      </c>
      <c r="J83" s="87">
        <v>17.618181818181817</v>
      </c>
      <c r="K83" s="87">
        <v>13.7</v>
      </c>
      <c r="L83" s="88">
        <v>0.88481818181818184</v>
      </c>
    </row>
    <row r="84" spans="7:12">
      <c r="G84" t="s">
        <v>95</v>
      </c>
      <c r="H84" t="s">
        <v>132</v>
      </c>
      <c r="I84" t="s">
        <v>2989</v>
      </c>
      <c r="J84" s="87">
        <v>17.618181818181817</v>
      </c>
      <c r="K84" s="87">
        <v>13.7</v>
      </c>
      <c r="L84" s="88">
        <v>4.1951818181818181</v>
      </c>
    </row>
    <row r="85" spans="7:12">
      <c r="G85" t="s">
        <v>95</v>
      </c>
      <c r="H85" t="s">
        <v>134</v>
      </c>
      <c r="I85" t="s">
        <v>2990</v>
      </c>
      <c r="J85" s="87">
        <v>17.618181818181817</v>
      </c>
      <c r="K85" s="87">
        <v>13.7</v>
      </c>
      <c r="L85" s="88">
        <v>4.1951818181818181</v>
      </c>
    </row>
    <row r="86" spans="7:12">
      <c r="G86" t="s">
        <v>95</v>
      </c>
      <c r="H86" t="s">
        <v>136</v>
      </c>
      <c r="I86" t="s">
        <v>2991</v>
      </c>
      <c r="J86" s="87">
        <v>17.618181818181817</v>
      </c>
      <c r="K86" s="87">
        <v>13.7</v>
      </c>
      <c r="L86" s="88">
        <v>4.1951818181818181</v>
      </c>
    </row>
    <row r="87" spans="7:12">
      <c r="G87" t="s">
        <v>95</v>
      </c>
      <c r="H87" t="s">
        <v>140</v>
      </c>
      <c r="I87" t="s">
        <v>2992</v>
      </c>
      <c r="J87" s="87">
        <v>17.618181818181817</v>
      </c>
      <c r="K87" s="87">
        <v>13.7</v>
      </c>
      <c r="L87" s="88">
        <v>2.7476363636363637</v>
      </c>
    </row>
    <row r="88" spans="7:12">
      <c r="G88" t="s">
        <v>95</v>
      </c>
      <c r="H88" t="s">
        <v>142</v>
      </c>
      <c r="I88" t="s">
        <v>2993</v>
      </c>
      <c r="J88" s="87">
        <v>17.618181818181817</v>
      </c>
      <c r="K88" s="87">
        <v>13.7</v>
      </c>
      <c r="L88" s="88">
        <v>1.1858181818181817</v>
      </c>
    </row>
    <row r="89" spans="7:12">
      <c r="G89" t="s">
        <v>95</v>
      </c>
      <c r="H89" t="s">
        <v>144</v>
      </c>
      <c r="I89" t="s">
        <v>2994</v>
      </c>
      <c r="J89" s="87">
        <v>17.618181818181817</v>
      </c>
      <c r="K89" s="87">
        <v>13.7</v>
      </c>
      <c r="L89" s="88">
        <v>1.2789999999999999</v>
      </c>
    </row>
    <row r="90" spans="7:12">
      <c r="G90" t="s">
        <v>97</v>
      </c>
      <c r="H90" t="s">
        <v>95</v>
      </c>
      <c r="I90" t="s">
        <v>2995</v>
      </c>
      <c r="J90" s="87">
        <v>17.618181818181817</v>
      </c>
      <c r="K90" s="87">
        <v>13.7</v>
      </c>
      <c r="L90" s="88">
        <v>1.9019999999999999</v>
      </c>
    </row>
    <row r="91" spans="7:12">
      <c r="G91" t="s">
        <v>99</v>
      </c>
      <c r="H91" t="s">
        <v>95</v>
      </c>
      <c r="I91" t="s">
        <v>2996</v>
      </c>
      <c r="J91" s="87">
        <v>17.618181818181817</v>
      </c>
      <c r="K91" s="87">
        <v>13.7</v>
      </c>
      <c r="L91" s="88">
        <v>1.0743636363636362</v>
      </c>
    </row>
    <row r="92" spans="7:12">
      <c r="G92" t="s">
        <v>102</v>
      </c>
      <c r="H92" t="s">
        <v>95</v>
      </c>
      <c r="I92" t="s">
        <v>2997</v>
      </c>
      <c r="J92" s="87">
        <v>17.618181818181817</v>
      </c>
      <c r="K92" s="87">
        <v>13.7</v>
      </c>
      <c r="L92" s="88">
        <v>0.88481818181818184</v>
      </c>
    </row>
    <row r="93" spans="7:12">
      <c r="G93" t="s">
        <v>105</v>
      </c>
      <c r="H93" t="s">
        <v>95</v>
      </c>
      <c r="I93" t="s">
        <v>2998</v>
      </c>
      <c r="J93" s="87">
        <v>17.618181818181817</v>
      </c>
      <c r="K93" s="87">
        <v>13.7</v>
      </c>
      <c r="L93" s="88">
        <v>1.1858181818181817</v>
      </c>
    </row>
    <row r="94" spans="7:12">
      <c r="G94" t="s">
        <v>108</v>
      </c>
      <c r="H94" t="s">
        <v>95</v>
      </c>
      <c r="I94" t="s">
        <v>2999</v>
      </c>
      <c r="J94" s="87">
        <v>17.618181818181817</v>
      </c>
      <c r="K94" s="87">
        <v>13.7</v>
      </c>
      <c r="L94" s="88">
        <v>0.86672727272727268</v>
      </c>
    </row>
    <row r="95" spans="7:12">
      <c r="G95" t="s">
        <v>111</v>
      </c>
      <c r="H95" t="s">
        <v>95</v>
      </c>
      <c r="I95" t="s">
        <v>3000</v>
      </c>
      <c r="J95" s="87">
        <v>17.618181818181817</v>
      </c>
      <c r="K95" s="87">
        <v>13.7</v>
      </c>
      <c r="L95" s="88">
        <v>4.1951818181818181</v>
      </c>
    </row>
    <row r="96" spans="7:12">
      <c r="G96" t="s">
        <v>115</v>
      </c>
      <c r="H96" t="s">
        <v>95</v>
      </c>
      <c r="I96" t="s">
        <v>3001</v>
      </c>
      <c r="J96" s="87">
        <v>15.00909090909091</v>
      </c>
      <c r="K96" s="87">
        <v>9.7818181818181813</v>
      </c>
      <c r="L96" s="88">
        <v>1.4505454545454544</v>
      </c>
    </row>
    <row r="97" spans="7:12">
      <c r="G97" t="s">
        <v>118</v>
      </c>
      <c r="H97" t="s">
        <v>95</v>
      </c>
      <c r="I97" t="s">
        <v>3002</v>
      </c>
      <c r="J97" s="87">
        <v>17.618181818181817</v>
      </c>
      <c r="K97" s="87">
        <v>13.7</v>
      </c>
      <c r="L97" s="88">
        <v>1.1858181818181817</v>
      </c>
    </row>
    <row r="98" spans="7:12">
      <c r="G98" t="s">
        <v>122</v>
      </c>
      <c r="H98" t="s">
        <v>95</v>
      </c>
      <c r="I98" t="s">
        <v>3003</v>
      </c>
      <c r="J98" s="87">
        <v>17.618181818181817</v>
      </c>
      <c r="K98" s="87">
        <v>13.7</v>
      </c>
      <c r="L98" s="88">
        <v>2.6542727272727271</v>
      </c>
    </row>
    <row r="99" spans="7:12">
      <c r="G99" t="s">
        <v>125</v>
      </c>
      <c r="H99" t="s">
        <v>95</v>
      </c>
      <c r="I99" t="s">
        <v>3004</v>
      </c>
      <c r="J99" s="87">
        <v>17.618181818181817</v>
      </c>
      <c r="K99" s="87">
        <v>13.7</v>
      </c>
      <c r="L99" s="88">
        <v>1.9019999999999999</v>
      </c>
    </row>
    <row r="100" spans="7:12">
      <c r="G100" t="s">
        <v>127</v>
      </c>
      <c r="H100" t="s">
        <v>95</v>
      </c>
      <c r="I100" t="s">
        <v>3005</v>
      </c>
      <c r="J100" s="87">
        <v>17.618181818181817</v>
      </c>
      <c r="K100" s="87">
        <v>13.7</v>
      </c>
      <c r="L100" s="88">
        <v>1.1858181818181817</v>
      </c>
    </row>
    <row r="101" spans="7:12">
      <c r="G101" t="s">
        <v>130</v>
      </c>
      <c r="H101" t="s">
        <v>95</v>
      </c>
      <c r="I101" t="s">
        <v>3006</v>
      </c>
      <c r="J101" s="87">
        <v>17.618181818181817</v>
      </c>
      <c r="K101" s="87">
        <v>13.7</v>
      </c>
      <c r="L101" s="88">
        <v>1.1858181818181817</v>
      </c>
    </row>
    <row r="102" spans="7:12">
      <c r="G102" t="s">
        <v>132</v>
      </c>
      <c r="H102" t="s">
        <v>95</v>
      </c>
      <c r="I102" t="s">
        <v>3007</v>
      </c>
      <c r="J102" s="87">
        <v>17.618181818181817</v>
      </c>
      <c r="K102" s="87">
        <v>13.7</v>
      </c>
      <c r="L102" s="88">
        <v>4.1951818181818181</v>
      </c>
    </row>
    <row r="103" spans="7:12">
      <c r="G103" t="s">
        <v>134</v>
      </c>
      <c r="H103" t="s">
        <v>95</v>
      </c>
      <c r="I103" t="s">
        <v>3008</v>
      </c>
      <c r="J103" s="87">
        <v>17.618181818181817</v>
      </c>
      <c r="K103" s="87">
        <v>13.7</v>
      </c>
      <c r="L103" s="88">
        <v>4.1951818181818181</v>
      </c>
    </row>
    <row r="104" spans="7:12">
      <c r="G104" t="s">
        <v>136</v>
      </c>
      <c r="H104" t="s">
        <v>95</v>
      </c>
      <c r="I104" t="s">
        <v>3009</v>
      </c>
      <c r="J104" s="87">
        <v>17.618181818181817</v>
      </c>
      <c r="K104" s="87">
        <v>13.7</v>
      </c>
      <c r="L104" s="88">
        <v>4.1951818181818181</v>
      </c>
    </row>
    <row r="105" spans="7:12">
      <c r="G105" t="s">
        <v>140</v>
      </c>
      <c r="H105" t="s">
        <v>95</v>
      </c>
      <c r="I105" t="s">
        <v>3010</v>
      </c>
      <c r="J105" s="87">
        <v>17.618181818181817</v>
      </c>
      <c r="K105" s="87">
        <v>13.7</v>
      </c>
      <c r="L105" s="88">
        <v>2.7476363636363637</v>
      </c>
    </row>
    <row r="106" spans="7:12">
      <c r="G106" t="s">
        <v>142</v>
      </c>
      <c r="H106" t="s">
        <v>95</v>
      </c>
      <c r="I106" t="s">
        <v>3011</v>
      </c>
      <c r="J106" s="87">
        <v>17.618181818181817</v>
      </c>
      <c r="K106" s="87">
        <v>13.7</v>
      </c>
      <c r="L106" s="88">
        <v>1.1858181818181817</v>
      </c>
    </row>
    <row r="107" spans="7:12">
      <c r="G107" t="s">
        <v>144</v>
      </c>
      <c r="H107" t="s">
        <v>95</v>
      </c>
      <c r="I107" t="s">
        <v>3012</v>
      </c>
      <c r="J107" s="87">
        <v>17.618181818181817</v>
      </c>
      <c r="K107" s="87">
        <v>13.7</v>
      </c>
      <c r="L107" s="88">
        <v>1.2789999999999999</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C0D863-1910-4AD1-B767-3B66A08F0FE8}">
  <dimension ref="A1:K103"/>
  <sheetViews>
    <sheetView workbookViewId="0">
      <selection activeCell="A43" sqref="A43"/>
    </sheetView>
  </sheetViews>
  <sheetFormatPr defaultRowHeight="12.75" customHeight="1"/>
  <cols>
    <col min="1" max="1" width="16.5546875" customWidth="1"/>
    <col min="2" max="2" width="35.44140625" customWidth="1"/>
    <col min="3" max="4" width="15.6640625" customWidth="1"/>
    <col min="5" max="5" width="26.88671875" customWidth="1"/>
    <col min="7" max="7" width="25.44140625" customWidth="1"/>
    <col min="9" max="9" width="37.5546875" customWidth="1"/>
    <col min="10" max="10" width="34.109375" customWidth="1"/>
  </cols>
  <sheetData>
    <row r="1" spans="1:11" ht="12.75" customHeight="1" thickBot="1">
      <c r="A1" s="60" t="s">
        <v>249</v>
      </c>
      <c r="B1" s="61" t="s">
        <v>250</v>
      </c>
      <c r="C1" s="62" t="s">
        <v>289</v>
      </c>
      <c r="D1" s="60"/>
      <c r="E1" s="55"/>
      <c r="F1" s="52" t="s">
        <v>285</v>
      </c>
      <c r="G1" s="18" t="s">
        <v>249</v>
      </c>
      <c r="I1" t="str">
        <f>+'Rate Checking'!D10</f>
        <v>Road Express</v>
      </c>
    </row>
    <row r="2" spans="1:11" ht="12.75" customHeight="1" thickBot="1">
      <c r="A2" s="58" t="s">
        <v>2875</v>
      </c>
      <c r="B2" t="s">
        <v>279</v>
      </c>
      <c r="C2">
        <v>1</v>
      </c>
      <c r="F2" s="53" t="s">
        <v>282</v>
      </c>
      <c r="G2" s="58" t="s">
        <v>275</v>
      </c>
      <c r="I2" t="str" cm="1">
        <f t="array" ref="I2:K2">+_xlfn._xlws.FILTER(Table2[#All],Table2[[#All],[Service_Group]]=I1," ")</f>
        <v>Road Express</v>
      </c>
      <c r="J2" t="str">
        <v xml:space="preserve">Road Freight </v>
      </c>
      <c r="K2">
        <v>1</v>
      </c>
    </row>
    <row r="3" spans="1:11" ht="12.75" customHeight="1" thickBot="1">
      <c r="A3" s="54" t="s">
        <v>251</v>
      </c>
      <c r="B3" t="s">
        <v>281</v>
      </c>
      <c r="C3" s="47">
        <v>1</v>
      </c>
      <c r="D3" s="47"/>
      <c r="E3" s="47"/>
      <c r="F3" s="53">
        <v>75</v>
      </c>
      <c r="G3" s="58" t="s">
        <v>251</v>
      </c>
    </row>
    <row r="4" spans="1:11" ht="12.75" customHeight="1" thickBot="1">
      <c r="A4" s="54" t="s">
        <v>252</v>
      </c>
      <c r="B4" t="s">
        <v>280</v>
      </c>
      <c r="C4" s="47">
        <v>1</v>
      </c>
      <c r="D4" s="47"/>
      <c r="E4" s="47"/>
      <c r="F4" s="53">
        <v>76</v>
      </c>
      <c r="G4" s="58" t="s">
        <v>252</v>
      </c>
    </row>
    <row r="5" spans="1:11" ht="12.75" customHeight="1" thickBot="1">
      <c r="A5" s="58" t="s">
        <v>2901</v>
      </c>
      <c r="B5" t="s">
        <v>281</v>
      </c>
      <c r="C5" s="47">
        <v>1</v>
      </c>
      <c r="D5" s="47"/>
      <c r="E5" s="47"/>
      <c r="F5" s="53">
        <v>701</v>
      </c>
      <c r="G5" s="58" t="s">
        <v>2901</v>
      </c>
    </row>
    <row r="6" spans="1:11" ht="12.75" customHeight="1" thickBot="1">
      <c r="A6" s="54" t="s">
        <v>275</v>
      </c>
      <c r="B6" s="40" t="s">
        <v>276</v>
      </c>
      <c r="C6" s="49">
        <v>1</v>
      </c>
      <c r="D6" s="49"/>
      <c r="E6" s="49"/>
      <c r="F6" s="53" t="s">
        <v>152</v>
      </c>
      <c r="G6" s="58" t="s">
        <v>2875</v>
      </c>
    </row>
    <row r="7" spans="1:11" ht="12.75" customHeight="1" thickBot="1">
      <c r="A7" s="54" t="s">
        <v>275</v>
      </c>
      <c r="B7" s="40" t="s">
        <v>287</v>
      </c>
      <c r="C7" s="49">
        <v>2</v>
      </c>
      <c r="D7" s="49"/>
      <c r="E7" s="49"/>
      <c r="F7" s="40"/>
      <c r="G7" s="124"/>
    </row>
    <row r="8" spans="1:11" ht="12.75" customHeight="1" thickBot="1">
      <c r="A8" s="54" t="s">
        <v>275</v>
      </c>
      <c r="B8" s="40" t="s">
        <v>288</v>
      </c>
      <c r="C8" s="49">
        <v>3</v>
      </c>
      <c r="D8" s="49"/>
      <c r="E8" s="49"/>
    </row>
    <row r="9" spans="1:11" ht="12.75" customHeight="1" thickBot="1">
      <c r="A9" s="54" t="s">
        <v>275</v>
      </c>
      <c r="B9" t="s">
        <v>256</v>
      </c>
      <c r="C9" s="50">
        <v>4</v>
      </c>
      <c r="D9" s="50"/>
      <c r="E9" s="50"/>
    </row>
    <row r="10" spans="1:11" ht="12.75" customHeight="1" thickBot="1">
      <c r="A10" s="54" t="s">
        <v>277</v>
      </c>
      <c r="B10" s="40" t="s">
        <v>276</v>
      </c>
      <c r="C10" s="50">
        <v>1</v>
      </c>
      <c r="D10" s="50"/>
      <c r="E10" s="50"/>
      <c r="F10" s="48"/>
      <c r="G10" s="48"/>
    </row>
    <row r="11" spans="1:11" ht="12.75" customHeight="1" thickBot="1">
      <c r="A11" s="54" t="s">
        <v>277</v>
      </c>
      <c r="B11" t="s">
        <v>278</v>
      </c>
      <c r="C11" s="50">
        <v>2</v>
      </c>
      <c r="D11" s="50"/>
      <c r="E11" s="50"/>
    </row>
    <row r="12" spans="1:11" ht="12.75" customHeight="1" thickBot="1">
      <c r="A12" s="54" t="s">
        <v>257</v>
      </c>
      <c r="B12" t="s">
        <v>258</v>
      </c>
      <c r="C12" s="50">
        <v>1</v>
      </c>
      <c r="D12" s="50"/>
      <c r="E12" s="50"/>
    </row>
    <row r="13" spans="1:11" ht="12.75" customHeight="1" thickBot="1">
      <c r="A13" s="54" t="s">
        <v>257</v>
      </c>
      <c r="B13" t="s">
        <v>259</v>
      </c>
      <c r="C13" s="50">
        <f>+C12+1</f>
        <v>2</v>
      </c>
      <c r="D13" s="50"/>
      <c r="E13" s="50"/>
    </row>
    <row r="14" spans="1:11" ht="12.75" customHeight="1" thickBot="1">
      <c r="A14" s="54" t="s">
        <v>257</v>
      </c>
      <c r="B14" t="s">
        <v>260</v>
      </c>
      <c r="C14" s="50">
        <v>3</v>
      </c>
      <c r="D14" s="50"/>
      <c r="E14" s="50"/>
    </row>
    <row r="15" spans="1:11" ht="12.75" customHeight="1" thickBot="1">
      <c r="A15" s="54" t="s">
        <v>257</v>
      </c>
      <c r="B15" t="s">
        <v>261</v>
      </c>
      <c r="C15" s="50">
        <v>4</v>
      </c>
      <c r="D15" s="50"/>
      <c r="E15" s="50"/>
      <c r="I15" s="40" t="s">
        <v>2903</v>
      </c>
    </row>
    <row r="16" spans="1:11" ht="12.75" customHeight="1" thickBot="1">
      <c r="A16" s="54" t="s">
        <v>257</v>
      </c>
      <c r="B16" t="s">
        <v>262</v>
      </c>
      <c r="C16" s="50">
        <v>5</v>
      </c>
      <c r="D16" s="50"/>
      <c r="E16" s="50"/>
      <c r="I16" s="40" t="s">
        <v>2904</v>
      </c>
      <c r="J16">
        <v>75</v>
      </c>
    </row>
    <row r="17" spans="1:10" ht="12.75" customHeight="1" thickBot="1">
      <c r="A17" s="54" t="s">
        <v>257</v>
      </c>
      <c r="B17" t="s">
        <v>263</v>
      </c>
      <c r="C17" s="50">
        <v>6</v>
      </c>
      <c r="D17" s="50"/>
      <c r="E17" s="50"/>
      <c r="I17" s="40" t="s">
        <v>2905</v>
      </c>
      <c r="J17">
        <v>150</v>
      </c>
    </row>
    <row r="18" spans="1:10" ht="12.75" customHeight="1" thickBot="1">
      <c r="A18" s="54" t="s">
        <v>257</v>
      </c>
      <c r="B18" t="s">
        <v>270</v>
      </c>
      <c r="C18" s="50">
        <v>14</v>
      </c>
      <c r="D18" s="50"/>
      <c r="E18" s="50"/>
      <c r="I18" s="40" t="s">
        <v>2906</v>
      </c>
      <c r="J18">
        <v>75</v>
      </c>
    </row>
    <row r="19" spans="1:10" ht="12.75" customHeight="1" thickBot="1">
      <c r="A19" s="54"/>
      <c r="C19" s="50"/>
      <c r="D19" s="50"/>
      <c r="E19" s="78" t="s">
        <v>258</v>
      </c>
      <c r="F19" s="40" t="s">
        <v>2887</v>
      </c>
      <c r="G19" s="71">
        <v>50.37</v>
      </c>
      <c r="I19" s="40" t="s">
        <v>2907</v>
      </c>
      <c r="J19">
        <v>150</v>
      </c>
    </row>
    <row r="20" spans="1:10" ht="12.75" customHeight="1" thickBot="1">
      <c r="A20" s="54" t="s">
        <v>257</v>
      </c>
      <c r="B20" t="s">
        <v>264</v>
      </c>
      <c r="C20" s="50">
        <v>8</v>
      </c>
      <c r="D20" s="50"/>
      <c r="E20" s="78" t="s">
        <v>259</v>
      </c>
      <c r="F20" s="40" t="s">
        <v>2888</v>
      </c>
      <c r="G20" s="71">
        <v>67.38</v>
      </c>
    </row>
    <row r="21" spans="1:10" ht="12.75" customHeight="1" thickBot="1">
      <c r="A21" s="54" t="s">
        <v>257</v>
      </c>
      <c r="B21" t="s">
        <v>265</v>
      </c>
      <c r="C21" s="50">
        <v>9</v>
      </c>
      <c r="D21" s="50"/>
      <c r="E21" s="78" t="s">
        <v>260</v>
      </c>
      <c r="F21" s="40" t="s">
        <v>2889</v>
      </c>
      <c r="G21" s="71">
        <v>99.39</v>
      </c>
    </row>
    <row r="22" spans="1:10" ht="12.75" customHeight="1" thickBot="1">
      <c r="A22" s="54" t="s">
        <v>257</v>
      </c>
      <c r="B22" t="s">
        <v>266</v>
      </c>
      <c r="C22" s="50">
        <v>10</v>
      </c>
      <c r="D22" s="50"/>
      <c r="E22" s="78" t="s">
        <v>261</v>
      </c>
      <c r="F22" s="40" t="s">
        <v>2890</v>
      </c>
      <c r="G22" s="71">
        <v>115.29</v>
      </c>
    </row>
    <row r="23" spans="1:10" ht="12.75" customHeight="1" thickBot="1">
      <c r="A23" s="54" t="s">
        <v>286</v>
      </c>
      <c r="B23" s="40" t="s">
        <v>276</v>
      </c>
      <c r="C23" s="49">
        <v>1</v>
      </c>
      <c r="D23" s="49"/>
      <c r="E23" s="78" t="s">
        <v>262</v>
      </c>
      <c r="F23" s="40" t="s">
        <v>2891</v>
      </c>
      <c r="G23" s="71">
        <v>131.19999999999999</v>
      </c>
    </row>
    <row r="24" spans="1:10" ht="12.75" customHeight="1" thickBot="1">
      <c r="A24" s="54" t="s">
        <v>286</v>
      </c>
      <c r="B24" s="40" t="s">
        <v>287</v>
      </c>
      <c r="C24" s="49">
        <v>2</v>
      </c>
      <c r="D24" s="49"/>
      <c r="E24" s="78" t="s">
        <v>263</v>
      </c>
      <c r="F24" s="40" t="s">
        <v>2892</v>
      </c>
      <c r="G24" s="71">
        <v>182.88</v>
      </c>
    </row>
    <row r="25" spans="1:10" ht="12.75" customHeight="1" thickBot="1">
      <c r="A25" s="54" t="s">
        <v>286</v>
      </c>
      <c r="B25" s="40" t="s">
        <v>288</v>
      </c>
      <c r="C25" s="49">
        <v>3</v>
      </c>
      <c r="D25" s="49"/>
      <c r="E25" s="79"/>
      <c r="F25" s="40"/>
      <c r="G25" s="71"/>
    </row>
    <row r="26" spans="1:10" ht="12.75" customHeight="1" thickBot="1">
      <c r="A26" s="54" t="s">
        <v>286</v>
      </c>
      <c r="B26" t="s">
        <v>256</v>
      </c>
      <c r="C26" s="50">
        <v>4</v>
      </c>
      <c r="D26" s="50"/>
      <c r="E26" s="79" t="s">
        <v>264</v>
      </c>
      <c r="F26" s="40" t="s">
        <v>2893</v>
      </c>
      <c r="G26" s="71">
        <v>117.47</v>
      </c>
    </row>
    <row r="27" spans="1:10" ht="12.75" customHeight="1" thickBot="1">
      <c r="A27" s="54"/>
      <c r="B27" s="40"/>
      <c r="C27" s="50"/>
      <c r="E27" s="79" t="s">
        <v>265</v>
      </c>
      <c r="F27" s="40" t="s">
        <v>2894</v>
      </c>
      <c r="G27" s="71">
        <v>135.53</v>
      </c>
    </row>
    <row r="28" spans="1:10" ht="12.75" customHeight="1" thickBot="1">
      <c r="A28" s="54"/>
      <c r="E28" s="78" t="s">
        <v>266</v>
      </c>
      <c r="F28" s="40" t="s">
        <v>2895</v>
      </c>
      <c r="G28" s="71">
        <v>153.6</v>
      </c>
    </row>
    <row r="29" spans="1:10" ht="12.75" customHeight="1" thickBot="1">
      <c r="A29" s="54"/>
      <c r="E29" s="78" t="s">
        <v>267</v>
      </c>
      <c r="F29" s="40"/>
      <c r="G29" s="71"/>
    </row>
    <row r="30" spans="1:10" ht="12.75" customHeight="1" thickBot="1">
      <c r="A30" s="54"/>
      <c r="E30" s="78" t="s">
        <v>268</v>
      </c>
      <c r="F30" s="40"/>
      <c r="G30" s="71"/>
    </row>
    <row r="31" spans="1:10" ht="12.75" customHeight="1" thickBot="1">
      <c r="A31" s="54"/>
      <c r="E31" s="78" t="s">
        <v>269</v>
      </c>
      <c r="F31" s="40"/>
      <c r="G31" s="71"/>
    </row>
    <row r="32" spans="1:10" ht="12.75" customHeight="1" thickBot="1">
      <c r="A32" s="54"/>
      <c r="E32" s="78" t="s">
        <v>270</v>
      </c>
      <c r="F32" s="40" t="s">
        <v>2896</v>
      </c>
      <c r="G32" s="71">
        <v>285.74</v>
      </c>
    </row>
    <row r="33" spans="1:5" ht="12.75" customHeight="1" thickBot="1">
      <c r="A33" s="54"/>
    </row>
    <row r="34" spans="1:5" ht="12.75" customHeight="1" thickBot="1">
      <c r="A34" s="54"/>
    </row>
    <row r="35" spans="1:5" ht="12.75" customHeight="1" thickBot="1">
      <c r="A35" s="54"/>
    </row>
    <row r="36" spans="1:5" ht="12.75" customHeight="1" thickBot="1">
      <c r="A36" s="54"/>
    </row>
    <row r="37" spans="1:5" ht="12.75" customHeight="1" thickBot="1">
      <c r="A37" s="54"/>
      <c r="C37" s="47"/>
      <c r="D37" s="47"/>
      <c r="E37" s="47"/>
    </row>
    <row r="38" spans="1:5" ht="12.75" customHeight="1" thickBot="1">
      <c r="A38" s="54"/>
      <c r="C38" s="47"/>
      <c r="D38" s="47"/>
      <c r="E38" s="47"/>
    </row>
    <row r="39" spans="1:5" ht="12.75" customHeight="1" thickBot="1">
      <c r="A39" s="54"/>
      <c r="C39" s="47"/>
      <c r="D39" s="47"/>
      <c r="E39" s="47"/>
    </row>
    <row r="40" spans="1:5" ht="12.75" customHeight="1" thickBot="1">
      <c r="A40" s="54"/>
      <c r="C40" s="47"/>
      <c r="D40" s="47"/>
      <c r="E40" s="47"/>
    </row>
    <row r="41" spans="1:5" ht="12.75" customHeight="1" thickBot="1">
      <c r="A41" s="54"/>
      <c r="C41" s="47"/>
      <c r="D41" s="47"/>
      <c r="E41" s="47"/>
    </row>
    <row r="42" spans="1:5" ht="12.75" customHeight="1" thickBot="1">
      <c r="A42" s="54"/>
      <c r="C42" s="47"/>
      <c r="D42" s="47"/>
      <c r="E42" s="47"/>
    </row>
    <row r="43" spans="1:5" ht="12.75" customHeight="1" thickBot="1">
      <c r="A43" s="54"/>
      <c r="C43" s="47"/>
      <c r="D43" s="47"/>
      <c r="E43" s="47"/>
    </row>
    <row r="44" spans="1:5" ht="12.75" customHeight="1" thickBot="1">
      <c r="A44" s="54"/>
      <c r="C44" s="47"/>
      <c r="D44" s="47"/>
      <c r="E44" s="47"/>
    </row>
    <row r="45" spans="1:5" ht="12.75" customHeight="1" thickBot="1">
      <c r="A45" s="54"/>
      <c r="C45" s="47"/>
      <c r="D45" s="47"/>
      <c r="E45" s="47"/>
    </row>
    <row r="46" spans="1:5" ht="12.75" customHeight="1" thickBot="1">
      <c r="A46" s="54"/>
      <c r="C46" s="47"/>
      <c r="D46" s="47"/>
      <c r="E46" s="47"/>
    </row>
    <row r="47" spans="1:5" ht="12.75" customHeight="1" thickBot="1">
      <c r="A47" s="54"/>
      <c r="C47" s="47"/>
      <c r="D47" s="47"/>
      <c r="E47" s="47"/>
    </row>
    <row r="48" spans="1:5" ht="12.75" customHeight="1" thickBot="1">
      <c r="A48" s="54"/>
      <c r="C48" s="47"/>
      <c r="D48" s="47"/>
      <c r="E48" s="47"/>
    </row>
    <row r="49" spans="1:5" ht="12.75" customHeight="1" thickBot="1">
      <c r="A49" s="54"/>
      <c r="C49" s="47"/>
      <c r="D49" s="47"/>
      <c r="E49" s="47"/>
    </row>
    <row r="50" spans="1:5" ht="12.75" customHeight="1" thickBot="1">
      <c r="A50" s="54"/>
      <c r="C50" s="47"/>
      <c r="D50" s="47"/>
      <c r="E50" s="47"/>
    </row>
    <row r="51" spans="1:5" ht="12.75" customHeight="1" thickBot="1">
      <c r="A51" s="54"/>
      <c r="C51" s="47"/>
      <c r="D51" s="47"/>
      <c r="E51" s="47"/>
    </row>
    <row r="52" spans="1:5" ht="12.75" customHeight="1" thickBot="1">
      <c r="A52" s="54"/>
      <c r="C52" s="47"/>
      <c r="D52" s="47"/>
      <c r="E52" s="47"/>
    </row>
    <row r="53" spans="1:5" ht="12.75" customHeight="1" thickBot="1">
      <c r="A53" s="54"/>
      <c r="C53" s="47"/>
      <c r="D53" s="47"/>
      <c r="E53" s="47"/>
    </row>
    <row r="54" spans="1:5" ht="12.75" customHeight="1" thickBot="1">
      <c r="A54" s="54"/>
      <c r="C54" s="49"/>
      <c r="D54" s="49"/>
      <c r="E54" s="49"/>
    </row>
    <row r="55" spans="1:5" ht="12.75" customHeight="1" thickBot="1">
      <c r="A55" s="54"/>
      <c r="C55" s="49"/>
      <c r="D55" s="49"/>
      <c r="E55" s="49"/>
    </row>
    <row r="56" spans="1:5" ht="12.75" customHeight="1" thickBot="1">
      <c r="A56" s="54"/>
      <c r="C56" s="49"/>
      <c r="D56" s="49"/>
      <c r="E56" s="49"/>
    </row>
    <row r="57" spans="1:5" ht="12.75" customHeight="1" thickBot="1">
      <c r="A57" s="54"/>
      <c r="C57" s="50"/>
      <c r="D57" s="50"/>
      <c r="E57" s="50"/>
    </row>
    <row r="58" spans="1:5" ht="12.75" customHeight="1">
      <c r="A58" s="59"/>
      <c r="C58" s="47"/>
      <c r="D58" s="47"/>
      <c r="E58" s="47"/>
    </row>
    <row r="59" spans="1:5" ht="12.75" customHeight="1" thickBot="1">
      <c r="A59" s="56"/>
      <c r="B59" s="57"/>
      <c r="C59" s="47"/>
      <c r="D59" s="47"/>
      <c r="E59" s="47"/>
    </row>
    <row r="60" spans="1:5" ht="12.75" customHeight="1" thickBot="1">
      <c r="A60" s="19"/>
      <c r="B60" s="51"/>
      <c r="C60" s="47"/>
      <c r="D60" s="47"/>
      <c r="E60" s="47"/>
    </row>
    <row r="61" spans="1:5" ht="12.75" customHeight="1" thickBot="1">
      <c r="A61" s="19"/>
      <c r="B61" s="51"/>
      <c r="C61" s="47"/>
      <c r="D61" s="47"/>
      <c r="E61" s="47"/>
    </row>
    <row r="62" spans="1:5" ht="12.75" customHeight="1" thickBot="1">
      <c r="A62" s="19"/>
      <c r="B62" s="51"/>
      <c r="C62" s="47"/>
      <c r="D62" s="47"/>
      <c r="E62" s="47"/>
    </row>
    <row r="63" spans="1:5" ht="12.75" customHeight="1" thickBot="1">
      <c r="A63" s="19"/>
      <c r="B63" s="51"/>
      <c r="C63" s="47"/>
      <c r="D63" s="47"/>
      <c r="E63" s="47"/>
    </row>
    <row r="64" spans="1:5" ht="12.75" customHeight="1" thickBot="1">
      <c r="A64" s="19"/>
      <c r="B64" s="51"/>
      <c r="C64" s="47"/>
      <c r="D64" s="47"/>
      <c r="E64" s="47"/>
    </row>
    <row r="65" spans="1:5" ht="12.75" customHeight="1" thickBot="1">
      <c r="A65" s="19"/>
      <c r="B65" s="51"/>
      <c r="C65" s="47"/>
      <c r="D65" s="47"/>
      <c r="E65" s="47"/>
    </row>
    <row r="66" spans="1:5" ht="12.75" customHeight="1" thickBot="1">
      <c r="A66" s="19"/>
      <c r="B66" s="51"/>
      <c r="C66" s="47"/>
      <c r="D66" s="47"/>
      <c r="E66" s="47"/>
    </row>
    <row r="67" spans="1:5" ht="12.75" customHeight="1" thickBot="1">
      <c r="A67" s="19"/>
      <c r="B67" s="51"/>
      <c r="C67" s="47"/>
      <c r="D67" s="47"/>
      <c r="E67" s="47"/>
    </row>
    <row r="68" spans="1:5" ht="12.75" customHeight="1" thickBot="1">
      <c r="A68" s="19"/>
      <c r="B68" s="51"/>
      <c r="C68" s="47"/>
      <c r="D68" s="47"/>
      <c r="E68" s="47"/>
    </row>
    <row r="69" spans="1:5" ht="12.75" customHeight="1" thickBot="1">
      <c r="A69" s="19"/>
      <c r="B69" s="51"/>
      <c r="C69" s="47"/>
      <c r="D69" s="47"/>
      <c r="E69" s="47"/>
    </row>
    <row r="70" spans="1:5" ht="12.75" customHeight="1" thickBot="1">
      <c r="A70" s="19"/>
      <c r="B70" s="51"/>
      <c r="C70" s="47"/>
      <c r="D70" s="47"/>
      <c r="E70" s="47"/>
    </row>
    <row r="71" spans="1:5" ht="12.75" customHeight="1" thickBot="1">
      <c r="A71" s="19"/>
      <c r="B71" s="51"/>
      <c r="C71" s="47"/>
      <c r="D71" s="47"/>
      <c r="E71" s="47"/>
    </row>
    <row r="72" spans="1:5" ht="12.75" customHeight="1" thickBot="1">
      <c r="A72" s="19"/>
      <c r="B72" s="51"/>
      <c r="C72" s="47"/>
      <c r="D72" s="47"/>
      <c r="E72" s="47"/>
    </row>
    <row r="73" spans="1:5" ht="12.75" customHeight="1" thickBot="1">
      <c r="A73" s="19"/>
      <c r="B73" s="51"/>
      <c r="C73" s="47"/>
      <c r="D73" s="47"/>
      <c r="E73" s="47"/>
    </row>
    <row r="74" spans="1:5" ht="12.75" customHeight="1" thickBot="1">
      <c r="A74" s="19"/>
      <c r="B74" s="51"/>
      <c r="C74" s="47"/>
      <c r="D74" s="47"/>
      <c r="E74" s="47"/>
    </row>
    <row r="75" spans="1:5" ht="12.75" customHeight="1" thickBot="1">
      <c r="A75" s="19"/>
      <c r="B75" s="51"/>
      <c r="C75" s="47"/>
      <c r="D75" s="47"/>
      <c r="E75" s="47"/>
    </row>
    <row r="76" spans="1:5" ht="12.75" customHeight="1" thickBot="1">
      <c r="A76" s="19"/>
      <c r="B76" s="51"/>
      <c r="C76" s="47"/>
      <c r="D76" s="47"/>
      <c r="E76" s="47"/>
    </row>
    <row r="77" spans="1:5" ht="12.75" customHeight="1" thickBot="1">
      <c r="A77" s="19"/>
      <c r="B77" s="51"/>
      <c r="C77" s="47"/>
      <c r="D77" s="47"/>
      <c r="E77" s="47"/>
    </row>
    <row r="78" spans="1:5" ht="12.75" customHeight="1" thickBot="1">
      <c r="A78" s="19"/>
      <c r="B78" s="51"/>
      <c r="C78" s="47"/>
      <c r="D78" s="47"/>
      <c r="E78" s="47"/>
    </row>
    <row r="79" spans="1:5" ht="12.75" customHeight="1" thickBot="1">
      <c r="A79" s="19"/>
      <c r="B79" s="51"/>
      <c r="C79" s="47"/>
      <c r="D79" s="47"/>
      <c r="E79" s="47"/>
    </row>
    <row r="80" spans="1:5" ht="12.75" customHeight="1" thickBot="1">
      <c r="A80" s="19"/>
      <c r="B80" s="51"/>
      <c r="C80" s="47"/>
      <c r="D80" s="47"/>
      <c r="E80" s="47"/>
    </row>
    <row r="81" spans="1:5" ht="12.75" customHeight="1" thickBot="1">
      <c r="A81" s="19"/>
      <c r="B81" s="51"/>
      <c r="C81" s="47"/>
      <c r="D81" s="47"/>
      <c r="E81" s="47"/>
    </row>
    <row r="82" spans="1:5" ht="12.75" customHeight="1" thickBot="1">
      <c r="A82" s="19"/>
      <c r="B82" s="51"/>
      <c r="C82" s="47"/>
      <c r="D82" s="47"/>
      <c r="E82" s="47"/>
    </row>
    <row r="83" spans="1:5" ht="12.75" customHeight="1" thickBot="1">
      <c r="A83" s="19"/>
      <c r="B83" s="51"/>
      <c r="C83" s="47"/>
      <c r="D83" s="47"/>
      <c r="E83" s="47"/>
    </row>
    <row r="84" spans="1:5" ht="12.75" customHeight="1" thickBot="1">
      <c r="A84" s="19"/>
      <c r="B84" s="51"/>
      <c r="C84" s="47"/>
      <c r="D84" s="47"/>
      <c r="E84" s="47"/>
    </row>
    <row r="85" spans="1:5" ht="12.75" customHeight="1" thickBot="1">
      <c r="A85" s="19"/>
      <c r="B85" s="51"/>
      <c r="C85" s="47"/>
      <c r="D85" s="47"/>
      <c r="E85" s="47"/>
    </row>
    <row r="86" spans="1:5" ht="12.75" customHeight="1" thickBot="1">
      <c r="A86" s="19"/>
      <c r="B86" s="51"/>
      <c r="C86" s="47"/>
      <c r="D86" s="47"/>
      <c r="E86" s="47"/>
    </row>
    <row r="87" spans="1:5" ht="12.75" customHeight="1" thickBot="1">
      <c r="A87" s="19"/>
      <c r="B87" s="51"/>
      <c r="C87" s="47"/>
      <c r="D87" s="47"/>
      <c r="E87" s="47"/>
    </row>
    <row r="88" spans="1:5" ht="12.75" customHeight="1" thickBot="1">
      <c r="A88" s="19"/>
      <c r="B88" s="51"/>
      <c r="C88" s="47"/>
      <c r="D88" s="47"/>
      <c r="E88" s="47"/>
    </row>
    <row r="89" spans="1:5" ht="12.75" customHeight="1" thickBot="1">
      <c r="A89" s="19"/>
      <c r="B89" s="51"/>
      <c r="C89" s="47"/>
      <c r="D89" s="47"/>
      <c r="E89" s="47"/>
    </row>
    <row r="90" spans="1:5" ht="12.75" customHeight="1" thickBot="1">
      <c r="A90" s="19"/>
      <c r="B90" s="51"/>
      <c r="C90" s="47"/>
      <c r="D90" s="47"/>
      <c r="E90" s="47"/>
    </row>
    <row r="91" spans="1:5" ht="12.75" customHeight="1" thickBot="1">
      <c r="A91" s="19"/>
      <c r="B91" s="51"/>
      <c r="C91" s="47"/>
      <c r="D91" s="47"/>
      <c r="E91" s="47"/>
    </row>
    <row r="92" spans="1:5" ht="12.75" customHeight="1" thickBot="1">
      <c r="A92" s="19"/>
      <c r="B92" s="51"/>
      <c r="C92" s="47"/>
      <c r="D92" s="47"/>
      <c r="E92" s="47"/>
    </row>
    <row r="93" spans="1:5" ht="12.75" customHeight="1" thickBot="1">
      <c r="A93" s="19"/>
      <c r="B93" s="51"/>
      <c r="C93" s="47"/>
      <c r="D93" s="47"/>
      <c r="E93" s="47"/>
    </row>
    <row r="94" spans="1:5" ht="12.75" customHeight="1" thickBot="1">
      <c r="A94" s="19"/>
      <c r="B94" s="51"/>
      <c r="C94" s="47"/>
      <c r="D94" s="47"/>
      <c r="E94" s="47"/>
    </row>
    <row r="95" spans="1:5" ht="12.75" customHeight="1" thickBot="1">
      <c r="A95" s="19"/>
      <c r="B95" s="51"/>
      <c r="C95" s="47"/>
      <c r="D95" s="47"/>
      <c r="E95" s="47"/>
    </row>
    <row r="96" spans="1:5" ht="12.75" customHeight="1" thickBot="1">
      <c r="A96" s="19"/>
      <c r="B96" s="51"/>
      <c r="C96" s="47"/>
      <c r="D96" s="47"/>
      <c r="E96" s="47"/>
    </row>
    <row r="97" spans="1:5" ht="12.75" customHeight="1" thickBot="1">
      <c r="A97" s="19"/>
      <c r="B97" s="51"/>
      <c r="C97" s="47"/>
      <c r="D97" s="47"/>
      <c r="E97" s="47"/>
    </row>
    <row r="98" spans="1:5" ht="12.75" customHeight="1" thickBot="1">
      <c r="A98" s="19"/>
      <c r="B98" s="51"/>
      <c r="C98" s="47"/>
      <c r="D98" s="47"/>
      <c r="E98" s="47"/>
    </row>
    <row r="99" spans="1:5" ht="12.75" customHeight="1" thickBot="1">
      <c r="A99" s="19"/>
      <c r="B99" s="51"/>
      <c r="C99" s="47"/>
      <c r="D99" s="47"/>
      <c r="E99" s="47"/>
    </row>
    <row r="100" spans="1:5" ht="12.75" customHeight="1" thickBot="1">
      <c r="A100" s="19"/>
      <c r="B100" s="51"/>
      <c r="C100" s="47"/>
      <c r="D100" s="47"/>
      <c r="E100" s="47"/>
    </row>
    <row r="101" spans="1:5" ht="12.75" customHeight="1" thickBot="1">
      <c r="A101" s="19"/>
      <c r="B101" s="51"/>
      <c r="C101" s="47"/>
      <c r="D101" s="47"/>
      <c r="E101" s="47"/>
    </row>
    <row r="102" spans="1:5" ht="12.75" customHeight="1" thickBot="1">
      <c r="A102" s="19"/>
      <c r="B102" s="51"/>
      <c r="C102" s="47"/>
      <c r="D102" s="47"/>
      <c r="E102" s="47"/>
    </row>
    <row r="103" spans="1:5" ht="12.75" customHeight="1" thickBot="1">
      <c r="A103" s="19"/>
      <c r="B103" s="51"/>
    </row>
  </sheetData>
  <phoneticPr fontId="4" type="noConversion"/>
  <pageMargins left="0.7" right="0.7" top="0.75" bottom="0.75" header="0.3" footer="0.3"/>
  <pageSetup orientation="portrait" r:id="rId1"/>
  <legacy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EA639-2BB8-409B-9AB4-2F365B69E399}">
  <sheetPr filterMode="1"/>
  <dimension ref="A1:J2693"/>
  <sheetViews>
    <sheetView topLeftCell="A2315" workbookViewId="0">
      <selection activeCell="A43" sqref="A43"/>
    </sheetView>
  </sheetViews>
  <sheetFormatPr defaultRowHeight="13.2"/>
  <cols>
    <col min="2" max="2" width="20.88671875" customWidth="1"/>
    <col min="4" max="4" width="15.109375" customWidth="1"/>
  </cols>
  <sheetData>
    <row r="1" spans="1:8">
      <c r="A1" t="s">
        <v>291</v>
      </c>
      <c r="B1" t="s">
        <v>292</v>
      </c>
      <c r="C1" t="s">
        <v>293</v>
      </c>
      <c r="D1" t="s">
        <v>294</v>
      </c>
      <c r="E1" s="40" t="s">
        <v>2876</v>
      </c>
      <c r="G1" t="s">
        <v>2885</v>
      </c>
      <c r="H1" t="s">
        <v>2886</v>
      </c>
    </row>
    <row r="2" spans="1:8" hidden="1">
      <c r="A2">
        <v>600</v>
      </c>
      <c r="B2" t="s">
        <v>295</v>
      </c>
      <c r="C2" t="s">
        <v>239</v>
      </c>
      <c r="D2" t="s">
        <v>241</v>
      </c>
      <c r="G2">
        <v>0</v>
      </c>
      <c r="H2">
        <v>0</v>
      </c>
    </row>
    <row r="3" spans="1:8" hidden="1">
      <c r="A3">
        <v>601</v>
      </c>
      <c r="B3" t="s">
        <v>295</v>
      </c>
      <c r="C3" t="s">
        <v>239</v>
      </c>
      <c r="D3" t="s">
        <v>241</v>
      </c>
      <c r="G3">
        <v>0</v>
      </c>
      <c r="H3">
        <v>0</v>
      </c>
    </row>
    <row r="4" spans="1:8" hidden="1">
      <c r="A4">
        <v>602</v>
      </c>
      <c r="B4" t="s">
        <v>296</v>
      </c>
      <c r="C4" t="s">
        <v>239</v>
      </c>
      <c r="D4" t="s">
        <v>241</v>
      </c>
      <c r="G4">
        <v>0</v>
      </c>
      <c r="H4">
        <v>0</v>
      </c>
    </row>
    <row r="5" spans="1:8" hidden="1">
      <c r="A5">
        <v>603</v>
      </c>
      <c r="B5" t="s">
        <v>297</v>
      </c>
      <c r="C5" t="s">
        <v>239</v>
      </c>
      <c r="D5" t="s">
        <v>241</v>
      </c>
      <c r="G5">
        <v>0</v>
      </c>
      <c r="H5">
        <v>0</v>
      </c>
    </row>
    <row r="6" spans="1:8" hidden="1">
      <c r="A6">
        <v>604</v>
      </c>
      <c r="B6" t="s">
        <v>298</v>
      </c>
      <c r="C6" t="s">
        <v>239</v>
      </c>
      <c r="D6" t="s">
        <v>241</v>
      </c>
      <c r="G6">
        <v>0</v>
      </c>
      <c r="H6">
        <v>0</v>
      </c>
    </row>
    <row r="7" spans="1:8" hidden="1">
      <c r="A7">
        <v>605</v>
      </c>
      <c r="B7" t="s">
        <v>299</v>
      </c>
      <c r="C7" t="s">
        <v>239</v>
      </c>
      <c r="D7" t="s">
        <v>241</v>
      </c>
      <c r="G7">
        <v>0</v>
      </c>
      <c r="H7">
        <v>0</v>
      </c>
    </row>
    <row r="8" spans="1:8" hidden="1">
      <c r="A8">
        <v>606</v>
      </c>
      <c r="B8" t="s">
        <v>300</v>
      </c>
      <c r="C8" t="s">
        <v>239</v>
      </c>
      <c r="D8" t="s">
        <v>241</v>
      </c>
      <c r="G8">
        <v>0</v>
      </c>
      <c r="H8">
        <v>0</v>
      </c>
    </row>
    <row r="9" spans="1:8" hidden="1">
      <c r="A9">
        <v>607</v>
      </c>
      <c r="B9" t="s">
        <v>301</v>
      </c>
      <c r="C9" t="s">
        <v>239</v>
      </c>
      <c r="D9" t="s">
        <v>241</v>
      </c>
      <c r="G9">
        <v>0</v>
      </c>
      <c r="H9">
        <v>0</v>
      </c>
    </row>
    <row r="10" spans="1:8" hidden="1">
      <c r="A10">
        <v>608</v>
      </c>
      <c r="B10" t="s">
        <v>302</v>
      </c>
      <c r="C10" t="s">
        <v>239</v>
      </c>
      <c r="D10" t="s">
        <v>241</v>
      </c>
      <c r="G10">
        <v>0</v>
      </c>
      <c r="H10">
        <v>0</v>
      </c>
    </row>
    <row r="11" spans="1:8" hidden="1">
      <c r="A11">
        <v>609</v>
      </c>
      <c r="B11" t="s">
        <v>303</v>
      </c>
      <c r="C11" t="s">
        <v>239</v>
      </c>
      <c r="D11" t="s">
        <v>241</v>
      </c>
      <c r="G11">
        <v>0</v>
      </c>
      <c r="H11">
        <v>0</v>
      </c>
    </row>
    <row r="12" spans="1:8" hidden="1">
      <c r="A12">
        <v>610</v>
      </c>
      <c r="B12" t="s">
        <v>304</v>
      </c>
      <c r="C12" t="s">
        <v>239</v>
      </c>
      <c r="D12" t="s">
        <v>241</v>
      </c>
      <c r="G12">
        <v>0</v>
      </c>
      <c r="H12">
        <v>0</v>
      </c>
    </row>
    <row r="13" spans="1:8" hidden="1">
      <c r="A13">
        <v>611</v>
      </c>
      <c r="B13" t="s">
        <v>305</v>
      </c>
      <c r="C13" t="s">
        <v>239</v>
      </c>
      <c r="D13" t="s">
        <v>241</v>
      </c>
      <c r="G13">
        <v>0</v>
      </c>
      <c r="H13">
        <v>0</v>
      </c>
    </row>
    <row r="14" spans="1:8" hidden="1">
      <c r="A14">
        <v>612</v>
      </c>
      <c r="B14" t="s">
        <v>306</v>
      </c>
      <c r="C14" t="s">
        <v>239</v>
      </c>
      <c r="D14" t="s">
        <v>241</v>
      </c>
      <c r="G14">
        <v>0</v>
      </c>
      <c r="H14">
        <v>0</v>
      </c>
    </row>
    <row r="15" spans="1:8" hidden="1">
      <c r="A15">
        <v>613</v>
      </c>
      <c r="B15" t="s">
        <v>307</v>
      </c>
      <c r="C15" t="s">
        <v>239</v>
      </c>
      <c r="D15" t="s">
        <v>241</v>
      </c>
      <c r="G15">
        <v>0</v>
      </c>
      <c r="H15">
        <v>0</v>
      </c>
    </row>
    <row r="16" spans="1:8" hidden="1">
      <c r="A16">
        <v>614</v>
      </c>
      <c r="B16" t="s">
        <v>308</v>
      </c>
      <c r="C16" t="s">
        <v>239</v>
      </c>
      <c r="D16" t="s">
        <v>241</v>
      </c>
      <c r="G16">
        <v>0</v>
      </c>
      <c r="H16">
        <v>0</v>
      </c>
    </row>
    <row r="17" spans="1:8" hidden="1">
      <c r="A17">
        <v>615</v>
      </c>
      <c r="B17" t="s">
        <v>309</v>
      </c>
      <c r="C17" t="s">
        <v>239</v>
      </c>
      <c r="D17" t="s">
        <v>241</v>
      </c>
      <c r="G17">
        <v>0</v>
      </c>
      <c r="H17">
        <v>0</v>
      </c>
    </row>
    <row r="18" spans="1:8" hidden="1">
      <c r="A18">
        <v>616</v>
      </c>
      <c r="B18" t="s">
        <v>310</v>
      </c>
      <c r="C18" t="s">
        <v>239</v>
      </c>
      <c r="D18" t="s">
        <v>241</v>
      </c>
      <c r="G18">
        <v>0</v>
      </c>
      <c r="H18">
        <v>0</v>
      </c>
    </row>
    <row r="19" spans="1:8" hidden="1">
      <c r="A19">
        <v>617</v>
      </c>
      <c r="B19" t="s">
        <v>311</v>
      </c>
      <c r="C19" t="s">
        <v>239</v>
      </c>
      <c r="D19" t="s">
        <v>241</v>
      </c>
      <c r="G19">
        <v>0</v>
      </c>
      <c r="H19">
        <v>0</v>
      </c>
    </row>
    <row r="20" spans="1:8" hidden="1">
      <c r="A20">
        <v>618</v>
      </c>
      <c r="B20" t="s">
        <v>312</v>
      </c>
      <c r="C20" t="s">
        <v>239</v>
      </c>
      <c r="D20" t="s">
        <v>241</v>
      </c>
      <c r="G20">
        <v>0</v>
      </c>
      <c r="H20">
        <v>0</v>
      </c>
    </row>
    <row r="21" spans="1:8" hidden="1">
      <c r="A21">
        <v>619</v>
      </c>
      <c r="B21" t="s">
        <v>313</v>
      </c>
      <c r="C21" t="s">
        <v>239</v>
      </c>
      <c r="D21" t="s">
        <v>241</v>
      </c>
      <c r="G21">
        <v>0</v>
      </c>
      <c r="H21">
        <v>0</v>
      </c>
    </row>
    <row r="22" spans="1:8" hidden="1">
      <c r="A22">
        <v>800</v>
      </c>
      <c r="B22" t="s">
        <v>314</v>
      </c>
      <c r="C22" t="s">
        <v>242</v>
      </c>
      <c r="D22" t="s">
        <v>30</v>
      </c>
      <c r="G22">
        <v>-12.801028000000001</v>
      </c>
      <c r="H22">
        <v>130.95578900000001</v>
      </c>
    </row>
    <row r="23" spans="1:8" hidden="1">
      <c r="A23">
        <v>810</v>
      </c>
      <c r="B23" t="s">
        <v>315</v>
      </c>
      <c r="C23" t="s">
        <v>243</v>
      </c>
      <c r="D23" t="s">
        <v>30</v>
      </c>
      <c r="G23">
        <v>-12.378451</v>
      </c>
      <c r="H23">
        <v>130.877014</v>
      </c>
    </row>
    <row r="24" spans="1:8" hidden="1">
      <c r="A24">
        <v>812</v>
      </c>
      <c r="B24" t="s">
        <v>316</v>
      </c>
      <c r="C24" t="s">
        <v>243</v>
      </c>
      <c r="D24" t="s">
        <v>30</v>
      </c>
      <c r="G24">
        <v>-12.400091</v>
      </c>
      <c r="H24">
        <v>130.91367199999999</v>
      </c>
    </row>
    <row r="25" spans="1:8" hidden="1">
      <c r="A25">
        <v>820</v>
      </c>
      <c r="B25" t="s">
        <v>317</v>
      </c>
      <c r="C25" t="s">
        <v>243</v>
      </c>
      <c r="D25" t="s">
        <v>30</v>
      </c>
      <c r="G25">
        <v>-12.410444</v>
      </c>
      <c r="H25">
        <v>130.85612399999999</v>
      </c>
    </row>
    <row r="26" spans="1:8" hidden="1">
      <c r="A26">
        <v>822</v>
      </c>
      <c r="B26" t="s">
        <v>318</v>
      </c>
      <c r="C26" t="s">
        <v>242</v>
      </c>
      <c r="D26" t="s">
        <v>85</v>
      </c>
      <c r="G26">
        <v>-12.799277999999999</v>
      </c>
      <c r="H26">
        <v>131.131697</v>
      </c>
    </row>
    <row r="27" spans="1:8" hidden="1">
      <c r="A27">
        <v>828</v>
      </c>
      <c r="B27" t="s">
        <v>319</v>
      </c>
      <c r="C27" t="s">
        <v>243</v>
      </c>
      <c r="D27" t="s">
        <v>30</v>
      </c>
      <c r="G27">
        <v>-12.474895999999999</v>
      </c>
      <c r="H27">
        <v>130.90737799999999</v>
      </c>
    </row>
    <row r="28" spans="1:8" hidden="1">
      <c r="A28">
        <v>829</v>
      </c>
      <c r="B28" t="s">
        <v>320</v>
      </c>
      <c r="C28" t="s">
        <v>243</v>
      </c>
      <c r="D28" t="s">
        <v>30</v>
      </c>
      <c r="G28">
        <v>-14.460879</v>
      </c>
      <c r="H28">
        <v>132.280002</v>
      </c>
    </row>
    <row r="29" spans="1:8" hidden="1">
      <c r="A29">
        <v>830</v>
      </c>
      <c r="B29" t="s">
        <v>321</v>
      </c>
      <c r="C29" t="s">
        <v>243</v>
      </c>
      <c r="D29" t="s">
        <v>30</v>
      </c>
      <c r="G29">
        <v>-12.487233</v>
      </c>
      <c r="H29">
        <v>130.97263699999999</v>
      </c>
    </row>
    <row r="30" spans="1:8" hidden="1">
      <c r="A30">
        <v>832</v>
      </c>
      <c r="B30" t="s">
        <v>322</v>
      </c>
      <c r="C30" t="s">
        <v>243</v>
      </c>
      <c r="D30" t="s">
        <v>30</v>
      </c>
      <c r="G30">
        <v>-12.492269</v>
      </c>
      <c r="H30">
        <v>130.990891</v>
      </c>
    </row>
    <row r="31" spans="1:8" hidden="1">
      <c r="A31">
        <v>834</v>
      </c>
      <c r="B31" t="s">
        <v>323</v>
      </c>
      <c r="C31" t="s">
        <v>243</v>
      </c>
      <c r="D31" t="s">
        <v>30</v>
      </c>
      <c r="G31">
        <v>0</v>
      </c>
      <c r="H31">
        <v>0</v>
      </c>
    </row>
    <row r="32" spans="1:8" hidden="1">
      <c r="A32">
        <v>835</v>
      </c>
      <c r="B32" t="s">
        <v>324</v>
      </c>
      <c r="C32" t="s">
        <v>243</v>
      </c>
      <c r="D32" t="s">
        <v>30</v>
      </c>
      <c r="G32">
        <v>-12.48138</v>
      </c>
      <c r="H32">
        <v>131.02917299999999</v>
      </c>
    </row>
    <row r="33" spans="1:8" hidden="1">
      <c r="A33">
        <v>836</v>
      </c>
      <c r="B33" t="s">
        <v>325</v>
      </c>
      <c r="C33" t="s">
        <v>243</v>
      </c>
      <c r="D33" t="s">
        <v>30</v>
      </c>
      <c r="G33">
        <v>-12.525546</v>
      </c>
      <c r="H33">
        <v>131.103025</v>
      </c>
    </row>
    <row r="34" spans="1:8" hidden="1">
      <c r="A34">
        <v>837</v>
      </c>
      <c r="B34" t="s">
        <v>326</v>
      </c>
      <c r="C34" t="s">
        <v>243</v>
      </c>
      <c r="D34" t="s">
        <v>84</v>
      </c>
      <c r="G34">
        <v>-12.460094</v>
      </c>
      <c r="H34">
        <v>130.84266299999999</v>
      </c>
    </row>
    <row r="35" spans="1:8" hidden="1">
      <c r="A35">
        <v>838</v>
      </c>
      <c r="B35" t="s">
        <v>327</v>
      </c>
      <c r="C35" t="s">
        <v>243</v>
      </c>
      <c r="D35" t="s">
        <v>84</v>
      </c>
      <c r="G35">
        <v>-12.709507</v>
      </c>
      <c r="H35">
        <v>130.995407</v>
      </c>
    </row>
    <row r="36" spans="1:8" hidden="1">
      <c r="A36">
        <v>839</v>
      </c>
      <c r="B36" t="s">
        <v>328</v>
      </c>
      <c r="C36" t="s">
        <v>243</v>
      </c>
      <c r="D36" t="s">
        <v>84</v>
      </c>
      <c r="G36">
        <v>0</v>
      </c>
      <c r="H36">
        <v>0</v>
      </c>
    </row>
    <row r="37" spans="1:8" hidden="1">
      <c r="A37">
        <v>840</v>
      </c>
      <c r="B37" t="s">
        <v>329</v>
      </c>
      <c r="C37" t="s">
        <v>243</v>
      </c>
      <c r="D37" t="s">
        <v>30</v>
      </c>
      <c r="G37">
        <v>-12.717561999999999</v>
      </c>
      <c r="H37">
        <v>130.351316</v>
      </c>
    </row>
    <row r="38" spans="1:8" hidden="1">
      <c r="A38">
        <v>841</v>
      </c>
      <c r="B38" t="s">
        <v>330</v>
      </c>
      <c r="C38" t="s">
        <v>243</v>
      </c>
      <c r="D38" t="s">
        <v>84</v>
      </c>
      <c r="G38">
        <v>-12.801028000000001</v>
      </c>
      <c r="H38">
        <v>130.95578900000001</v>
      </c>
    </row>
    <row r="39" spans="1:8" hidden="1">
      <c r="A39">
        <v>845</v>
      </c>
      <c r="B39" t="s">
        <v>331</v>
      </c>
      <c r="C39" t="s">
        <v>243</v>
      </c>
      <c r="D39" t="s">
        <v>84</v>
      </c>
      <c r="G39">
        <v>-13.038663</v>
      </c>
      <c r="H39">
        <v>131.072091</v>
      </c>
    </row>
    <row r="40" spans="1:8" hidden="1">
      <c r="A40">
        <v>846</v>
      </c>
      <c r="B40" t="s">
        <v>332</v>
      </c>
      <c r="C40" t="s">
        <v>243</v>
      </c>
      <c r="D40" t="s">
        <v>53</v>
      </c>
      <c r="G40">
        <v>-13.226806</v>
      </c>
      <c r="H40">
        <v>131.09841599999999</v>
      </c>
    </row>
    <row r="41" spans="1:8" hidden="1">
      <c r="A41">
        <v>847</v>
      </c>
      <c r="B41" t="s">
        <v>333</v>
      </c>
      <c r="C41" t="s">
        <v>242</v>
      </c>
      <c r="D41" t="s">
        <v>85</v>
      </c>
      <c r="G41">
        <v>-13.824123</v>
      </c>
      <c r="H41">
        <v>131.83579900000001</v>
      </c>
    </row>
    <row r="42" spans="1:8" hidden="1">
      <c r="A42">
        <v>850</v>
      </c>
      <c r="B42" t="s">
        <v>334</v>
      </c>
      <c r="C42" t="s">
        <v>243</v>
      </c>
      <c r="D42" t="s">
        <v>53</v>
      </c>
      <c r="G42">
        <v>-14.464497</v>
      </c>
      <c r="H42">
        <v>132.262021</v>
      </c>
    </row>
    <row r="43" spans="1:8" hidden="1">
      <c r="A43">
        <v>852</v>
      </c>
      <c r="B43" t="s">
        <v>335</v>
      </c>
      <c r="C43" t="s">
        <v>242</v>
      </c>
      <c r="D43" t="s">
        <v>85</v>
      </c>
      <c r="G43">
        <v>-14.92267</v>
      </c>
      <c r="H43">
        <v>133.06465399999999</v>
      </c>
    </row>
    <row r="44" spans="1:8" hidden="1">
      <c r="A44">
        <v>853</v>
      </c>
      <c r="B44" t="s">
        <v>336</v>
      </c>
      <c r="C44" t="s">
        <v>243</v>
      </c>
      <c r="D44" t="s">
        <v>53</v>
      </c>
      <c r="G44">
        <v>0</v>
      </c>
      <c r="H44">
        <v>0</v>
      </c>
    </row>
    <row r="45" spans="1:8" hidden="1">
      <c r="A45">
        <v>854</v>
      </c>
      <c r="B45" t="s">
        <v>337</v>
      </c>
      <c r="C45" t="s">
        <v>242</v>
      </c>
      <c r="D45" t="s">
        <v>85</v>
      </c>
      <c r="G45">
        <v>-16.818390000000001</v>
      </c>
      <c r="H45">
        <v>137.14707000000001</v>
      </c>
    </row>
    <row r="46" spans="1:8" hidden="1">
      <c r="A46">
        <v>860</v>
      </c>
      <c r="B46" t="s">
        <v>338</v>
      </c>
      <c r="C46" t="s">
        <v>243</v>
      </c>
      <c r="D46" t="s">
        <v>121</v>
      </c>
      <c r="G46">
        <v>-19.648306000000002</v>
      </c>
      <c r="H46">
        <v>134.18664200000001</v>
      </c>
    </row>
    <row r="47" spans="1:8" hidden="1">
      <c r="A47">
        <v>862</v>
      </c>
      <c r="B47" t="s">
        <v>339</v>
      </c>
      <c r="C47" t="s">
        <v>243</v>
      </c>
      <c r="D47" t="s">
        <v>84</v>
      </c>
      <c r="G47">
        <v>-20.231103999999998</v>
      </c>
      <c r="H47">
        <v>137.76223200000001</v>
      </c>
    </row>
    <row r="48" spans="1:8" hidden="1">
      <c r="A48">
        <v>870</v>
      </c>
      <c r="B48" t="s">
        <v>340</v>
      </c>
      <c r="C48" t="s">
        <v>243</v>
      </c>
      <c r="D48" t="s">
        <v>8</v>
      </c>
      <c r="G48">
        <v>-12.436101000000001</v>
      </c>
      <c r="H48">
        <v>130.84058999999999</v>
      </c>
    </row>
    <row r="49" spans="1:8" hidden="1">
      <c r="A49">
        <v>872</v>
      </c>
      <c r="B49" t="s">
        <v>341</v>
      </c>
      <c r="C49" t="s">
        <v>242</v>
      </c>
      <c r="D49" t="s">
        <v>85</v>
      </c>
      <c r="G49">
        <v>-20.998545</v>
      </c>
      <c r="H49">
        <v>134.38220000000001</v>
      </c>
    </row>
    <row r="50" spans="1:8" hidden="1">
      <c r="A50">
        <v>873</v>
      </c>
      <c r="B50" t="s">
        <v>341</v>
      </c>
      <c r="C50">
        <v>0</v>
      </c>
      <c r="D50">
        <v>0</v>
      </c>
      <c r="G50">
        <v>0</v>
      </c>
      <c r="H50">
        <v>0</v>
      </c>
    </row>
    <row r="51" spans="1:8" hidden="1">
      <c r="A51">
        <v>874</v>
      </c>
      <c r="B51" t="s">
        <v>342</v>
      </c>
      <c r="C51" t="s">
        <v>242</v>
      </c>
      <c r="D51" t="s">
        <v>85</v>
      </c>
      <c r="G51">
        <v>0</v>
      </c>
      <c r="H51">
        <v>0</v>
      </c>
    </row>
    <row r="52" spans="1:8" hidden="1">
      <c r="A52">
        <v>875</v>
      </c>
      <c r="B52" t="s">
        <v>343</v>
      </c>
      <c r="C52" t="s">
        <v>242</v>
      </c>
      <c r="D52" t="s">
        <v>85</v>
      </c>
      <c r="G52">
        <v>0</v>
      </c>
      <c r="H52">
        <v>0</v>
      </c>
    </row>
    <row r="53" spans="1:8" hidden="1">
      <c r="A53">
        <v>880</v>
      </c>
      <c r="B53" t="s">
        <v>344</v>
      </c>
      <c r="C53" t="s">
        <v>243</v>
      </c>
      <c r="D53" t="s">
        <v>43</v>
      </c>
      <c r="G53">
        <v>-12.378064</v>
      </c>
      <c r="H53">
        <v>130.871791</v>
      </c>
    </row>
    <row r="54" spans="1:8" hidden="1">
      <c r="A54">
        <v>885</v>
      </c>
      <c r="B54" t="s">
        <v>345</v>
      </c>
      <c r="C54" t="s">
        <v>242</v>
      </c>
      <c r="D54" t="s">
        <v>85</v>
      </c>
      <c r="G54">
        <v>0</v>
      </c>
      <c r="H54">
        <v>0</v>
      </c>
    </row>
    <row r="55" spans="1:8" hidden="1">
      <c r="A55">
        <v>886</v>
      </c>
      <c r="B55" t="s">
        <v>346</v>
      </c>
      <c r="C55" t="s">
        <v>243</v>
      </c>
      <c r="D55" t="s">
        <v>84</v>
      </c>
      <c r="G55">
        <v>-12.381028000000001</v>
      </c>
      <c r="H55">
        <v>130.89309700000001</v>
      </c>
    </row>
    <row r="56" spans="1:8" hidden="1">
      <c r="A56">
        <v>2000</v>
      </c>
      <c r="B56" t="s">
        <v>347</v>
      </c>
      <c r="C56" t="s">
        <v>238</v>
      </c>
      <c r="D56" t="s">
        <v>115</v>
      </c>
      <c r="G56">
        <v>-33.855601</v>
      </c>
      <c r="H56">
        <v>151.20822000000001</v>
      </c>
    </row>
    <row r="57" spans="1:8" hidden="1">
      <c r="A57">
        <v>2006</v>
      </c>
      <c r="B57" t="s">
        <v>348</v>
      </c>
      <c r="C57" t="s">
        <v>238</v>
      </c>
      <c r="D57" t="s">
        <v>115</v>
      </c>
      <c r="G57">
        <v>-33.887926</v>
      </c>
      <c r="H57">
        <v>151.18692300000001</v>
      </c>
    </row>
    <row r="58" spans="1:8" hidden="1">
      <c r="A58">
        <v>2007</v>
      </c>
      <c r="B58" t="s">
        <v>349</v>
      </c>
      <c r="C58" t="s">
        <v>238</v>
      </c>
      <c r="D58" t="s">
        <v>115</v>
      </c>
      <c r="G58">
        <v>-33.884366</v>
      </c>
      <c r="H58">
        <v>151.19650200000001</v>
      </c>
    </row>
    <row r="59" spans="1:8" hidden="1">
      <c r="A59">
        <v>2008</v>
      </c>
      <c r="B59" t="s">
        <v>350</v>
      </c>
      <c r="C59" t="s">
        <v>238</v>
      </c>
      <c r="D59" t="s">
        <v>115</v>
      </c>
      <c r="G59">
        <v>-33.886844000000004</v>
      </c>
      <c r="H59">
        <v>151.20171500000001</v>
      </c>
    </row>
    <row r="60" spans="1:8" hidden="1">
      <c r="A60">
        <v>2009</v>
      </c>
      <c r="B60" t="s">
        <v>351</v>
      </c>
      <c r="C60" t="s">
        <v>238</v>
      </c>
      <c r="D60" t="s">
        <v>115</v>
      </c>
      <c r="G60">
        <v>-33.869709</v>
      </c>
      <c r="H60">
        <v>151.19392999999999</v>
      </c>
    </row>
    <row r="61" spans="1:8" hidden="1">
      <c r="A61">
        <v>2010</v>
      </c>
      <c r="B61" t="s">
        <v>352</v>
      </c>
      <c r="C61" t="s">
        <v>238</v>
      </c>
      <c r="D61" t="s">
        <v>115</v>
      </c>
      <c r="G61">
        <v>-33.879824999999997</v>
      </c>
      <c r="H61">
        <v>151.21956</v>
      </c>
    </row>
    <row r="62" spans="1:8" hidden="1">
      <c r="A62">
        <v>2011</v>
      </c>
      <c r="B62" t="s">
        <v>353</v>
      </c>
      <c r="C62" t="s">
        <v>238</v>
      </c>
      <c r="D62" t="s">
        <v>115</v>
      </c>
      <c r="G62">
        <v>-33.872829000000003</v>
      </c>
      <c r="H62">
        <v>151.22659300000001</v>
      </c>
    </row>
    <row r="63" spans="1:8" hidden="1">
      <c r="A63">
        <v>2015</v>
      </c>
      <c r="B63" t="s">
        <v>354</v>
      </c>
      <c r="C63" t="s">
        <v>238</v>
      </c>
      <c r="D63" t="s">
        <v>115</v>
      </c>
      <c r="G63">
        <v>-33.897570999999999</v>
      </c>
      <c r="H63">
        <v>151.19556700000001</v>
      </c>
    </row>
    <row r="64" spans="1:8" hidden="1">
      <c r="A64">
        <v>2016</v>
      </c>
      <c r="B64" t="s">
        <v>355</v>
      </c>
      <c r="C64" t="s">
        <v>238</v>
      </c>
      <c r="D64" t="s">
        <v>115</v>
      </c>
      <c r="G64">
        <v>-33.892778</v>
      </c>
      <c r="H64">
        <v>151.203901</v>
      </c>
    </row>
    <row r="65" spans="1:8" hidden="1">
      <c r="A65">
        <v>2017</v>
      </c>
      <c r="B65" t="s">
        <v>356</v>
      </c>
      <c r="C65" t="s">
        <v>238</v>
      </c>
      <c r="D65" t="s">
        <v>115</v>
      </c>
      <c r="G65">
        <v>-33.900399999999998</v>
      </c>
      <c r="H65">
        <v>151.20614399999999</v>
      </c>
    </row>
    <row r="66" spans="1:8" hidden="1">
      <c r="A66">
        <v>2018</v>
      </c>
      <c r="B66" t="s">
        <v>357</v>
      </c>
      <c r="C66" t="s">
        <v>238</v>
      </c>
      <c r="D66" t="s">
        <v>115</v>
      </c>
      <c r="G66">
        <v>-33.925133000000002</v>
      </c>
      <c r="H66">
        <v>151.213199</v>
      </c>
    </row>
    <row r="67" spans="1:8" hidden="1">
      <c r="A67">
        <v>2019</v>
      </c>
      <c r="B67" t="s">
        <v>358</v>
      </c>
      <c r="C67" t="s">
        <v>238</v>
      </c>
      <c r="D67" t="s">
        <v>115</v>
      </c>
      <c r="G67">
        <v>-33.957419999999999</v>
      </c>
      <c r="H67">
        <v>151.206715</v>
      </c>
    </row>
    <row r="68" spans="1:8" hidden="1">
      <c r="A68">
        <v>2020</v>
      </c>
      <c r="B68" t="s">
        <v>359</v>
      </c>
      <c r="C68" t="s">
        <v>238</v>
      </c>
      <c r="D68" t="s">
        <v>115</v>
      </c>
      <c r="G68">
        <v>-33.931189000000003</v>
      </c>
      <c r="H68">
        <v>151.19431</v>
      </c>
    </row>
    <row r="69" spans="1:8" hidden="1">
      <c r="A69">
        <v>2021</v>
      </c>
      <c r="B69" t="s">
        <v>360</v>
      </c>
      <c r="C69" t="s">
        <v>238</v>
      </c>
      <c r="D69" t="s">
        <v>115</v>
      </c>
      <c r="G69">
        <v>-33.893631999999997</v>
      </c>
      <c r="H69">
        <v>151.219357</v>
      </c>
    </row>
    <row r="70" spans="1:8" hidden="1">
      <c r="A70">
        <v>2022</v>
      </c>
      <c r="B70" t="s">
        <v>361</v>
      </c>
      <c r="C70" t="s">
        <v>238</v>
      </c>
      <c r="D70" t="s">
        <v>115</v>
      </c>
      <c r="G70">
        <v>-33.892324000000002</v>
      </c>
      <c r="H70">
        <v>151.24733000000001</v>
      </c>
    </row>
    <row r="71" spans="1:8" hidden="1">
      <c r="A71">
        <v>2023</v>
      </c>
      <c r="B71" t="s">
        <v>362</v>
      </c>
      <c r="C71" t="s">
        <v>238</v>
      </c>
      <c r="D71" t="s">
        <v>115</v>
      </c>
      <c r="G71">
        <v>-33.887188999999999</v>
      </c>
      <c r="H71">
        <v>151.25893500000001</v>
      </c>
    </row>
    <row r="72" spans="1:8" hidden="1">
      <c r="A72">
        <v>2024</v>
      </c>
      <c r="B72" t="s">
        <v>363</v>
      </c>
      <c r="C72" t="s">
        <v>238</v>
      </c>
      <c r="D72" t="s">
        <v>115</v>
      </c>
      <c r="G72">
        <v>-33.902327999999997</v>
      </c>
      <c r="H72">
        <v>151.26383799999999</v>
      </c>
    </row>
    <row r="73" spans="1:8" hidden="1">
      <c r="A73">
        <v>2025</v>
      </c>
      <c r="B73" t="s">
        <v>364</v>
      </c>
      <c r="C73" t="s">
        <v>238</v>
      </c>
      <c r="D73" t="s">
        <v>115</v>
      </c>
      <c r="G73">
        <v>-33.885795000000002</v>
      </c>
      <c r="H73">
        <v>151.24413000000001</v>
      </c>
    </row>
    <row r="74" spans="1:8" hidden="1">
      <c r="A74">
        <v>2026</v>
      </c>
      <c r="B74" t="s">
        <v>365</v>
      </c>
      <c r="C74" t="s">
        <v>238</v>
      </c>
      <c r="D74" t="s">
        <v>115</v>
      </c>
      <c r="G74">
        <v>-33.893738999999997</v>
      </c>
      <c r="H74">
        <v>151.26250200000001</v>
      </c>
    </row>
    <row r="75" spans="1:8" hidden="1">
      <c r="A75">
        <v>2027</v>
      </c>
      <c r="B75" t="s">
        <v>366</v>
      </c>
      <c r="C75" t="s">
        <v>238</v>
      </c>
      <c r="D75" t="s">
        <v>115</v>
      </c>
      <c r="G75">
        <v>-33.873807999999997</v>
      </c>
      <c r="H75">
        <v>151.236683</v>
      </c>
    </row>
    <row r="76" spans="1:8" hidden="1">
      <c r="A76">
        <v>2028</v>
      </c>
      <c r="B76" t="s">
        <v>367</v>
      </c>
      <c r="C76" t="s">
        <v>238</v>
      </c>
      <c r="D76" t="s">
        <v>115</v>
      </c>
      <c r="G76">
        <v>-33.879060000000003</v>
      </c>
      <c r="H76">
        <v>151.24309500000001</v>
      </c>
    </row>
    <row r="77" spans="1:8" hidden="1">
      <c r="A77">
        <v>2029</v>
      </c>
      <c r="B77" t="s">
        <v>368</v>
      </c>
      <c r="C77" t="s">
        <v>238</v>
      </c>
      <c r="D77" t="s">
        <v>115</v>
      </c>
      <c r="G77">
        <v>-33.866554999999998</v>
      </c>
      <c r="H77">
        <v>151.28045599999999</v>
      </c>
    </row>
    <row r="78" spans="1:8" hidden="1">
      <c r="A78">
        <v>2030</v>
      </c>
      <c r="B78" t="s">
        <v>369</v>
      </c>
      <c r="C78" t="s">
        <v>238</v>
      </c>
      <c r="D78" t="s">
        <v>115</v>
      </c>
      <c r="G78">
        <v>-33.874405000000003</v>
      </c>
      <c r="H78">
        <v>151.280416</v>
      </c>
    </row>
    <row r="79" spans="1:8" hidden="1">
      <c r="A79">
        <v>2031</v>
      </c>
      <c r="B79" t="s">
        <v>370</v>
      </c>
      <c r="C79" t="s">
        <v>238</v>
      </c>
      <c r="D79" t="s">
        <v>115</v>
      </c>
      <c r="G79">
        <v>-33.912638999999999</v>
      </c>
      <c r="H79">
        <v>151.262021</v>
      </c>
    </row>
    <row r="80" spans="1:8" hidden="1">
      <c r="A80">
        <v>2032</v>
      </c>
      <c r="B80" t="s">
        <v>371</v>
      </c>
      <c r="C80" t="s">
        <v>238</v>
      </c>
      <c r="D80" t="s">
        <v>115</v>
      </c>
      <c r="G80">
        <v>-33.928043000000002</v>
      </c>
      <c r="H80">
        <v>151.22513000000001</v>
      </c>
    </row>
    <row r="81" spans="1:8" hidden="1">
      <c r="A81">
        <v>2033</v>
      </c>
      <c r="B81" t="s">
        <v>372</v>
      </c>
      <c r="C81" t="s">
        <v>238</v>
      </c>
      <c r="D81" t="s">
        <v>115</v>
      </c>
      <c r="G81">
        <v>-33.912996999999997</v>
      </c>
      <c r="H81">
        <v>151.21901700000001</v>
      </c>
    </row>
    <row r="82" spans="1:8" hidden="1">
      <c r="A82">
        <v>2034</v>
      </c>
      <c r="B82" t="s">
        <v>373</v>
      </c>
      <c r="C82" t="s">
        <v>238</v>
      </c>
      <c r="D82" t="s">
        <v>115</v>
      </c>
      <c r="G82">
        <v>-33.920490999999998</v>
      </c>
      <c r="H82">
        <v>151.254401</v>
      </c>
    </row>
    <row r="83" spans="1:8" hidden="1">
      <c r="A83">
        <v>2035</v>
      </c>
      <c r="B83" t="s">
        <v>374</v>
      </c>
      <c r="C83" t="s">
        <v>238</v>
      </c>
      <c r="D83" t="s">
        <v>115</v>
      </c>
      <c r="G83">
        <v>-33.946123</v>
      </c>
      <c r="H83">
        <v>151.242818</v>
      </c>
    </row>
    <row r="84" spans="1:8" hidden="1">
      <c r="A84">
        <v>2036</v>
      </c>
      <c r="B84" t="s">
        <v>375</v>
      </c>
      <c r="C84" t="s">
        <v>238</v>
      </c>
      <c r="D84" t="s">
        <v>115</v>
      </c>
      <c r="G84">
        <v>-33.976545999999999</v>
      </c>
      <c r="H84">
        <v>151.24024800000001</v>
      </c>
    </row>
    <row r="85" spans="1:8" hidden="1">
      <c r="A85">
        <v>2037</v>
      </c>
      <c r="B85" t="s">
        <v>376</v>
      </c>
      <c r="C85" t="s">
        <v>238</v>
      </c>
      <c r="D85" t="s">
        <v>115</v>
      </c>
      <c r="G85">
        <v>-33.881214999999997</v>
      </c>
      <c r="H85">
        <v>151.181127</v>
      </c>
    </row>
    <row r="86" spans="1:8" hidden="1">
      <c r="A86">
        <v>2038</v>
      </c>
      <c r="B86" t="s">
        <v>377</v>
      </c>
      <c r="C86" t="s">
        <v>238</v>
      </c>
      <c r="D86" t="s">
        <v>115</v>
      </c>
      <c r="G86">
        <v>-33.881435000000003</v>
      </c>
      <c r="H86">
        <v>151.170681</v>
      </c>
    </row>
    <row r="87" spans="1:8" hidden="1">
      <c r="A87">
        <v>2039</v>
      </c>
      <c r="B87" t="s">
        <v>378</v>
      </c>
      <c r="C87" t="s">
        <v>238</v>
      </c>
      <c r="D87" t="s">
        <v>115</v>
      </c>
      <c r="G87">
        <v>-33.863062999999997</v>
      </c>
      <c r="H87">
        <v>151.17057299999999</v>
      </c>
    </row>
    <row r="88" spans="1:8" hidden="1">
      <c r="A88">
        <v>2040</v>
      </c>
      <c r="B88" t="s">
        <v>379</v>
      </c>
      <c r="C88" t="s">
        <v>238</v>
      </c>
      <c r="D88" t="s">
        <v>115</v>
      </c>
      <c r="G88">
        <v>-33.883792999999997</v>
      </c>
      <c r="H88">
        <v>151.15705700000001</v>
      </c>
    </row>
    <row r="89" spans="1:8" hidden="1">
      <c r="A89">
        <v>2041</v>
      </c>
      <c r="B89" t="s">
        <v>380</v>
      </c>
      <c r="C89" t="s">
        <v>238</v>
      </c>
      <c r="D89" t="s">
        <v>115</v>
      </c>
      <c r="G89">
        <v>-33.856498000000002</v>
      </c>
      <c r="H89">
        <v>151.178009</v>
      </c>
    </row>
    <row r="90" spans="1:8" hidden="1">
      <c r="A90">
        <v>2042</v>
      </c>
      <c r="B90" t="s">
        <v>381</v>
      </c>
      <c r="C90" t="s">
        <v>238</v>
      </c>
      <c r="D90" t="s">
        <v>115</v>
      </c>
      <c r="G90">
        <v>-33.899362000000004</v>
      </c>
      <c r="H90">
        <v>151.171098</v>
      </c>
    </row>
    <row r="91" spans="1:8" hidden="1">
      <c r="A91">
        <v>2043</v>
      </c>
      <c r="B91" t="s">
        <v>382</v>
      </c>
      <c r="C91" t="s">
        <v>238</v>
      </c>
      <c r="D91" t="s">
        <v>115</v>
      </c>
      <c r="G91">
        <v>-33.902234</v>
      </c>
      <c r="H91">
        <v>151.18619200000001</v>
      </c>
    </row>
    <row r="92" spans="1:8" hidden="1">
      <c r="A92">
        <v>2044</v>
      </c>
      <c r="B92" t="s">
        <v>383</v>
      </c>
      <c r="C92" t="s">
        <v>238</v>
      </c>
      <c r="D92" t="s">
        <v>115</v>
      </c>
      <c r="G92">
        <v>-33.911062000000001</v>
      </c>
      <c r="H92">
        <v>151.180126</v>
      </c>
    </row>
    <row r="93" spans="1:8" hidden="1">
      <c r="A93">
        <v>2045</v>
      </c>
      <c r="B93" t="s">
        <v>384</v>
      </c>
      <c r="C93" t="s">
        <v>238</v>
      </c>
      <c r="D93" t="s">
        <v>115</v>
      </c>
      <c r="G93">
        <v>-33.880496000000001</v>
      </c>
      <c r="H93">
        <v>151.13883899999999</v>
      </c>
    </row>
    <row r="94" spans="1:8" hidden="1">
      <c r="A94">
        <v>2046</v>
      </c>
      <c r="B94" t="s">
        <v>385</v>
      </c>
      <c r="C94" t="s">
        <v>238</v>
      </c>
      <c r="D94" t="s">
        <v>115</v>
      </c>
      <c r="G94">
        <v>-33.852468999999999</v>
      </c>
      <c r="H94">
        <v>151.12945300000001</v>
      </c>
    </row>
    <row r="95" spans="1:8" hidden="1">
      <c r="A95">
        <v>2047</v>
      </c>
      <c r="B95" t="s">
        <v>386</v>
      </c>
      <c r="C95" t="s">
        <v>238</v>
      </c>
      <c r="D95" t="s">
        <v>115</v>
      </c>
      <c r="G95">
        <v>-33.851056</v>
      </c>
      <c r="H95">
        <v>151.15454199999999</v>
      </c>
    </row>
    <row r="96" spans="1:8" hidden="1">
      <c r="A96">
        <v>2048</v>
      </c>
      <c r="B96" t="s">
        <v>387</v>
      </c>
      <c r="C96" t="s">
        <v>238</v>
      </c>
      <c r="D96" t="s">
        <v>115</v>
      </c>
      <c r="G96">
        <v>-33.897351</v>
      </c>
      <c r="H96">
        <v>151.16534999999999</v>
      </c>
    </row>
    <row r="97" spans="1:8" hidden="1">
      <c r="A97">
        <v>2049</v>
      </c>
      <c r="B97" t="s">
        <v>388</v>
      </c>
      <c r="C97" t="s">
        <v>238</v>
      </c>
      <c r="D97" t="s">
        <v>115</v>
      </c>
      <c r="G97">
        <v>-33.894902000000002</v>
      </c>
      <c r="H97">
        <v>151.14441299999999</v>
      </c>
    </row>
    <row r="98" spans="1:8" hidden="1">
      <c r="A98">
        <v>2050</v>
      </c>
      <c r="B98" t="s">
        <v>389</v>
      </c>
      <c r="C98" t="s">
        <v>238</v>
      </c>
      <c r="D98" t="s">
        <v>115</v>
      </c>
      <c r="G98">
        <v>-33.888660000000002</v>
      </c>
      <c r="H98">
        <v>151.177188</v>
      </c>
    </row>
    <row r="99" spans="1:8" hidden="1">
      <c r="A99">
        <v>2052</v>
      </c>
      <c r="B99" t="s">
        <v>390</v>
      </c>
      <c r="C99" t="s">
        <v>238</v>
      </c>
      <c r="D99" t="s">
        <v>115</v>
      </c>
      <c r="G99">
        <v>-33.906561000000004</v>
      </c>
      <c r="H99">
        <v>151.23441700000001</v>
      </c>
    </row>
    <row r="100" spans="1:8" hidden="1">
      <c r="A100">
        <v>2060</v>
      </c>
      <c r="B100" t="s">
        <v>391</v>
      </c>
      <c r="C100" t="s">
        <v>238</v>
      </c>
      <c r="D100" t="s">
        <v>115</v>
      </c>
      <c r="G100">
        <v>-33.840632999999997</v>
      </c>
      <c r="H100">
        <v>151.19497000000001</v>
      </c>
    </row>
    <row r="101" spans="1:8" hidden="1">
      <c r="A101">
        <v>2061</v>
      </c>
      <c r="B101" t="s">
        <v>392</v>
      </c>
      <c r="C101" t="s">
        <v>238</v>
      </c>
      <c r="D101" t="s">
        <v>115</v>
      </c>
      <c r="G101">
        <v>-33.846274999999999</v>
      </c>
      <c r="H101">
        <v>151.212705</v>
      </c>
    </row>
    <row r="102" spans="1:8" hidden="1">
      <c r="A102">
        <v>2062</v>
      </c>
      <c r="B102" t="s">
        <v>393</v>
      </c>
      <c r="C102" t="s">
        <v>238</v>
      </c>
      <c r="D102" t="s">
        <v>115</v>
      </c>
      <c r="G102">
        <v>-33.821953000000001</v>
      </c>
      <c r="H102">
        <v>151.21043</v>
      </c>
    </row>
    <row r="103" spans="1:8" hidden="1">
      <c r="A103">
        <v>2063</v>
      </c>
      <c r="B103" t="s">
        <v>394</v>
      </c>
      <c r="C103" t="s">
        <v>238</v>
      </c>
      <c r="D103" t="s">
        <v>115</v>
      </c>
      <c r="G103">
        <v>-33.815027999999998</v>
      </c>
      <c r="H103">
        <v>151.22226599999999</v>
      </c>
    </row>
    <row r="104" spans="1:8" hidden="1">
      <c r="A104">
        <v>2064</v>
      </c>
      <c r="B104" t="s">
        <v>395</v>
      </c>
      <c r="C104" t="s">
        <v>238</v>
      </c>
      <c r="D104" t="s">
        <v>115</v>
      </c>
      <c r="G104">
        <v>-33.807664000000003</v>
      </c>
      <c r="H104">
        <v>151.189662</v>
      </c>
    </row>
    <row r="105" spans="1:8" hidden="1">
      <c r="A105">
        <v>2065</v>
      </c>
      <c r="B105" t="s">
        <v>396</v>
      </c>
      <c r="C105" t="s">
        <v>238</v>
      </c>
      <c r="D105" t="s">
        <v>115</v>
      </c>
      <c r="G105">
        <v>-33.826090000000001</v>
      </c>
      <c r="H105">
        <v>151.19919200000001</v>
      </c>
    </row>
    <row r="106" spans="1:8" hidden="1">
      <c r="A106">
        <v>2066</v>
      </c>
      <c r="B106" t="s">
        <v>397</v>
      </c>
      <c r="C106" t="s">
        <v>238</v>
      </c>
      <c r="D106" t="s">
        <v>115</v>
      </c>
      <c r="G106">
        <v>-33.814599000000001</v>
      </c>
      <c r="H106">
        <v>151.168722</v>
      </c>
    </row>
    <row r="107" spans="1:8" hidden="1">
      <c r="A107">
        <v>2067</v>
      </c>
      <c r="B107" t="s">
        <v>398</v>
      </c>
      <c r="C107" t="s">
        <v>238</v>
      </c>
      <c r="D107" t="s">
        <v>115</v>
      </c>
      <c r="G107">
        <v>-33.795617</v>
      </c>
      <c r="H107">
        <v>151.185329</v>
      </c>
    </row>
    <row r="108" spans="1:8" hidden="1">
      <c r="A108">
        <v>2068</v>
      </c>
      <c r="B108" t="s">
        <v>399</v>
      </c>
      <c r="C108" t="s">
        <v>238</v>
      </c>
      <c r="D108" t="s">
        <v>115</v>
      </c>
      <c r="G108">
        <v>-33.802402999999998</v>
      </c>
      <c r="H108">
        <v>151.21264300000001</v>
      </c>
    </row>
    <row r="109" spans="1:8" hidden="1">
      <c r="A109">
        <v>2069</v>
      </c>
      <c r="B109" t="s">
        <v>400</v>
      </c>
      <c r="C109" t="s">
        <v>238</v>
      </c>
      <c r="D109" t="s">
        <v>115</v>
      </c>
      <c r="G109">
        <v>-33.784165000000002</v>
      </c>
      <c r="H109">
        <v>151.19994800000001</v>
      </c>
    </row>
    <row r="110" spans="1:8" hidden="1">
      <c r="A110">
        <v>2070</v>
      </c>
      <c r="B110" t="s">
        <v>401</v>
      </c>
      <c r="C110" t="s">
        <v>238</v>
      </c>
      <c r="D110" t="s">
        <v>115</v>
      </c>
      <c r="G110">
        <v>-33.766415000000002</v>
      </c>
      <c r="H110">
        <v>151.18609499999999</v>
      </c>
    </row>
    <row r="111" spans="1:8" hidden="1">
      <c r="A111">
        <v>2071</v>
      </c>
      <c r="B111" t="s">
        <v>402</v>
      </c>
      <c r="C111" t="s">
        <v>238</v>
      </c>
      <c r="D111" t="s">
        <v>115</v>
      </c>
      <c r="G111">
        <v>-33.753498</v>
      </c>
      <c r="H111">
        <v>151.17000300000001</v>
      </c>
    </row>
    <row r="112" spans="1:8" hidden="1">
      <c r="A112">
        <v>2072</v>
      </c>
      <c r="B112" t="s">
        <v>403</v>
      </c>
      <c r="C112" t="s">
        <v>238</v>
      </c>
      <c r="D112" t="s">
        <v>115</v>
      </c>
      <c r="G112">
        <v>-33.757348999999998</v>
      </c>
      <c r="H112">
        <v>151.15567799999999</v>
      </c>
    </row>
    <row r="113" spans="1:8" hidden="1">
      <c r="A113">
        <v>2073</v>
      </c>
      <c r="B113" t="s">
        <v>404</v>
      </c>
      <c r="C113" t="s">
        <v>238</v>
      </c>
      <c r="D113" t="s">
        <v>115</v>
      </c>
      <c r="G113">
        <v>-33.744140000000002</v>
      </c>
      <c r="H113">
        <v>151.14110299999999</v>
      </c>
    </row>
    <row r="114" spans="1:8" hidden="1">
      <c r="A114">
        <v>2074</v>
      </c>
      <c r="B114" t="s">
        <v>405</v>
      </c>
      <c r="C114" t="s">
        <v>238</v>
      </c>
      <c r="D114" t="s">
        <v>115</v>
      </c>
      <c r="G114">
        <v>-33.713419000000002</v>
      </c>
      <c r="H114">
        <v>151.14714599999999</v>
      </c>
    </row>
    <row r="115" spans="1:8" hidden="1">
      <c r="A115">
        <v>2075</v>
      </c>
      <c r="B115" t="s">
        <v>406</v>
      </c>
      <c r="C115" t="s">
        <v>238</v>
      </c>
      <c r="D115" t="s">
        <v>115</v>
      </c>
      <c r="G115">
        <v>-33.730601</v>
      </c>
      <c r="H115">
        <v>151.15855099999999</v>
      </c>
    </row>
    <row r="116" spans="1:8" hidden="1">
      <c r="A116">
        <v>2076</v>
      </c>
      <c r="B116" t="s">
        <v>407</v>
      </c>
      <c r="C116" t="s">
        <v>238</v>
      </c>
      <c r="D116" t="s">
        <v>115</v>
      </c>
      <c r="G116">
        <v>-33.720998999999999</v>
      </c>
      <c r="H116">
        <v>151.097331</v>
      </c>
    </row>
    <row r="117" spans="1:8" hidden="1">
      <c r="A117">
        <v>2077</v>
      </c>
      <c r="B117" t="s">
        <v>408</v>
      </c>
      <c r="C117" t="s">
        <v>238</v>
      </c>
      <c r="D117" t="s">
        <v>115</v>
      </c>
      <c r="G117">
        <v>-33.687483999999998</v>
      </c>
      <c r="H117">
        <v>151.10868500000001</v>
      </c>
    </row>
    <row r="118" spans="1:8" hidden="1">
      <c r="A118">
        <v>2079</v>
      </c>
      <c r="B118" t="s">
        <v>409</v>
      </c>
      <c r="C118" t="s">
        <v>238</v>
      </c>
      <c r="D118" t="s">
        <v>115</v>
      </c>
      <c r="G118">
        <v>-33.664816999999999</v>
      </c>
      <c r="H118">
        <v>151.11716100000001</v>
      </c>
    </row>
    <row r="119" spans="1:8" hidden="1">
      <c r="A119">
        <v>2080</v>
      </c>
      <c r="B119" t="s">
        <v>410</v>
      </c>
      <c r="C119" t="s">
        <v>238</v>
      </c>
      <c r="D119" t="s">
        <v>115</v>
      </c>
      <c r="G119">
        <v>-33.628729</v>
      </c>
      <c r="H119">
        <v>151.22679199999999</v>
      </c>
    </row>
    <row r="120" spans="1:8" hidden="1">
      <c r="A120">
        <v>2081</v>
      </c>
      <c r="B120" t="s">
        <v>411</v>
      </c>
      <c r="C120" t="s">
        <v>238</v>
      </c>
      <c r="D120" t="s">
        <v>115</v>
      </c>
      <c r="G120">
        <v>-33.623581000000001</v>
      </c>
      <c r="H120">
        <v>151.15011699999999</v>
      </c>
    </row>
    <row r="121" spans="1:8" hidden="1">
      <c r="A121">
        <v>2082</v>
      </c>
      <c r="B121" t="s">
        <v>412</v>
      </c>
      <c r="C121" t="s">
        <v>238</v>
      </c>
      <c r="D121" t="s">
        <v>115</v>
      </c>
      <c r="G121">
        <v>-33.610968</v>
      </c>
      <c r="H121">
        <v>151.13682900000001</v>
      </c>
    </row>
    <row r="122" spans="1:8" hidden="1">
      <c r="A122">
        <v>2083</v>
      </c>
      <c r="B122" t="s">
        <v>413</v>
      </c>
      <c r="C122" t="s">
        <v>238</v>
      </c>
      <c r="D122" t="s">
        <v>41</v>
      </c>
      <c r="G122">
        <v>-33.507463000000001</v>
      </c>
      <c r="H122">
        <v>151.163329</v>
      </c>
    </row>
    <row r="123" spans="1:8" hidden="1">
      <c r="A123">
        <v>2084</v>
      </c>
      <c r="B123" t="s">
        <v>414</v>
      </c>
      <c r="C123" t="s">
        <v>238</v>
      </c>
      <c r="D123" t="s">
        <v>115</v>
      </c>
      <c r="G123">
        <v>-33.619577999999997</v>
      </c>
      <c r="H123">
        <v>151.20383100000001</v>
      </c>
    </row>
    <row r="124" spans="1:8" hidden="1">
      <c r="A124">
        <v>2085</v>
      </c>
      <c r="B124" t="s">
        <v>415</v>
      </c>
      <c r="C124" t="s">
        <v>238</v>
      </c>
      <c r="D124" t="s">
        <v>115</v>
      </c>
      <c r="G124">
        <v>-33.739288000000002</v>
      </c>
      <c r="H124">
        <v>151.21143900000001</v>
      </c>
    </row>
    <row r="125" spans="1:8" hidden="1">
      <c r="A125">
        <v>2086</v>
      </c>
      <c r="B125" t="s">
        <v>416</v>
      </c>
      <c r="C125" t="s">
        <v>238</v>
      </c>
      <c r="D125" t="s">
        <v>115</v>
      </c>
      <c r="G125">
        <v>-33.750964000000003</v>
      </c>
      <c r="H125">
        <v>151.22603599999999</v>
      </c>
    </row>
    <row r="126" spans="1:8" hidden="1">
      <c r="A126">
        <v>2087</v>
      </c>
      <c r="B126" t="s">
        <v>417</v>
      </c>
      <c r="C126" t="s">
        <v>238</v>
      </c>
      <c r="D126" t="s">
        <v>115</v>
      </c>
      <c r="G126">
        <v>-33.762011000000001</v>
      </c>
      <c r="H126">
        <v>151.21405999999999</v>
      </c>
    </row>
    <row r="127" spans="1:8" hidden="1">
      <c r="A127">
        <v>2088</v>
      </c>
      <c r="B127" t="s">
        <v>418</v>
      </c>
      <c r="C127" t="s">
        <v>238</v>
      </c>
      <c r="D127" t="s">
        <v>115</v>
      </c>
      <c r="G127">
        <v>-33.829076999999998</v>
      </c>
      <c r="H127">
        <v>151.24409</v>
      </c>
    </row>
    <row r="128" spans="1:8" hidden="1">
      <c r="A128">
        <v>2089</v>
      </c>
      <c r="B128" t="s">
        <v>419</v>
      </c>
      <c r="C128" t="s">
        <v>238</v>
      </c>
      <c r="D128" t="s">
        <v>115</v>
      </c>
      <c r="G128">
        <v>-33.831119999999999</v>
      </c>
      <c r="H128">
        <v>151.22123199999999</v>
      </c>
    </row>
    <row r="129" spans="1:8" hidden="1">
      <c r="A129">
        <v>2090</v>
      </c>
      <c r="B129" t="s">
        <v>420</v>
      </c>
      <c r="C129" t="s">
        <v>238</v>
      </c>
      <c r="D129" t="s">
        <v>115</v>
      </c>
      <c r="G129">
        <v>-33.828130999999999</v>
      </c>
      <c r="H129">
        <v>151.230233</v>
      </c>
    </row>
    <row r="130" spans="1:8" hidden="1">
      <c r="A130">
        <v>2092</v>
      </c>
      <c r="B130" t="s">
        <v>421</v>
      </c>
      <c r="C130" t="s">
        <v>238</v>
      </c>
      <c r="D130" t="s">
        <v>115</v>
      </c>
      <c r="G130">
        <v>-33.797105999999999</v>
      </c>
      <c r="H130">
        <v>151.25114600000001</v>
      </c>
    </row>
    <row r="131" spans="1:8" hidden="1">
      <c r="A131">
        <v>2093</v>
      </c>
      <c r="B131" t="s">
        <v>422</v>
      </c>
      <c r="C131" t="s">
        <v>238</v>
      </c>
      <c r="D131" t="s">
        <v>115</v>
      </c>
      <c r="G131">
        <v>-33.794120999999997</v>
      </c>
      <c r="H131">
        <v>151.26267999999999</v>
      </c>
    </row>
    <row r="132" spans="1:8" hidden="1">
      <c r="A132">
        <v>2094</v>
      </c>
      <c r="B132" t="s">
        <v>423</v>
      </c>
      <c r="C132" t="s">
        <v>238</v>
      </c>
      <c r="D132" t="s">
        <v>115</v>
      </c>
      <c r="G132">
        <v>-33.794162999999998</v>
      </c>
      <c r="H132">
        <v>151.273978</v>
      </c>
    </row>
    <row r="133" spans="1:8" hidden="1">
      <c r="A133">
        <v>2095</v>
      </c>
      <c r="B133" t="s">
        <v>424</v>
      </c>
      <c r="C133" t="s">
        <v>238</v>
      </c>
      <c r="D133" t="s">
        <v>115</v>
      </c>
      <c r="G133">
        <v>-33.797144000000003</v>
      </c>
      <c r="H133">
        <v>151.28804</v>
      </c>
    </row>
    <row r="134" spans="1:8" hidden="1">
      <c r="A134">
        <v>2096</v>
      </c>
      <c r="B134" t="s">
        <v>425</v>
      </c>
      <c r="C134" t="s">
        <v>238</v>
      </c>
      <c r="D134" t="s">
        <v>115</v>
      </c>
      <c r="G134">
        <v>-33.768937000000001</v>
      </c>
      <c r="H134">
        <v>151.29403500000001</v>
      </c>
    </row>
    <row r="135" spans="1:8" hidden="1">
      <c r="A135">
        <v>2097</v>
      </c>
      <c r="B135" t="s">
        <v>426</v>
      </c>
      <c r="C135" t="s">
        <v>238</v>
      </c>
      <c r="D135" t="s">
        <v>115</v>
      </c>
      <c r="G135">
        <v>-33.740969</v>
      </c>
      <c r="H135">
        <v>151.303133</v>
      </c>
    </row>
    <row r="136" spans="1:8" hidden="1">
      <c r="A136">
        <v>2099</v>
      </c>
      <c r="B136" t="s">
        <v>427</v>
      </c>
      <c r="C136" t="s">
        <v>238</v>
      </c>
      <c r="D136" t="s">
        <v>115</v>
      </c>
      <c r="G136">
        <v>-33.740352999999999</v>
      </c>
      <c r="H136">
        <v>151.27852300000001</v>
      </c>
    </row>
    <row r="137" spans="1:8" hidden="1">
      <c r="A137">
        <v>2100</v>
      </c>
      <c r="B137" t="s">
        <v>428</v>
      </c>
      <c r="C137" t="s">
        <v>238</v>
      </c>
      <c r="D137" t="s">
        <v>115</v>
      </c>
      <c r="G137">
        <v>-33.765076000000001</v>
      </c>
      <c r="H137">
        <v>151.248864</v>
      </c>
    </row>
    <row r="138" spans="1:8" hidden="1">
      <c r="A138">
        <v>2101</v>
      </c>
      <c r="B138" t="s">
        <v>429</v>
      </c>
      <c r="C138" t="s">
        <v>238</v>
      </c>
      <c r="D138" t="s">
        <v>115</v>
      </c>
      <c r="G138">
        <v>-33.695014999999998</v>
      </c>
      <c r="H138">
        <v>151.28015600000001</v>
      </c>
    </row>
    <row r="139" spans="1:8" hidden="1">
      <c r="A139">
        <v>2102</v>
      </c>
      <c r="B139" t="s">
        <v>430</v>
      </c>
      <c r="C139" t="s">
        <v>238</v>
      </c>
      <c r="D139" t="s">
        <v>115</v>
      </c>
      <c r="G139">
        <v>-33.686264999999999</v>
      </c>
      <c r="H139">
        <v>151.29908</v>
      </c>
    </row>
    <row r="140" spans="1:8" hidden="1">
      <c r="A140">
        <v>2103</v>
      </c>
      <c r="B140" t="s">
        <v>431</v>
      </c>
      <c r="C140" t="s">
        <v>238</v>
      </c>
      <c r="D140" t="s">
        <v>115</v>
      </c>
      <c r="G140">
        <v>-33.677070000000001</v>
      </c>
      <c r="H140">
        <v>151.30031600000001</v>
      </c>
    </row>
    <row r="141" spans="1:8" hidden="1">
      <c r="A141">
        <v>2104</v>
      </c>
      <c r="B141" t="s">
        <v>317</v>
      </c>
      <c r="C141" t="s">
        <v>238</v>
      </c>
      <c r="D141" t="s">
        <v>115</v>
      </c>
      <c r="G141">
        <v>-33.664450000000002</v>
      </c>
      <c r="H141">
        <v>151.298945</v>
      </c>
    </row>
    <row r="142" spans="1:8" hidden="1">
      <c r="A142">
        <v>2105</v>
      </c>
      <c r="B142" t="s">
        <v>432</v>
      </c>
      <c r="C142" t="s">
        <v>238</v>
      </c>
      <c r="D142" t="s">
        <v>115</v>
      </c>
      <c r="G142">
        <v>-33.644872999999997</v>
      </c>
      <c r="H142">
        <v>151.28435200000001</v>
      </c>
    </row>
    <row r="143" spans="1:8" hidden="1">
      <c r="A143">
        <v>2106</v>
      </c>
      <c r="B143" t="s">
        <v>433</v>
      </c>
      <c r="C143" t="s">
        <v>238</v>
      </c>
      <c r="D143" t="s">
        <v>115</v>
      </c>
      <c r="G143">
        <v>-33.659896000000003</v>
      </c>
      <c r="H143">
        <v>151.30931200000001</v>
      </c>
    </row>
    <row r="144" spans="1:8" hidden="1">
      <c r="A144">
        <v>2107</v>
      </c>
      <c r="B144" t="s">
        <v>434</v>
      </c>
      <c r="C144" t="s">
        <v>238</v>
      </c>
      <c r="D144" t="s">
        <v>115</v>
      </c>
      <c r="G144">
        <v>-33.636324999999999</v>
      </c>
      <c r="H144">
        <v>151.33059600000001</v>
      </c>
    </row>
    <row r="145" spans="1:8" hidden="1">
      <c r="A145">
        <v>2108</v>
      </c>
      <c r="B145" t="s">
        <v>435</v>
      </c>
      <c r="C145" t="s">
        <v>238</v>
      </c>
      <c r="D145" t="s">
        <v>115</v>
      </c>
      <c r="G145">
        <v>-33.604799999999997</v>
      </c>
      <c r="H145">
        <v>151.29883000000001</v>
      </c>
    </row>
    <row r="146" spans="1:8" hidden="1">
      <c r="A146">
        <v>2109</v>
      </c>
      <c r="B146" t="s">
        <v>436</v>
      </c>
      <c r="C146" t="s">
        <v>238</v>
      </c>
      <c r="D146" t="s">
        <v>115</v>
      </c>
      <c r="G146">
        <v>-33.774321</v>
      </c>
      <c r="H146">
        <v>151.111988</v>
      </c>
    </row>
    <row r="147" spans="1:8" hidden="1">
      <c r="A147">
        <v>2110</v>
      </c>
      <c r="B147" t="s">
        <v>437</v>
      </c>
      <c r="C147" t="s">
        <v>238</v>
      </c>
      <c r="D147" t="s">
        <v>115</v>
      </c>
      <c r="G147">
        <v>-33.83484</v>
      </c>
      <c r="H147">
        <v>151.15419600000001</v>
      </c>
    </row>
    <row r="148" spans="1:8" hidden="1">
      <c r="A148">
        <v>2111</v>
      </c>
      <c r="B148" t="s">
        <v>438</v>
      </c>
      <c r="C148" t="s">
        <v>238</v>
      </c>
      <c r="D148" t="s">
        <v>115</v>
      </c>
      <c r="G148">
        <v>-33.820940999999998</v>
      </c>
      <c r="H148">
        <v>151.14006699999999</v>
      </c>
    </row>
    <row r="149" spans="1:8" hidden="1">
      <c r="A149">
        <v>2112</v>
      </c>
      <c r="B149" t="s">
        <v>439</v>
      </c>
      <c r="C149" t="s">
        <v>238</v>
      </c>
      <c r="D149" t="s">
        <v>115</v>
      </c>
      <c r="G149">
        <v>-33.797176999999998</v>
      </c>
      <c r="H149">
        <v>151.09754599999999</v>
      </c>
    </row>
    <row r="150" spans="1:8" hidden="1">
      <c r="A150">
        <v>2113</v>
      </c>
      <c r="B150" t="s">
        <v>440</v>
      </c>
      <c r="C150" t="s">
        <v>238</v>
      </c>
      <c r="D150" t="s">
        <v>115</v>
      </c>
      <c r="G150">
        <v>-33.798594999999999</v>
      </c>
      <c r="H150">
        <v>151.133903</v>
      </c>
    </row>
    <row r="151" spans="1:8" hidden="1">
      <c r="A151">
        <v>2114</v>
      </c>
      <c r="B151" t="s">
        <v>441</v>
      </c>
      <c r="C151" t="s">
        <v>238</v>
      </c>
      <c r="D151" t="s">
        <v>115</v>
      </c>
      <c r="G151">
        <v>-33.799441000000002</v>
      </c>
      <c r="H151">
        <v>151.07959</v>
      </c>
    </row>
    <row r="152" spans="1:8" hidden="1">
      <c r="A152">
        <v>2115</v>
      </c>
      <c r="B152" t="s">
        <v>442</v>
      </c>
      <c r="C152" t="s">
        <v>238</v>
      </c>
      <c r="D152" t="s">
        <v>115</v>
      </c>
      <c r="G152">
        <v>-33.814143999999999</v>
      </c>
      <c r="H152">
        <v>151.054495</v>
      </c>
    </row>
    <row r="153" spans="1:8" hidden="1">
      <c r="A153">
        <v>2116</v>
      </c>
      <c r="B153" t="s">
        <v>443</v>
      </c>
      <c r="C153" t="s">
        <v>238</v>
      </c>
      <c r="D153" t="s">
        <v>115</v>
      </c>
      <c r="G153">
        <v>-33.811244000000002</v>
      </c>
      <c r="H153">
        <v>151.03446400000001</v>
      </c>
    </row>
    <row r="154" spans="1:8" hidden="1">
      <c r="A154">
        <v>2117</v>
      </c>
      <c r="B154" t="s">
        <v>444</v>
      </c>
      <c r="C154" t="s">
        <v>238</v>
      </c>
      <c r="D154" t="s">
        <v>115</v>
      </c>
      <c r="G154">
        <v>-33.799405</v>
      </c>
      <c r="H154">
        <v>151.04418899999999</v>
      </c>
    </row>
    <row r="155" spans="1:8" hidden="1">
      <c r="A155">
        <v>2118</v>
      </c>
      <c r="B155" t="s">
        <v>445</v>
      </c>
      <c r="C155" t="s">
        <v>238</v>
      </c>
      <c r="D155" t="s">
        <v>115</v>
      </c>
      <c r="G155">
        <v>-33.782958999999998</v>
      </c>
      <c r="H155">
        <v>151.047707</v>
      </c>
    </row>
    <row r="156" spans="1:8" hidden="1">
      <c r="A156">
        <v>2119</v>
      </c>
      <c r="B156" t="s">
        <v>446</v>
      </c>
      <c r="C156" t="s">
        <v>238</v>
      </c>
      <c r="D156" t="s">
        <v>115</v>
      </c>
      <c r="G156">
        <v>-33.749498000000003</v>
      </c>
      <c r="H156">
        <v>151.06453300000001</v>
      </c>
    </row>
    <row r="157" spans="1:8" hidden="1">
      <c r="A157">
        <v>2120</v>
      </c>
      <c r="B157" t="s">
        <v>447</v>
      </c>
      <c r="C157" t="s">
        <v>238</v>
      </c>
      <c r="D157" t="s">
        <v>115</v>
      </c>
      <c r="G157">
        <v>-33.738681</v>
      </c>
      <c r="H157">
        <v>151.07143300000001</v>
      </c>
    </row>
    <row r="158" spans="1:8" hidden="1">
      <c r="A158">
        <v>2121</v>
      </c>
      <c r="B158" t="s">
        <v>448</v>
      </c>
      <c r="C158" t="s">
        <v>238</v>
      </c>
      <c r="D158" t="s">
        <v>115</v>
      </c>
      <c r="G158">
        <v>-33.772548999999998</v>
      </c>
      <c r="H158">
        <v>151.08236500000001</v>
      </c>
    </row>
    <row r="159" spans="1:8" hidden="1">
      <c r="A159">
        <v>2122</v>
      </c>
      <c r="B159" t="s">
        <v>449</v>
      </c>
      <c r="C159" t="s">
        <v>238</v>
      </c>
      <c r="D159" t="s">
        <v>115</v>
      </c>
      <c r="G159">
        <v>-33.789985999999999</v>
      </c>
      <c r="H159">
        <v>151.08091400000001</v>
      </c>
    </row>
    <row r="160" spans="1:8" hidden="1">
      <c r="A160">
        <v>2125</v>
      </c>
      <c r="B160" t="s">
        <v>450</v>
      </c>
      <c r="C160" t="s">
        <v>238</v>
      </c>
      <c r="D160" t="s">
        <v>115</v>
      </c>
      <c r="G160">
        <v>-33.753675999999999</v>
      </c>
      <c r="H160">
        <v>151.03911299999999</v>
      </c>
    </row>
    <row r="161" spans="1:8" hidden="1">
      <c r="A161">
        <v>2126</v>
      </c>
      <c r="B161" t="s">
        <v>451</v>
      </c>
      <c r="C161" t="s">
        <v>238</v>
      </c>
      <c r="D161" t="s">
        <v>115</v>
      </c>
      <c r="G161">
        <v>-33.722019000000003</v>
      </c>
      <c r="H161">
        <v>151.04180600000001</v>
      </c>
    </row>
    <row r="162" spans="1:8" hidden="1">
      <c r="A162">
        <v>2127</v>
      </c>
      <c r="B162" t="s">
        <v>452</v>
      </c>
      <c r="C162" t="s">
        <v>238</v>
      </c>
      <c r="D162" t="s">
        <v>115</v>
      </c>
      <c r="G162">
        <v>-33.852829999999997</v>
      </c>
      <c r="H162">
        <v>151.07618600000001</v>
      </c>
    </row>
    <row r="163" spans="1:8" hidden="1">
      <c r="A163">
        <v>2128</v>
      </c>
      <c r="B163" t="s">
        <v>453</v>
      </c>
      <c r="C163" t="s">
        <v>238</v>
      </c>
      <c r="D163" t="s">
        <v>115</v>
      </c>
      <c r="G163">
        <v>-33.835928000000003</v>
      </c>
      <c r="H163">
        <v>151.04759100000001</v>
      </c>
    </row>
    <row r="164" spans="1:8" hidden="1">
      <c r="A164">
        <v>2130</v>
      </c>
      <c r="B164" t="s">
        <v>454</v>
      </c>
      <c r="C164" t="s">
        <v>238</v>
      </c>
      <c r="D164" t="s">
        <v>115</v>
      </c>
      <c r="G164">
        <v>-33.891711999999998</v>
      </c>
      <c r="H164">
        <v>151.137258</v>
      </c>
    </row>
    <row r="165" spans="1:8" hidden="1">
      <c r="A165">
        <v>2131</v>
      </c>
      <c r="B165" t="s">
        <v>455</v>
      </c>
      <c r="C165" t="s">
        <v>238</v>
      </c>
      <c r="D165" t="s">
        <v>115</v>
      </c>
      <c r="G165">
        <v>-33.889498000000003</v>
      </c>
      <c r="H165">
        <v>151.127444</v>
      </c>
    </row>
    <row r="166" spans="1:8" hidden="1">
      <c r="A166">
        <v>2132</v>
      </c>
      <c r="B166" t="s">
        <v>456</v>
      </c>
      <c r="C166" t="s">
        <v>238</v>
      </c>
      <c r="D166" t="s">
        <v>115</v>
      </c>
      <c r="G166">
        <v>-33.883163000000003</v>
      </c>
      <c r="H166">
        <v>151.11477099999999</v>
      </c>
    </row>
    <row r="167" spans="1:8" hidden="1">
      <c r="A167">
        <v>2133</v>
      </c>
      <c r="B167" t="s">
        <v>457</v>
      </c>
      <c r="C167" t="s">
        <v>238</v>
      </c>
      <c r="D167" t="s">
        <v>115</v>
      </c>
      <c r="G167">
        <v>-33.895299000000001</v>
      </c>
      <c r="H167">
        <v>151.10858099999999</v>
      </c>
    </row>
    <row r="168" spans="1:8" hidden="1">
      <c r="A168">
        <v>2134</v>
      </c>
      <c r="B168" t="s">
        <v>458</v>
      </c>
      <c r="C168" t="s">
        <v>238</v>
      </c>
      <c r="D168" t="s">
        <v>115</v>
      </c>
      <c r="G168">
        <v>-33.877423</v>
      </c>
      <c r="H168">
        <v>151.10368199999999</v>
      </c>
    </row>
    <row r="169" spans="1:8" hidden="1">
      <c r="A169">
        <v>2135</v>
      </c>
      <c r="B169" t="s">
        <v>459</v>
      </c>
      <c r="C169" t="s">
        <v>238</v>
      </c>
      <c r="D169" t="s">
        <v>115</v>
      </c>
      <c r="G169">
        <v>-33.873913000000002</v>
      </c>
      <c r="H169">
        <v>151.09399300000001</v>
      </c>
    </row>
    <row r="170" spans="1:8" hidden="1">
      <c r="A170">
        <v>2136</v>
      </c>
      <c r="B170" t="s">
        <v>460</v>
      </c>
      <c r="C170" t="s">
        <v>238</v>
      </c>
      <c r="D170" t="s">
        <v>115</v>
      </c>
      <c r="G170">
        <v>-33.888328000000001</v>
      </c>
      <c r="H170">
        <v>151.10341199999999</v>
      </c>
    </row>
    <row r="171" spans="1:8" hidden="1">
      <c r="A171">
        <v>2137</v>
      </c>
      <c r="B171" t="s">
        <v>461</v>
      </c>
      <c r="C171" t="s">
        <v>238</v>
      </c>
      <c r="D171" t="s">
        <v>115</v>
      </c>
      <c r="G171">
        <v>-33.841583</v>
      </c>
      <c r="H171">
        <v>151.10750200000001</v>
      </c>
    </row>
    <row r="172" spans="1:8" hidden="1">
      <c r="A172">
        <v>2138</v>
      </c>
      <c r="B172" t="s">
        <v>462</v>
      </c>
      <c r="C172" t="s">
        <v>238</v>
      </c>
      <c r="D172" t="s">
        <v>115</v>
      </c>
      <c r="G172">
        <v>-33.848041000000002</v>
      </c>
      <c r="H172">
        <v>151.08732599999999</v>
      </c>
    </row>
    <row r="173" spans="1:8" hidden="1">
      <c r="A173">
        <v>2140</v>
      </c>
      <c r="B173" t="s">
        <v>463</v>
      </c>
      <c r="C173" t="s">
        <v>238</v>
      </c>
      <c r="D173" t="s">
        <v>115</v>
      </c>
      <c r="G173">
        <v>-33.859653999999999</v>
      </c>
      <c r="H173">
        <v>151.08184700000001</v>
      </c>
    </row>
    <row r="174" spans="1:8" hidden="1">
      <c r="A174">
        <v>2141</v>
      </c>
      <c r="B174" t="s">
        <v>464</v>
      </c>
      <c r="C174" t="s">
        <v>238</v>
      </c>
      <c r="D174" t="s">
        <v>115</v>
      </c>
      <c r="G174">
        <v>-33.871904000000001</v>
      </c>
      <c r="H174">
        <v>151.03103300000001</v>
      </c>
    </row>
    <row r="175" spans="1:8" hidden="1">
      <c r="A175">
        <v>2142</v>
      </c>
      <c r="B175" t="s">
        <v>465</v>
      </c>
      <c r="C175" t="s">
        <v>238</v>
      </c>
      <c r="D175" t="s">
        <v>115</v>
      </c>
      <c r="G175">
        <v>-33.853251</v>
      </c>
      <c r="H175">
        <v>151.008129</v>
      </c>
    </row>
    <row r="176" spans="1:8" hidden="1">
      <c r="A176">
        <v>2143</v>
      </c>
      <c r="B176" t="s">
        <v>466</v>
      </c>
      <c r="C176" t="s">
        <v>238</v>
      </c>
      <c r="D176" t="s">
        <v>115</v>
      </c>
      <c r="G176">
        <v>-33.890219999999999</v>
      </c>
      <c r="H176">
        <v>151.02239800000001</v>
      </c>
    </row>
    <row r="177" spans="1:8" hidden="1">
      <c r="A177">
        <v>2144</v>
      </c>
      <c r="B177" t="s">
        <v>467</v>
      </c>
      <c r="C177" t="s">
        <v>238</v>
      </c>
      <c r="D177" t="s">
        <v>115</v>
      </c>
      <c r="G177">
        <v>-33.849322000000001</v>
      </c>
      <c r="H177">
        <v>151.033421</v>
      </c>
    </row>
    <row r="178" spans="1:8" hidden="1">
      <c r="A178">
        <v>2145</v>
      </c>
      <c r="B178" t="s">
        <v>468</v>
      </c>
      <c r="C178" t="s">
        <v>238</v>
      </c>
      <c r="D178" t="s">
        <v>115</v>
      </c>
      <c r="G178">
        <v>-33.799843000000003</v>
      </c>
      <c r="H178">
        <v>150.94727599999999</v>
      </c>
    </row>
    <row r="179" spans="1:8" hidden="1">
      <c r="A179">
        <v>2146</v>
      </c>
      <c r="B179" t="s">
        <v>469</v>
      </c>
      <c r="C179" t="s">
        <v>238</v>
      </c>
      <c r="D179" t="s">
        <v>115</v>
      </c>
      <c r="G179">
        <v>-33.792712999999999</v>
      </c>
      <c r="H179">
        <v>150.974108</v>
      </c>
    </row>
    <row r="180" spans="1:8" hidden="1">
      <c r="A180">
        <v>2147</v>
      </c>
      <c r="B180" t="s">
        <v>470</v>
      </c>
      <c r="C180" t="s">
        <v>238</v>
      </c>
      <c r="D180" t="s">
        <v>115</v>
      </c>
      <c r="G180">
        <v>-33.742078999999997</v>
      </c>
      <c r="H180">
        <v>150.92271099999999</v>
      </c>
    </row>
    <row r="181" spans="1:8" hidden="1">
      <c r="A181">
        <v>2148</v>
      </c>
      <c r="B181" t="s">
        <v>471</v>
      </c>
      <c r="C181" t="s">
        <v>238</v>
      </c>
      <c r="D181" t="s">
        <v>115</v>
      </c>
      <c r="G181">
        <v>-33.787266000000002</v>
      </c>
      <c r="H181">
        <v>150.871959</v>
      </c>
    </row>
    <row r="182" spans="1:8" hidden="1">
      <c r="A182">
        <v>2150</v>
      </c>
      <c r="B182" t="s">
        <v>472</v>
      </c>
      <c r="C182" t="s">
        <v>238</v>
      </c>
      <c r="D182" t="s">
        <v>115</v>
      </c>
      <c r="G182">
        <v>-33.822426999999998</v>
      </c>
      <c r="H182">
        <v>151.008961</v>
      </c>
    </row>
    <row r="183" spans="1:8" hidden="1">
      <c r="A183">
        <v>2151</v>
      </c>
      <c r="B183" t="s">
        <v>473</v>
      </c>
      <c r="C183" t="s">
        <v>238</v>
      </c>
      <c r="D183" t="s">
        <v>115</v>
      </c>
      <c r="G183">
        <v>-33.798043</v>
      </c>
      <c r="H183">
        <v>151.010707</v>
      </c>
    </row>
    <row r="184" spans="1:8" hidden="1">
      <c r="A184">
        <v>2152</v>
      </c>
      <c r="B184" t="s">
        <v>474</v>
      </c>
      <c r="C184" t="s">
        <v>238</v>
      </c>
      <c r="D184" t="s">
        <v>115</v>
      </c>
      <c r="G184">
        <v>-33.783848999999996</v>
      </c>
      <c r="H184">
        <v>150.994336</v>
      </c>
    </row>
    <row r="185" spans="1:8" hidden="1">
      <c r="A185">
        <v>2153</v>
      </c>
      <c r="B185" t="s">
        <v>475</v>
      </c>
      <c r="C185" t="s">
        <v>238</v>
      </c>
      <c r="D185" t="s">
        <v>115</v>
      </c>
      <c r="G185">
        <v>-33.758600999999999</v>
      </c>
      <c r="H185">
        <v>150.992887</v>
      </c>
    </row>
    <row r="186" spans="1:8" hidden="1">
      <c r="A186">
        <v>2154</v>
      </c>
      <c r="B186" t="s">
        <v>476</v>
      </c>
      <c r="C186" t="s">
        <v>238</v>
      </c>
      <c r="D186" t="s">
        <v>115</v>
      </c>
      <c r="G186">
        <v>-33.732306999999999</v>
      </c>
      <c r="H186">
        <v>151.005616</v>
      </c>
    </row>
    <row r="187" spans="1:8" hidden="1">
      <c r="A187">
        <v>2155</v>
      </c>
      <c r="B187" t="s">
        <v>477</v>
      </c>
      <c r="C187" t="s">
        <v>238</v>
      </c>
      <c r="D187" t="s">
        <v>115</v>
      </c>
      <c r="G187">
        <v>-33.703415999999997</v>
      </c>
      <c r="H187">
        <v>150.94687500000001</v>
      </c>
    </row>
    <row r="188" spans="1:8" hidden="1">
      <c r="A188">
        <v>2156</v>
      </c>
      <c r="B188" t="s">
        <v>478</v>
      </c>
      <c r="C188" t="s">
        <v>238</v>
      </c>
      <c r="D188" t="s">
        <v>115</v>
      </c>
      <c r="G188">
        <v>-33.657772000000001</v>
      </c>
      <c r="H188">
        <v>150.94350499999999</v>
      </c>
    </row>
    <row r="189" spans="1:8" hidden="1">
      <c r="A189">
        <v>2157</v>
      </c>
      <c r="B189" t="s">
        <v>479</v>
      </c>
      <c r="C189" t="s">
        <v>238</v>
      </c>
      <c r="D189" t="s">
        <v>115</v>
      </c>
      <c r="G189">
        <v>-33.508713999999998</v>
      </c>
      <c r="H189">
        <v>151.061148</v>
      </c>
    </row>
    <row r="190" spans="1:8" hidden="1">
      <c r="A190">
        <v>2158</v>
      </c>
      <c r="B190" t="s">
        <v>480</v>
      </c>
      <c r="C190" t="s">
        <v>238</v>
      </c>
      <c r="D190" t="s">
        <v>115</v>
      </c>
      <c r="G190">
        <v>-33.681874999999998</v>
      </c>
      <c r="H190">
        <v>151.028435</v>
      </c>
    </row>
    <row r="191" spans="1:8" hidden="1">
      <c r="A191">
        <v>2159</v>
      </c>
      <c r="B191" t="s">
        <v>481</v>
      </c>
      <c r="C191" t="s">
        <v>238</v>
      </c>
      <c r="D191" t="s">
        <v>115</v>
      </c>
      <c r="G191">
        <v>-33.623100999999998</v>
      </c>
      <c r="H191">
        <v>151.05272600000001</v>
      </c>
    </row>
    <row r="192" spans="1:8" hidden="1">
      <c r="A192">
        <v>2160</v>
      </c>
      <c r="B192" t="s">
        <v>482</v>
      </c>
      <c r="C192" t="s">
        <v>238</v>
      </c>
      <c r="D192" t="s">
        <v>115</v>
      </c>
      <c r="G192">
        <v>-33.836381000000003</v>
      </c>
      <c r="H192">
        <v>150.98921899999999</v>
      </c>
    </row>
    <row r="193" spans="1:8" hidden="1">
      <c r="A193">
        <v>2161</v>
      </c>
      <c r="B193" t="s">
        <v>483</v>
      </c>
      <c r="C193" t="s">
        <v>238</v>
      </c>
      <c r="D193" t="s">
        <v>115</v>
      </c>
      <c r="G193">
        <v>-33.853983999999997</v>
      </c>
      <c r="H193">
        <v>150.98595800000001</v>
      </c>
    </row>
    <row r="194" spans="1:8" hidden="1">
      <c r="A194">
        <v>2162</v>
      </c>
      <c r="B194" t="s">
        <v>484</v>
      </c>
      <c r="C194" t="s">
        <v>238</v>
      </c>
      <c r="D194" t="s">
        <v>115</v>
      </c>
      <c r="G194">
        <v>-33.883156999999997</v>
      </c>
      <c r="H194">
        <v>151.00118499999999</v>
      </c>
    </row>
    <row r="195" spans="1:8" hidden="1">
      <c r="A195">
        <v>2163</v>
      </c>
      <c r="B195" t="s">
        <v>485</v>
      </c>
      <c r="C195" t="s">
        <v>238</v>
      </c>
      <c r="D195" t="s">
        <v>115</v>
      </c>
      <c r="G195">
        <v>-33.884557999999998</v>
      </c>
      <c r="H195">
        <v>150.961884</v>
      </c>
    </row>
    <row r="196" spans="1:8" hidden="1">
      <c r="A196">
        <v>2164</v>
      </c>
      <c r="B196" t="s">
        <v>486</v>
      </c>
      <c r="C196" t="s">
        <v>238</v>
      </c>
      <c r="D196" t="s">
        <v>115</v>
      </c>
      <c r="G196">
        <v>-33.853546000000001</v>
      </c>
      <c r="H196">
        <v>150.94043099999999</v>
      </c>
    </row>
    <row r="197" spans="1:8" hidden="1">
      <c r="A197">
        <v>2165</v>
      </c>
      <c r="B197" t="s">
        <v>487</v>
      </c>
      <c r="C197" t="s">
        <v>238</v>
      </c>
      <c r="D197" t="s">
        <v>115</v>
      </c>
      <c r="G197">
        <v>-33.868529000000002</v>
      </c>
      <c r="H197">
        <v>150.955512</v>
      </c>
    </row>
    <row r="198" spans="1:8" hidden="1">
      <c r="A198">
        <v>2166</v>
      </c>
      <c r="B198" t="s">
        <v>488</v>
      </c>
      <c r="C198" t="s">
        <v>238</v>
      </c>
      <c r="D198" t="s">
        <v>115</v>
      </c>
      <c r="G198">
        <v>-33.895069999999997</v>
      </c>
      <c r="H198">
        <v>150.935889</v>
      </c>
    </row>
    <row r="199" spans="1:8" hidden="1">
      <c r="A199">
        <v>2167</v>
      </c>
      <c r="B199" t="s">
        <v>489</v>
      </c>
      <c r="C199" t="s">
        <v>238</v>
      </c>
      <c r="D199" t="s">
        <v>115</v>
      </c>
      <c r="G199">
        <v>-33.971305000000001</v>
      </c>
      <c r="H199">
        <v>150.89451700000001</v>
      </c>
    </row>
    <row r="200" spans="1:8" hidden="1">
      <c r="A200">
        <v>2168</v>
      </c>
      <c r="B200" t="s">
        <v>490</v>
      </c>
      <c r="C200" t="s">
        <v>238</v>
      </c>
      <c r="D200" t="s">
        <v>115</v>
      </c>
      <c r="G200">
        <v>-33.917586999999997</v>
      </c>
      <c r="H200">
        <v>150.89909499999999</v>
      </c>
    </row>
    <row r="201" spans="1:8" hidden="1">
      <c r="A201">
        <v>2170</v>
      </c>
      <c r="B201" t="s">
        <v>491</v>
      </c>
      <c r="C201" t="s">
        <v>238</v>
      </c>
      <c r="D201" t="s">
        <v>115</v>
      </c>
      <c r="G201">
        <v>-33.94735</v>
      </c>
      <c r="H201">
        <v>150.90775300000001</v>
      </c>
    </row>
    <row r="202" spans="1:8" hidden="1">
      <c r="A202">
        <v>2171</v>
      </c>
      <c r="B202" t="s">
        <v>492</v>
      </c>
      <c r="C202" t="s">
        <v>238</v>
      </c>
      <c r="D202" t="s">
        <v>115</v>
      </c>
      <c r="G202">
        <v>-33.883696</v>
      </c>
      <c r="H202">
        <v>150.853171</v>
      </c>
    </row>
    <row r="203" spans="1:8" hidden="1">
      <c r="A203">
        <v>2172</v>
      </c>
      <c r="B203" t="s">
        <v>493</v>
      </c>
      <c r="C203" t="s">
        <v>238</v>
      </c>
      <c r="D203" t="s">
        <v>115</v>
      </c>
      <c r="G203">
        <v>-33.966909000000001</v>
      </c>
      <c r="H203">
        <v>150.98764</v>
      </c>
    </row>
    <row r="204" spans="1:8" hidden="1">
      <c r="A204">
        <v>2173</v>
      </c>
      <c r="B204" t="s">
        <v>494</v>
      </c>
      <c r="C204" t="s">
        <v>238</v>
      </c>
      <c r="D204" t="s">
        <v>115</v>
      </c>
      <c r="G204">
        <v>-33.950403000000001</v>
      </c>
      <c r="H204">
        <v>150.949972</v>
      </c>
    </row>
    <row r="205" spans="1:8" hidden="1">
      <c r="A205">
        <v>2174</v>
      </c>
      <c r="B205" t="s">
        <v>495</v>
      </c>
      <c r="C205" t="s">
        <v>238</v>
      </c>
      <c r="D205" t="s">
        <v>115</v>
      </c>
      <c r="G205">
        <v>0</v>
      </c>
      <c r="H205">
        <v>0</v>
      </c>
    </row>
    <row r="206" spans="1:8" hidden="1">
      <c r="A206">
        <v>2175</v>
      </c>
      <c r="B206" t="s">
        <v>496</v>
      </c>
      <c r="C206" t="s">
        <v>238</v>
      </c>
      <c r="D206" t="s">
        <v>115</v>
      </c>
      <c r="G206">
        <v>-33.845033999999998</v>
      </c>
      <c r="H206">
        <v>150.84819200000001</v>
      </c>
    </row>
    <row r="207" spans="1:8" hidden="1">
      <c r="A207">
        <v>2176</v>
      </c>
      <c r="B207" t="s">
        <v>497</v>
      </c>
      <c r="C207" t="s">
        <v>238</v>
      </c>
      <c r="D207" t="s">
        <v>115</v>
      </c>
      <c r="G207">
        <v>-33.877538000000001</v>
      </c>
      <c r="H207">
        <v>150.86776800000001</v>
      </c>
    </row>
    <row r="208" spans="1:8" hidden="1">
      <c r="A208">
        <v>2177</v>
      </c>
      <c r="B208" t="s">
        <v>498</v>
      </c>
      <c r="C208" t="s">
        <v>238</v>
      </c>
      <c r="D208" t="s">
        <v>115</v>
      </c>
      <c r="G208">
        <v>-33.888801000000001</v>
      </c>
      <c r="H208">
        <v>150.886505</v>
      </c>
    </row>
    <row r="209" spans="1:8" hidden="1">
      <c r="A209">
        <v>2178</v>
      </c>
      <c r="B209" t="s">
        <v>499</v>
      </c>
      <c r="C209" t="s">
        <v>238</v>
      </c>
      <c r="D209" t="s">
        <v>115</v>
      </c>
      <c r="G209">
        <v>-33.874780000000001</v>
      </c>
      <c r="H209">
        <v>150.83822499999999</v>
      </c>
    </row>
    <row r="210" spans="1:8" hidden="1">
      <c r="A210">
        <v>2179</v>
      </c>
      <c r="B210" t="s">
        <v>500</v>
      </c>
      <c r="C210" t="s">
        <v>238</v>
      </c>
      <c r="D210" t="s">
        <v>115</v>
      </c>
      <c r="G210">
        <v>-33.933109000000002</v>
      </c>
      <c r="H210">
        <v>150.81203099999999</v>
      </c>
    </row>
    <row r="211" spans="1:8" hidden="1">
      <c r="A211">
        <v>2190</v>
      </c>
      <c r="B211" t="s">
        <v>501</v>
      </c>
      <c r="C211" t="s">
        <v>238</v>
      </c>
      <c r="D211" t="s">
        <v>115</v>
      </c>
      <c r="G211">
        <v>-33.892440999999998</v>
      </c>
      <c r="H211">
        <v>151.05589800000001</v>
      </c>
    </row>
    <row r="212" spans="1:8" hidden="1">
      <c r="A212">
        <v>2191</v>
      </c>
      <c r="B212" t="s">
        <v>502</v>
      </c>
      <c r="C212" t="s">
        <v>238</v>
      </c>
      <c r="D212" t="s">
        <v>115</v>
      </c>
      <c r="G212">
        <v>-33.902107000000001</v>
      </c>
      <c r="H212">
        <v>151.08355299999999</v>
      </c>
    </row>
    <row r="213" spans="1:8" hidden="1">
      <c r="A213">
        <v>2192</v>
      </c>
      <c r="B213" t="s">
        <v>503</v>
      </c>
      <c r="C213" t="s">
        <v>238</v>
      </c>
      <c r="D213" t="s">
        <v>115</v>
      </c>
      <c r="G213">
        <v>-33.916035000000001</v>
      </c>
      <c r="H213">
        <v>151.08750000000001</v>
      </c>
    </row>
    <row r="214" spans="1:8" hidden="1">
      <c r="A214">
        <v>2193</v>
      </c>
      <c r="B214" t="s">
        <v>504</v>
      </c>
      <c r="C214" t="s">
        <v>238</v>
      </c>
      <c r="D214" t="s">
        <v>115</v>
      </c>
      <c r="G214">
        <v>-33.901896999999998</v>
      </c>
      <c r="H214">
        <v>151.11931999999999</v>
      </c>
    </row>
    <row r="215" spans="1:8" hidden="1">
      <c r="A215">
        <v>2194</v>
      </c>
      <c r="B215" t="s">
        <v>505</v>
      </c>
      <c r="C215" t="s">
        <v>238</v>
      </c>
      <c r="D215" t="s">
        <v>115</v>
      </c>
      <c r="G215">
        <v>-33.914372999999998</v>
      </c>
      <c r="H215">
        <v>151.103465</v>
      </c>
    </row>
    <row r="216" spans="1:8" hidden="1">
      <c r="A216">
        <v>2195</v>
      </c>
      <c r="B216" t="s">
        <v>506</v>
      </c>
      <c r="C216" t="s">
        <v>238</v>
      </c>
      <c r="D216" t="s">
        <v>115</v>
      </c>
      <c r="G216">
        <v>-33.920456999999999</v>
      </c>
      <c r="H216">
        <v>151.07592099999999</v>
      </c>
    </row>
    <row r="217" spans="1:8" hidden="1">
      <c r="A217">
        <v>2196</v>
      </c>
      <c r="B217" t="s">
        <v>507</v>
      </c>
      <c r="C217" t="s">
        <v>238</v>
      </c>
      <c r="D217" t="s">
        <v>115</v>
      </c>
      <c r="G217">
        <v>-33.925685999999999</v>
      </c>
      <c r="H217">
        <v>151.05463499999999</v>
      </c>
    </row>
    <row r="218" spans="1:8" hidden="1">
      <c r="A218">
        <v>2197</v>
      </c>
      <c r="B218" t="s">
        <v>508</v>
      </c>
      <c r="C218" t="s">
        <v>238</v>
      </c>
      <c r="D218" t="s">
        <v>115</v>
      </c>
      <c r="G218">
        <v>-33.900607999999998</v>
      </c>
      <c r="H218">
        <v>150.99288799999999</v>
      </c>
    </row>
    <row r="219" spans="1:8" hidden="1">
      <c r="A219">
        <v>2198</v>
      </c>
      <c r="B219" t="s">
        <v>509</v>
      </c>
      <c r="C219" t="s">
        <v>238</v>
      </c>
      <c r="D219" t="s">
        <v>115</v>
      </c>
      <c r="G219">
        <v>-33.912851000000003</v>
      </c>
      <c r="H219">
        <v>150.98246900000001</v>
      </c>
    </row>
    <row r="220" spans="1:8" hidden="1">
      <c r="A220">
        <v>2199</v>
      </c>
      <c r="B220" t="s">
        <v>510</v>
      </c>
      <c r="C220" t="s">
        <v>238</v>
      </c>
      <c r="D220" t="s">
        <v>115</v>
      </c>
      <c r="G220">
        <v>-33.907724999999999</v>
      </c>
      <c r="H220">
        <v>151.02610799999999</v>
      </c>
    </row>
    <row r="221" spans="1:8" hidden="1">
      <c r="A221">
        <v>2200</v>
      </c>
      <c r="B221" t="s">
        <v>511</v>
      </c>
      <c r="C221" t="s">
        <v>238</v>
      </c>
      <c r="D221" t="s">
        <v>115</v>
      </c>
      <c r="G221">
        <v>-33.919539</v>
      </c>
      <c r="H221">
        <v>151.034909</v>
      </c>
    </row>
    <row r="222" spans="1:8" hidden="1">
      <c r="A222">
        <v>2203</v>
      </c>
      <c r="B222" t="s">
        <v>512</v>
      </c>
      <c r="C222" t="s">
        <v>238</v>
      </c>
      <c r="D222" t="s">
        <v>115</v>
      </c>
      <c r="G222">
        <v>-33.904688999999998</v>
      </c>
      <c r="H222">
        <v>151.13877400000001</v>
      </c>
    </row>
    <row r="223" spans="1:8" hidden="1">
      <c r="A223">
        <v>2204</v>
      </c>
      <c r="B223" t="s">
        <v>513</v>
      </c>
      <c r="C223" t="s">
        <v>238</v>
      </c>
      <c r="D223" t="s">
        <v>115</v>
      </c>
      <c r="G223">
        <v>-33.910922999999997</v>
      </c>
      <c r="H223">
        <v>151.15718699999999</v>
      </c>
    </row>
    <row r="224" spans="1:8" hidden="1">
      <c r="A224">
        <v>2205</v>
      </c>
      <c r="B224" t="s">
        <v>514</v>
      </c>
      <c r="C224" t="s">
        <v>238</v>
      </c>
      <c r="D224" t="s">
        <v>115</v>
      </c>
      <c r="G224">
        <v>-33.936591999999997</v>
      </c>
      <c r="H224">
        <v>151.146805</v>
      </c>
    </row>
    <row r="225" spans="1:8" hidden="1">
      <c r="A225">
        <v>2206</v>
      </c>
      <c r="B225" t="s">
        <v>515</v>
      </c>
      <c r="C225" t="s">
        <v>238</v>
      </c>
      <c r="D225" t="s">
        <v>115</v>
      </c>
      <c r="G225">
        <v>-33.925356999999998</v>
      </c>
      <c r="H225">
        <v>151.10328200000001</v>
      </c>
    </row>
    <row r="226" spans="1:8" hidden="1">
      <c r="A226">
        <v>2207</v>
      </c>
      <c r="B226" t="s">
        <v>516</v>
      </c>
      <c r="C226" t="s">
        <v>238</v>
      </c>
      <c r="D226" t="s">
        <v>115</v>
      </c>
      <c r="G226">
        <v>-33.932070000000003</v>
      </c>
      <c r="H226">
        <v>151.12559400000001</v>
      </c>
    </row>
    <row r="227" spans="1:8" hidden="1">
      <c r="A227">
        <v>2208</v>
      </c>
      <c r="B227" t="s">
        <v>517</v>
      </c>
      <c r="C227" t="s">
        <v>238</v>
      </c>
      <c r="D227" t="s">
        <v>115</v>
      </c>
      <c r="G227">
        <v>-33.939481000000001</v>
      </c>
      <c r="H227">
        <v>151.098941</v>
      </c>
    </row>
    <row r="228" spans="1:8" hidden="1">
      <c r="A228">
        <v>2209</v>
      </c>
      <c r="B228" t="s">
        <v>518</v>
      </c>
      <c r="C228" t="s">
        <v>238</v>
      </c>
      <c r="D228" t="s">
        <v>115</v>
      </c>
      <c r="G228">
        <v>-33.954217999999997</v>
      </c>
      <c r="H228">
        <v>151.07636400000001</v>
      </c>
    </row>
    <row r="229" spans="1:8" hidden="1">
      <c r="A229">
        <v>2210</v>
      </c>
      <c r="B229" t="s">
        <v>519</v>
      </c>
      <c r="C229" t="s">
        <v>238</v>
      </c>
      <c r="D229" t="s">
        <v>115</v>
      </c>
      <c r="G229">
        <v>-33.982956000000001</v>
      </c>
      <c r="H229">
        <v>151.046942</v>
      </c>
    </row>
    <row r="230" spans="1:8" hidden="1">
      <c r="A230">
        <v>2211</v>
      </c>
      <c r="B230" t="s">
        <v>520</v>
      </c>
      <c r="C230" t="s">
        <v>238</v>
      </c>
      <c r="D230" t="s">
        <v>115</v>
      </c>
      <c r="G230">
        <v>-33.953915000000002</v>
      </c>
      <c r="H230">
        <v>151.038163</v>
      </c>
    </row>
    <row r="231" spans="1:8" hidden="1">
      <c r="A231">
        <v>2212</v>
      </c>
      <c r="B231" t="s">
        <v>521</v>
      </c>
      <c r="C231" t="s">
        <v>238</v>
      </c>
      <c r="D231" t="s">
        <v>115</v>
      </c>
      <c r="G231">
        <v>-33.951506999999999</v>
      </c>
      <c r="H231">
        <v>151.017247</v>
      </c>
    </row>
    <row r="232" spans="1:8" hidden="1">
      <c r="A232">
        <v>2213</v>
      </c>
      <c r="B232" t="s">
        <v>522</v>
      </c>
      <c r="C232" t="s">
        <v>238</v>
      </c>
      <c r="D232" t="s">
        <v>115</v>
      </c>
      <c r="G232">
        <v>-33.963358999999997</v>
      </c>
      <c r="H232">
        <v>150.986695</v>
      </c>
    </row>
    <row r="233" spans="1:8" hidden="1">
      <c r="A233">
        <v>2214</v>
      </c>
      <c r="B233" t="s">
        <v>523</v>
      </c>
      <c r="C233" t="s">
        <v>238</v>
      </c>
      <c r="D233" t="s">
        <v>115</v>
      </c>
      <c r="G233">
        <v>-33.937834000000002</v>
      </c>
      <c r="H233">
        <v>150.98926299999999</v>
      </c>
    </row>
    <row r="234" spans="1:8" hidden="1">
      <c r="A234">
        <v>2216</v>
      </c>
      <c r="B234" t="s">
        <v>524</v>
      </c>
      <c r="C234" t="s">
        <v>238</v>
      </c>
      <c r="D234" t="s">
        <v>115</v>
      </c>
      <c r="G234">
        <v>-33.945236999999999</v>
      </c>
      <c r="H234">
        <v>151.14016100000001</v>
      </c>
    </row>
    <row r="235" spans="1:8" hidden="1">
      <c r="A235">
        <v>2217</v>
      </c>
      <c r="B235" t="s">
        <v>525</v>
      </c>
      <c r="C235" t="s">
        <v>238</v>
      </c>
      <c r="D235" t="s">
        <v>115</v>
      </c>
      <c r="G235">
        <v>-33.975135000000002</v>
      </c>
      <c r="H235">
        <v>151.13134500000001</v>
      </c>
    </row>
    <row r="236" spans="1:8" hidden="1">
      <c r="A236">
        <v>2218</v>
      </c>
      <c r="B236" t="s">
        <v>526</v>
      </c>
      <c r="C236" t="s">
        <v>238</v>
      </c>
      <c r="D236" t="s">
        <v>115</v>
      </c>
      <c r="G236">
        <v>-33.970018000000003</v>
      </c>
      <c r="H236">
        <v>151.11451700000001</v>
      </c>
    </row>
    <row r="237" spans="1:8" hidden="1">
      <c r="A237">
        <v>2219</v>
      </c>
      <c r="B237" t="s">
        <v>527</v>
      </c>
      <c r="C237" t="s">
        <v>238</v>
      </c>
      <c r="D237" t="s">
        <v>115</v>
      </c>
      <c r="G237">
        <v>-33.993495000000003</v>
      </c>
      <c r="H237">
        <v>151.14680100000001</v>
      </c>
    </row>
    <row r="238" spans="1:8" hidden="1">
      <c r="A238">
        <v>2220</v>
      </c>
      <c r="B238" t="s">
        <v>528</v>
      </c>
      <c r="C238" t="s">
        <v>238</v>
      </c>
      <c r="D238" t="s">
        <v>115</v>
      </c>
      <c r="G238">
        <v>-33.965922999999997</v>
      </c>
      <c r="H238">
        <v>151.10118399999999</v>
      </c>
    </row>
    <row r="239" spans="1:8" hidden="1">
      <c r="A239">
        <v>2221</v>
      </c>
      <c r="B239" t="s">
        <v>529</v>
      </c>
      <c r="C239" t="s">
        <v>238</v>
      </c>
      <c r="D239" t="s">
        <v>115</v>
      </c>
      <c r="G239">
        <v>-33.988742999999999</v>
      </c>
      <c r="H239">
        <v>151.112314</v>
      </c>
    </row>
    <row r="240" spans="1:8" hidden="1">
      <c r="A240">
        <v>2222</v>
      </c>
      <c r="B240" t="s">
        <v>530</v>
      </c>
      <c r="C240" t="s">
        <v>238</v>
      </c>
      <c r="D240" t="s">
        <v>115</v>
      </c>
      <c r="G240">
        <v>-33.963346000000001</v>
      </c>
      <c r="H240">
        <v>151.08674400000001</v>
      </c>
    </row>
    <row r="241" spans="1:8" hidden="1">
      <c r="A241">
        <v>2223</v>
      </c>
      <c r="B241" t="s">
        <v>531</v>
      </c>
      <c r="C241" t="s">
        <v>238</v>
      </c>
      <c r="D241" t="s">
        <v>115</v>
      </c>
      <c r="G241">
        <v>-33.972239000000002</v>
      </c>
      <c r="H241">
        <v>151.075391</v>
      </c>
    </row>
    <row r="242" spans="1:8" hidden="1">
      <c r="A242">
        <v>2224</v>
      </c>
      <c r="B242" t="s">
        <v>532</v>
      </c>
      <c r="C242" t="s">
        <v>238</v>
      </c>
      <c r="D242" t="s">
        <v>115</v>
      </c>
      <c r="G242">
        <v>-33.997971999999997</v>
      </c>
      <c r="H242">
        <v>151.09623500000001</v>
      </c>
    </row>
    <row r="243" spans="1:8" hidden="1">
      <c r="A243">
        <v>2225</v>
      </c>
      <c r="B243" t="s">
        <v>533</v>
      </c>
      <c r="C243" t="s">
        <v>238</v>
      </c>
      <c r="D243" t="s">
        <v>115</v>
      </c>
      <c r="G243">
        <v>-33.997441000000002</v>
      </c>
      <c r="H243">
        <v>151.08789200000001</v>
      </c>
    </row>
    <row r="244" spans="1:8" hidden="1">
      <c r="A244">
        <v>2226</v>
      </c>
      <c r="B244" t="s">
        <v>534</v>
      </c>
      <c r="C244" t="s">
        <v>238</v>
      </c>
      <c r="D244" t="s">
        <v>115</v>
      </c>
      <c r="G244">
        <v>-34.009518</v>
      </c>
      <c r="H244">
        <v>151.05425199999999</v>
      </c>
    </row>
    <row r="245" spans="1:8" hidden="1">
      <c r="A245">
        <v>2227</v>
      </c>
      <c r="B245" t="s">
        <v>535</v>
      </c>
      <c r="C245" t="s">
        <v>238</v>
      </c>
      <c r="D245" t="s">
        <v>115</v>
      </c>
      <c r="G245">
        <v>-34.033141999999998</v>
      </c>
      <c r="H245">
        <v>151.085421</v>
      </c>
    </row>
    <row r="246" spans="1:8" hidden="1">
      <c r="A246">
        <v>2228</v>
      </c>
      <c r="B246" t="s">
        <v>536</v>
      </c>
      <c r="C246" t="s">
        <v>238</v>
      </c>
      <c r="D246" t="s">
        <v>115</v>
      </c>
      <c r="G246">
        <v>-34.034013999999999</v>
      </c>
      <c r="H246">
        <v>151.10042799999999</v>
      </c>
    </row>
    <row r="247" spans="1:8" hidden="1">
      <c r="A247">
        <v>2229</v>
      </c>
      <c r="B247" t="s">
        <v>537</v>
      </c>
      <c r="C247" t="s">
        <v>238</v>
      </c>
      <c r="D247" t="s">
        <v>115</v>
      </c>
      <c r="G247">
        <v>-34.04316</v>
      </c>
      <c r="H247">
        <v>151.12310199999999</v>
      </c>
    </row>
    <row r="248" spans="1:8" hidden="1">
      <c r="A248">
        <v>2230</v>
      </c>
      <c r="B248" t="s">
        <v>538</v>
      </c>
      <c r="C248" t="s">
        <v>238</v>
      </c>
      <c r="D248" t="s">
        <v>115</v>
      </c>
      <c r="G248">
        <v>-34.085064000000003</v>
      </c>
      <c r="H248">
        <v>151.15125900000001</v>
      </c>
    </row>
    <row r="249" spans="1:8" hidden="1">
      <c r="A249">
        <v>2231</v>
      </c>
      <c r="B249" t="s">
        <v>539</v>
      </c>
      <c r="C249" t="s">
        <v>238</v>
      </c>
      <c r="D249" t="s">
        <v>115</v>
      </c>
      <c r="G249">
        <v>-34.008487000000002</v>
      </c>
      <c r="H249">
        <v>151.20487900000001</v>
      </c>
    </row>
    <row r="250" spans="1:8" hidden="1">
      <c r="A250">
        <v>2232</v>
      </c>
      <c r="B250" t="s">
        <v>540</v>
      </c>
      <c r="C250" t="s">
        <v>238</v>
      </c>
      <c r="D250" t="s">
        <v>115</v>
      </c>
      <c r="G250">
        <v>-34.075294999999997</v>
      </c>
      <c r="H250">
        <v>151.05651900000001</v>
      </c>
    </row>
    <row r="251" spans="1:8" hidden="1">
      <c r="A251">
        <v>2233</v>
      </c>
      <c r="B251" t="s">
        <v>541</v>
      </c>
      <c r="C251" t="s">
        <v>238</v>
      </c>
      <c r="D251" t="s">
        <v>115</v>
      </c>
      <c r="G251">
        <v>-34.065716000000002</v>
      </c>
      <c r="H251">
        <v>151.012663</v>
      </c>
    </row>
    <row r="252" spans="1:8" hidden="1">
      <c r="A252">
        <v>2234</v>
      </c>
      <c r="B252" t="s">
        <v>542</v>
      </c>
      <c r="C252" t="s">
        <v>238</v>
      </c>
      <c r="D252" t="s">
        <v>115</v>
      </c>
      <c r="G252">
        <v>-33.993302999999997</v>
      </c>
      <c r="H252">
        <v>151.02475100000001</v>
      </c>
    </row>
    <row r="253" spans="1:8" hidden="1">
      <c r="A253">
        <v>2250</v>
      </c>
      <c r="B253" t="s">
        <v>543</v>
      </c>
      <c r="C253" t="s">
        <v>238</v>
      </c>
      <c r="D253" t="s">
        <v>41</v>
      </c>
      <c r="G253">
        <v>-33.111272999999997</v>
      </c>
      <c r="H253">
        <v>151.13886099999999</v>
      </c>
    </row>
    <row r="254" spans="1:8" hidden="1">
      <c r="A254">
        <v>2251</v>
      </c>
      <c r="B254" t="s">
        <v>544</v>
      </c>
      <c r="C254" t="s">
        <v>238</v>
      </c>
      <c r="D254" t="s">
        <v>41</v>
      </c>
      <c r="G254">
        <v>-33.464936999999999</v>
      </c>
      <c r="H254">
        <v>151.43238700000001</v>
      </c>
    </row>
    <row r="255" spans="1:8" hidden="1">
      <c r="A255">
        <v>2256</v>
      </c>
      <c r="B255" t="s">
        <v>545</v>
      </c>
      <c r="C255" t="s">
        <v>238</v>
      </c>
      <c r="D255" t="s">
        <v>41</v>
      </c>
      <c r="G255">
        <v>-33.503433999999999</v>
      </c>
      <c r="H255">
        <v>151.32763199999999</v>
      </c>
    </row>
    <row r="256" spans="1:8" hidden="1">
      <c r="A256">
        <v>2257</v>
      </c>
      <c r="B256" t="s">
        <v>546</v>
      </c>
      <c r="C256" t="s">
        <v>238</v>
      </c>
      <c r="D256" t="s">
        <v>41</v>
      </c>
      <c r="G256">
        <v>-33.511566000000002</v>
      </c>
      <c r="H256">
        <v>151.34477999999999</v>
      </c>
    </row>
    <row r="257" spans="1:8" hidden="1">
      <c r="A257">
        <v>2258</v>
      </c>
      <c r="B257" t="s">
        <v>547</v>
      </c>
      <c r="C257" t="s">
        <v>238</v>
      </c>
      <c r="D257" t="s">
        <v>41</v>
      </c>
      <c r="G257">
        <v>-33.338303000000003</v>
      </c>
      <c r="H257">
        <v>151.39282600000001</v>
      </c>
    </row>
    <row r="258" spans="1:8" hidden="1">
      <c r="A258">
        <v>2259</v>
      </c>
      <c r="B258" t="s">
        <v>548</v>
      </c>
      <c r="C258" t="s">
        <v>238</v>
      </c>
      <c r="D258" t="s">
        <v>41</v>
      </c>
      <c r="G258">
        <v>-33.265998000000003</v>
      </c>
      <c r="H258">
        <v>151.40385800000001</v>
      </c>
    </row>
    <row r="259" spans="1:8" hidden="1">
      <c r="A259">
        <v>2260</v>
      </c>
      <c r="B259" t="s">
        <v>549</v>
      </c>
      <c r="C259" t="s">
        <v>238</v>
      </c>
      <c r="D259" t="s">
        <v>41</v>
      </c>
      <c r="G259">
        <v>-33.426949</v>
      </c>
      <c r="H259">
        <v>151.41321099999999</v>
      </c>
    </row>
    <row r="260" spans="1:8" hidden="1">
      <c r="A260">
        <v>2261</v>
      </c>
      <c r="B260" t="s">
        <v>550</v>
      </c>
      <c r="C260" t="s">
        <v>238</v>
      </c>
      <c r="D260" t="s">
        <v>41</v>
      </c>
      <c r="G260">
        <v>-33.381213000000002</v>
      </c>
      <c r="H260">
        <v>151.47910400000001</v>
      </c>
    </row>
    <row r="261" spans="1:8" hidden="1">
      <c r="A261">
        <v>2262</v>
      </c>
      <c r="B261" t="s">
        <v>551</v>
      </c>
      <c r="C261" t="s">
        <v>238</v>
      </c>
      <c r="D261" t="s">
        <v>41</v>
      </c>
      <c r="G261">
        <v>-33.207351000000003</v>
      </c>
      <c r="H261">
        <v>151.492751</v>
      </c>
    </row>
    <row r="262" spans="1:8" hidden="1">
      <c r="A262">
        <v>2263</v>
      </c>
      <c r="B262" t="s">
        <v>552</v>
      </c>
      <c r="C262" t="s">
        <v>238</v>
      </c>
      <c r="D262" t="s">
        <v>41</v>
      </c>
      <c r="G262">
        <v>-33.271922000000004</v>
      </c>
      <c r="H262">
        <v>151.54404500000001</v>
      </c>
    </row>
    <row r="263" spans="1:8" hidden="1">
      <c r="A263">
        <v>2264</v>
      </c>
      <c r="B263" t="s">
        <v>553</v>
      </c>
      <c r="C263" t="s">
        <v>238</v>
      </c>
      <c r="D263" t="s">
        <v>70</v>
      </c>
      <c r="G263">
        <v>-33.095641999999998</v>
      </c>
      <c r="H263">
        <v>151.553169</v>
      </c>
    </row>
    <row r="264" spans="1:8" hidden="1">
      <c r="A264">
        <v>2265</v>
      </c>
      <c r="B264" t="s">
        <v>554</v>
      </c>
      <c r="C264" t="s">
        <v>238</v>
      </c>
      <c r="D264" t="s">
        <v>70</v>
      </c>
      <c r="G264">
        <v>-33.076608999999998</v>
      </c>
      <c r="H264">
        <v>151.45398900000001</v>
      </c>
    </row>
    <row r="265" spans="1:8" hidden="1">
      <c r="A265">
        <v>2267</v>
      </c>
      <c r="B265" t="s">
        <v>555</v>
      </c>
      <c r="C265" t="s">
        <v>238</v>
      </c>
      <c r="D265" t="s">
        <v>70</v>
      </c>
      <c r="G265">
        <v>-33.071491000000002</v>
      </c>
      <c r="H265">
        <v>151.58436599999999</v>
      </c>
    </row>
    <row r="266" spans="1:8" hidden="1">
      <c r="A266">
        <v>2278</v>
      </c>
      <c r="B266" t="s">
        <v>556</v>
      </c>
      <c r="C266" t="s">
        <v>238</v>
      </c>
      <c r="D266" t="s">
        <v>70</v>
      </c>
      <c r="G266">
        <v>-32.932411999999999</v>
      </c>
      <c r="H266">
        <v>151.59041500000001</v>
      </c>
    </row>
    <row r="267" spans="1:8" hidden="1">
      <c r="A267">
        <v>2280</v>
      </c>
      <c r="B267" t="s">
        <v>557</v>
      </c>
      <c r="C267" t="s">
        <v>238</v>
      </c>
      <c r="D267" t="s">
        <v>70</v>
      </c>
      <c r="G267">
        <v>-33.036057</v>
      </c>
      <c r="H267">
        <v>151.660563</v>
      </c>
    </row>
    <row r="268" spans="1:8" hidden="1">
      <c r="A268">
        <v>2281</v>
      </c>
      <c r="B268" t="s">
        <v>558</v>
      </c>
      <c r="C268" t="s">
        <v>238</v>
      </c>
      <c r="D268" t="s">
        <v>70</v>
      </c>
      <c r="G268">
        <v>-33.077160999999997</v>
      </c>
      <c r="H268">
        <v>151.65230500000001</v>
      </c>
    </row>
    <row r="269" spans="1:8" hidden="1">
      <c r="A269">
        <v>2282</v>
      </c>
      <c r="B269" t="s">
        <v>559</v>
      </c>
      <c r="C269" t="s">
        <v>238</v>
      </c>
      <c r="D269" t="s">
        <v>70</v>
      </c>
      <c r="G269">
        <v>-32.993625999999999</v>
      </c>
      <c r="H269">
        <v>151.635401</v>
      </c>
    </row>
    <row r="270" spans="1:8" hidden="1">
      <c r="A270">
        <v>2283</v>
      </c>
      <c r="B270" t="s">
        <v>560</v>
      </c>
      <c r="C270" t="s">
        <v>238</v>
      </c>
      <c r="D270" t="s">
        <v>70</v>
      </c>
      <c r="G270">
        <v>-33.060343000000003</v>
      </c>
      <c r="H270">
        <v>151.57581500000001</v>
      </c>
    </row>
    <row r="271" spans="1:8" hidden="1">
      <c r="A271">
        <v>2284</v>
      </c>
      <c r="B271" t="s">
        <v>561</v>
      </c>
      <c r="C271" t="s">
        <v>238</v>
      </c>
      <c r="D271" t="s">
        <v>70</v>
      </c>
      <c r="G271">
        <v>-32.934812999999998</v>
      </c>
      <c r="H271">
        <v>151.63087899999999</v>
      </c>
    </row>
    <row r="272" spans="1:8" hidden="1">
      <c r="A272">
        <v>2285</v>
      </c>
      <c r="B272" t="s">
        <v>562</v>
      </c>
      <c r="C272" t="s">
        <v>238</v>
      </c>
      <c r="D272" t="s">
        <v>70</v>
      </c>
      <c r="G272">
        <v>-32.933951999999998</v>
      </c>
      <c r="H272">
        <v>151.655731</v>
      </c>
    </row>
    <row r="273" spans="1:8" hidden="1">
      <c r="A273">
        <v>2286</v>
      </c>
      <c r="B273" t="s">
        <v>563</v>
      </c>
      <c r="C273" t="s">
        <v>238</v>
      </c>
      <c r="D273" t="s">
        <v>70</v>
      </c>
      <c r="G273">
        <v>-32.913660999999998</v>
      </c>
      <c r="H273">
        <v>151.57684699999999</v>
      </c>
    </row>
    <row r="274" spans="1:8" hidden="1">
      <c r="A274">
        <v>2287</v>
      </c>
      <c r="B274" t="s">
        <v>564</v>
      </c>
      <c r="C274" t="s">
        <v>238</v>
      </c>
      <c r="D274" t="s">
        <v>70</v>
      </c>
      <c r="G274">
        <v>-32.890844000000001</v>
      </c>
      <c r="H274">
        <v>151.69082900000001</v>
      </c>
    </row>
    <row r="275" spans="1:8" hidden="1">
      <c r="A275">
        <v>2289</v>
      </c>
      <c r="B275" t="s">
        <v>565</v>
      </c>
      <c r="C275" t="s">
        <v>238</v>
      </c>
      <c r="D275" t="s">
        <v>70</v>
      </c>
      <c r="G275">
        <v>-32.932538000000001</v>
      </c>
      <c r="H275">
        <v>151.72624999999999</v>
      </c>
    </row>
    <row r="276" spans="1:8" hidden="1">
      <c r="A276">
        <v>2290</v>
      </c>
      <c r="B276" t="s">
        <v>566</v>
      </c>
      <c r="C276" t="s">
        <v>238</v>
      </c>
      <c r="D276" t="s">
        <v>70</v>
      </c>
      <c r="G276">
        <v>-32.995468000000002</v>
      </c>
      <c r="H276">
        <v>151.68908400000001</v>
      </c>
    </row>
    <row r="277" spans="1:8" hidden="1">
      <c r="A277">
        <v>2291</v>
      </c>
      <c r="B277" t="s">
        <v>567</v>
      </c>
      <c r="C277" t="s">
        <v>238</v>
      </c>
      <c r="D277" t="s">
        <v>70</v>
      </c>
      <c r="G277">
        <v>-32.942236999999999</v>
      </c>
      <c r="H277">
        <v>151.751451</v>
      </c>
    </row>
    <row r="278" spans="1:8" hidden="1">
      <c r="A278">
        <v>2292</v>
      </c>
      <c r="B278" t="s">
        <v>568</v>
      </c>
      <c r="C278" t="s">
        <v>238</v>
      </c>
      <c r="D278" t="s">
        <v>70</v>
      </c>
      <c r="G278">
        <v>-32.924165000000002</v>
      </c>
      <c r="H278">
        <v>151.737829</v>
      </c>
    </row>
    <row r="279" spans="1:8" hidden="1">
      <c r="A279">
        <v>2293</v>
      </c>
      <c r="B279" t="s">
        <v>569</v>
      </c>
      <c r="C279" t="s">
        <v>238</v>
      </c>
      <c r="D279" t="s">
        <v>70</v>
      </c>
      <c r="G279">
        <v>-32.911844000000002</v>
      </c>
      <c r="H279">
        <v>151.75366199999999</v>
      </c>
    </row>
    <row r="280" spans="1:8" hidden="1">
      <c r="A280">
        <v>2294</v>
      </c>
      <c r="B280" t="s">
        <v>570</v>
      </c>
      <c r="C280" t="s">
        <v>238</v>
      </c>
      <c r="D280" t="s">
        <v>70</v>
      </c>
      <c r="G280">
        <v>-32.916023000000003</v>
      </c>
      <c r="H280">
        <v>151.765725</v>
      </c>
    </row>
    <row r="281" spans="1:8" hidden="1">
      <c r="A281">
        <v>2295</v>
      </c>
      <c r="B281" t="s">
        <v>571</v>
      </c>
      <c r="C281" t="s">
        <v>238</v>
      </c>
      <c r="D281" t="s">
        <v>70</v>
      </c>
      <c r="G281">
        <v>-32.854436</v>
      </c>
      <c r="H281">
        <v>151.81034600000001</v>
      </c>
    </row>
    <row r="282" spans="1:8" hidden="1">
      <c r="A282">
        <v>2296</v>
      </c>
      <c r="B282" t="s">
        <v>572</v>
      </c>
      <c r="C282" t="s">
        <v>238</v>
      </c>
      <c r="D282" t="s">
        <v>70</v>
      </c>
      <c r="G282">
        <v>-32.911915</v>
      </c>
      <c r="H282">
        <v>151.745721</v>
      </c>
    </row>
    <row r="283" spans="1:8" hidden="1">
      <c r="A283">
        <v>2297</v>
      </c>
      <c r="B283" t="s">
        <v>573</v>
      </c>
      <c r="C283" t="s">
        <v>238</v>
      </c>
      <c r="D283" t="s">
        <v>70</v>
      </c>
      <c r="G283">
        <v>-32.908014000000001</v>
      </c>
      <c r="H283">
        <v>151.751115</v>
      </c>
    </row>
    <row r="284" spans="1:8" hidden="1">
      <c r="A284">
        <v>2298</v>
      </c>
      <c r="B284" t="s">
        <v>574</v>
      </c>
      <c r="C284" t="s">
        <v>238</v>
      </c>
      <c r="D284" t="s">
        <v>70</v>
      </c>
      <c r="G284">
        <v>-32.907814000000002</v>
      </c>
      <c r="H284">
        <v>151.7286</v>
      </c>
    </row>
    <row r="285" spans="1:8" hidden="1">
      <c r="A285">
        <v>2299</v>
      </c>
      <c r="B285" t="s">
        <v>575</v>
      </c>
      <c r="C285" t="s">
        <v>238</v>
      </c>
      <c r="D285" t="s">
        <v>70</v>
      </c>
      <c r="G285">
        <v>-32.903131000000002</v>
      </c>
      <c r="H285">
        <v>151.69085799999999</v>
      </c>
    </row>
    <row r="286" spans="1:8" hidden="1">
      <c r="A286">
        <v>2300</v>
      </c>
      <c r="B286" t="s">
        <v>576</v>
      </c>
      <c r="C286" t="s">
        <v>238</v>
      </c>
      <c r="D286" t="s">
        <v>70</v>
      </c>
      <c r="G286">
        <v>-32.939962000000001</v>
      </c>
      <c r="H286">
        <v>151.768383</v>
      </c>
    </row>
    <row r="287" spans="1:8" hidden="1">
      <c r="A287">
        <v>2302</v>
      </c>
      <c r="B287" t="s">
        <v>577</v>
      </c>
      <c r="C287" t="s">
        <v>238</v>
      </c>
      <c r="D287" t="s">
        <v>70</v>
      </c>
      <c r="G287">
        <v>-32.924908000000002</v>
      </c>
      <c r="H287">
        <v>151.76114100000001</v>
      </c>
    </row>
    <row r="288" spans="1:8" hidden="1">
      <c r="A288">
        <v>2303</v>
      </c>
      <c r="B288" t="s">
        <v>578</v>
      </c>
      <c r="C288" t="s">
        <v>238</v>
      </c>
      <c r="D288" t="s">
        <v>70</v>
      </c>
      <c r="G288">
        <v>-32.924042</v>
      </c>
      <c r="H288">
        <v>151.74687399999999</v>
      </c>
    </row>
    <row r="289" spans="1:8" hidden="1">
      <c r="A289">
        <v>2304</v>
      </c>
      <c r="B289" t="s">
        <v>579</v>
      </c>
      <c r="C289" t="s">
        <v>238</v>
      </c>
      <c r="D289" t="s">
        <v>70</v>
      </c>
      <c r="G289">
        <v>-32.875728000000002</v>
      </c>
      <c r="H289">
        <v>151.74598</v>
      </c>
    </row>
    <row r="290" spans="1:8" hidden="1">
      <c r="A290">
        <v>2305</v>
      </c>
      <c r="B290" t="s">
        <v>580</v>
      </c>
      <c r="C290" t="s">
        <v>238</v>
      </c>
      <c r="D290" t="s">
        <v>70</v>
      </c>
      <c r="G290">
        <v>-32.934986000000002</v>
      </c>
      <c r="H290">
        <v>151.70721599999999</v>
      </c>
    </row>
    <row r="291" spans="1:8" hidden="1">
      <c r="A291">
        <v>2306</v>
      </c>
      <c r="B291" t="s">
        <v>581</v>
      </c>
      <c r="C291" t="s">
        <v>238</v>
      </c>
      <c r="D291" t="s">
        <v>70</v>
      </c>
      <c r="G291">
        <v>-32.997694000000003</v>
      </c>
      <c r="H291">
        <v>151.68105299999999</v>
      </c>
    </row>
    <row r="292" spans="1:8" hidden="1">
      <c r="A292">
        <v>2307</v>
      </c>
      <c r="B292" t="s">
        <v>582</v>
      </c>
      <c r="C292" t="s">
        <v>238</v>
      </c>
      <c r="D292" t="s">
        <v>70</v>
      </c>
      <c r="G292">
        <v>-32.880873000000001</v>
      </c>
      <c r="H292">
        <v>151.69153299999999</v>
      </c>
    </row>
    <row r="293" spans="1:8" hidden="1">
      <c r="A293">
        <v>2308</v>
      </c>
      <c r="B293" t="s">
        <v>583</v>
      </c>
      <c r="C293" t="s">
        <v>238</v>
      </c>
      <c r="D293" t="s">
        <v>70</v>
      </c>
      <c r="G293">
        <v>-35.125235000000004</v>
      </c>
      <c r="H293">
        <v>147.32235700000001</v>
      </c>
    </row>
    <row r="294" spans="1:8" hidden="1">
      <c r="A294">
        <v>2309</v>
      </c>
      <c r="B294" t="s">
        <v>584</v>
      </c>
      <c r="C294" t="s">
        <v>238</v>
      </c>
      <c r="D294" t="s">
        <v>70</v>
      </c>
      <c r="G294">
        <v>-30.352157999999999</v>
      </c>
      <c r="H294">
        <v>148.89077499999999</v>
      </c>
    </row>
    <row r="295" spans="1:8" hidden="1">
      <c r="A295">
        <v>2311</v>
      </c>
      <c r="B295" t="s">
        <v>585</v>
      </c>
      <c r="C295" t="s">
        <v>238</v>
      </c>
      <c r="D295" t="s">
        <v>75</v>
      </c>
      <c r="G295">
        <v>-32.363343</v>
      </c>
      <c r="H295">
        <v>151.53622899999999</v>
      </c>
    </row>
    <row r="296" spans="1:8" hidden="1">
      <c r="A296">
        <v>2312</v>
      </c>
      <c r="B296" t="s">
        <v>586</v>
      </c>
      <c r="C296" t="s">
        <v>238</v>
      </c>
      <c r="D296" t="s">
        <v>76</v>
      </c>
      <c r="G296">
        <v>-32.148266999999997</v>
      </c>
      <c r="H296">
        <v>152.361412</v>
      </c>
    </row>
    <row r="297" spans="1:8" hidden="1">
      <c r="A297">
        <v>2314</v>
      </c>
      <c r="B297" t="s">
        <v>587</v>
      </c>
      <c r="C297" t="s">
        <v>238</v>
      </c>
      <c r="D297" t="s">
        <v>70</v>
      </c>
      <c r="G297">
        <v>-32.797364999999999</v>
      </c>
      <c r="H297">
        <v>151.83698999999999</v>
      </c>
    </row>
    <row r="298" spans="1:8" hidden="1">
      <c r="A298">
        <v>2315</v>
      </c>
      <c r="B298" t="s">
        <v>588</v>
      </c>
      <c r="C298" t="s">
        <v>238</v>
      </c>
      <c r="D298" t="s">
        <v>70</v>
      </c>
      <c r="G298">
        <v>-32.721158000000003</v>
      </c>
      <c r="H298">
        <v>152.10678200000001</v>
      </c>
    </row>
    <row r="299" spans="1:8" hidden="1">
      <c r="A299">
        <v>2316</v>
      </c>
      <c r="B299" t="s">
        <v>589</v>
      </c>
      <c r="C299" t="s">
        <v>238</v>
      </c>
      <c r="D299" t="s">
        <v>70</v>
      </c>
      <c r="G299">
        <v>-32.776918999999999</v>
      </c>
      <c r="H299">
        <v>152.08327399999999</v>
      </c>
    </row>
    <row r="300" spans="1:8" hidden="1">
      <c r="A300">
        <v>2317</v>
      </c>
      <c r="B300" t="s">
        <v>590</v>
      </c>
      <c r="C300" t="s">
        <v>238</v>
      </c>
      <c r="D300" t="s">
        <v>70</v>
      </c>
      <c r="G300">
        <v>-32.720936999999999</v>
      </c>
      <c r="H300">
        <v>152.07639900000001</v>
      </c>
    </row>
    <row r="301" spans="1:8" hidden="1">
      <c r="A301">
        <v>2318</v>
      </c>
      <c r="B301" t="s">
        <v>591</v>
      </c>
      <c r="C301" t="s">
        <v>238</v>
      </c>
      <c r="D301" t="s">
        <v>70</v>
      </c>
      <c r="G301">
        <v>-32.769905999999999</v>
      </c>
      <c r="H301">
        <v>151.85189700000001</v>
      </c>
    </row>
    <row r="302" spans="1:8" hidden="1">
      <c r="A302">
        <v>2319</v>
      </c>
      <c r="B302" t="s">
        <v>592</v>
      </c>
      <c r="C302" t="s">
        <v>238</v>
      </c>
      <c r="D302" t="s">
        <v>70</v>
      </c>
      <c r="G302">
        <v>-32.730927000000001</v>
      </c>
      <c r="H302">
        <v>152.03955099999999</v>
      </c>
    </row>
    <row r="303" spans="1:8" hidden="1">
      <c r="A303">
        <v>2320</v>
      </c>
      <c r="B303" t="s">
        <v>593</v>
      </c>
      <c r="C303" t="s">
        <v>238</v>
      </c>
      <c r="D303" t="s">
        <v>70</v>
      </c>
      <c r="G303">
        <v>-32.694656000000002</v>
      </c>
      <c r="H303">
        <v>151.53460699999999</v>
      </c>
    </row>
    <row r="304" spans="1:8" hidden="1">
      <c r="A304">
        <v>2321</v>
      </c>
      <c r="B304" t="s">
        <v>594</v>
      </c>
      <c r="C304" t="s">
        <v>238</v>
      </c>
      <c r="D304" t="s">
        <v>75</v>
      </c>
      <c r="G304">
        <v>-32.755265999999999</v>
      </c>
      <c r="H304">
        <v>151.650248</v>
      </c>
    </row>
    <row r="305" spans="1:8" hidden="1">
      <c r="A305">
        <v>2322</v>
      </c>
      <c r="B305" t="s">
        <v>595</v>
      </c>
      <c r="C305" t="s">
        <v>238</v>
      </c>
      <c r="D305" t="s">
        <v>70</v>
      </c>
      <c r="G305">
        <v>-32.801093999999999</v>
      </c>
      <c r="H305">
        <v>151.657881</v>
      </c>
    </row>
    <row r="306" spans="1:8" hidden="1">
      <c r="A306">
        <v>2323</v>
      </c>
      <c r="B306" t="s">
        <v>596</v>
      </c>
      <c r="C306" t="s">
        <v>238</v>
      </c>
      <c r="D306" t="s">
        <v>70</v>
      </c>
      <c r="G306">
        <v>-32.773820000000001</v>
      </c>
      <c r="H306">
        <v>151.601</v>
      </c>
    </row>
    <row r="307" spans="1:8" hidden="1">
      <c r="A307">
        <v>2324</v>
      </c>
      <c r="B307" t="s">
        <v>597</v>
      </c>
      <c r="C307" t="s">
        <v>238</v>
      </c>
      <c r="D307" t="s">
        <v>70</v>
      </c>
      <c r="G307">
        <v>-32.673022000000003</v>
      </c>
      <c r="H307">
        <v>151.80536699999999</v>
      </c>
    </row>
    <row r="308" spans="1:8" hidden="1">
      <c r="A308">
        <v>2325</v>
      </c>
      <c r="B308" t="s">
        <v>598</v>
      </c>
      <c r="C308" t="s">
        <v>238</v>
      </c>
      <c r="D308" t="s">
        <v>70</v>
      </c>
      <c r="G308">
        <v>-32.844200000000001</v>
      </c>
      <c r="H308">
        <v>151.37651399999999</v>
      </c>
    </row>
    <row r="309" spans="1:8" hidden="1">
      <c r="A309">
        <v>2326</v>
      </c>
      <c r="B309" t="s">
        <v>599</v>
      </c>
      <c r="C309" t="s">
        <v>238</v>
      </c>
      <c r="D309" t="s">
        <v>70</v>
      </c>
      <c r="G309">
        <v>-32.810814999999998</v>
      </c>
      <c r="H309">
        <v>151.42866799999999</v>
      </c>
    </row>
    <row r="310" spans="1:8" hidden="1">
      <c r="A310">
        <v>2327</v>
      </c>
      <c r="B310" t="s">
        <v>600</v>
      </c>
      <c r="C310" t="s">
        <v>238</v>
      </c>
      <c r="D310" t="s">
        <v>70</v>
      </c>
      <c r="G310">
        <v>-32.817312000000001</v>
      </c>
      <c r="H310">
        <v>151.48295200000001</v>
      </c>
    </row>
    <row r="311" spans="1:8" hidden="1">
      <c r="A311">
        <v>2328</v>
      </c>
      <c r="B311" t="s">
        <v>601</v>
      </c>
      <c r="C311" t="s">
        <v>238</v>
      </c>
      <c r="D311" t="s">
        <v>70</v>
      </c>
      <c r="G311">
        <v>-32.457341</v>
      </c>
      <c r="H311">
        <v>150.74196900000001</v>
      </c>
    </row>
    <row r="312" spans="1:8" hidden="1">
      <c r="A312">
        <v>2329</v>
      </c>
      <c r="B312" t="s">
        <v>602</v>
      </c>
      <c r="C312" t="s">
        <v>238</v>
      </c>
      <c r="D312" t="s">
        <v>75</v>
      </c>
      <c r="G312">
        <v>-31.506430000000002</v>
      </c>
      <c r="H312">
        <v>150.642146</v>
      </c>
    </row>
    <row r="313" spans="1:8" hidden="1">
      <c r="A313">
        <v>2330</v>
      </c>
      <c r="B313" t="s">
        <v>603</v>
      </c>
      <c r="C313" t="s">
        <v>238</v>
      </c>
      <c r="D313" t="s">
        <v>114</v>
      </c>
      <c r="G313">
        <v>-32.512304999999998</v>
      </c>
      <c r="H313">
        <v>150.86484799999999</v>
      </c>
    </row>
    <row r="314" spans="1:8" hidden="1">
      <c r="A314">
        <v>2333</v>
      </c>
      <c r="B314" t="s">
        <v>604</v>
      </c>
      <c r="C314" t="s">
        <v>238</v>
      </c>
      <c r="D314" t="s">
        <v>70</v>
      </c>
      <c r="G314">
        <v>-32.389105000000001</v>
      </c>
      <c r="H314">
        <v>150.47021699999999</v>
      </c>
    </row>
    <row r="315" spans="1:8" hidden="1">
      <c r="A315">
        <v>2334</v>
      </c>
      <c r="B315" t="s">
        <v>605</v>
      </c>
      <c r="C315" t="s">
        <v>238</v>
      </c>
      <c r="D315" t="s">
        <v>75</v>
      </c>
      <c r="G315">
        <v>-32.677442999999997</v>
      </c>
      <c r="H315">
        <v>151.38874100000001</v>
      </c>
    </row>
    <row r="316" spans="1:8" hidden="1">
      <c r="A316">
        <v>2335</v>
      </c>
      <c r="B316" t="s">
        <v>606</v>
      </c>
      <c r="C316" t="s">
        <v>238</v>
      </c>
      <c r="D316" t="s">
        <v>70</v>
      </c>
      <c r="G316">
        <v>-32.653433999999997</v>
      </c>
      <c r="H316">
        <v>151.27521200000001</v>
      </c>
    </row>
    <row r="317" spans="1:8" hidden="1">
      <c r="A317">
        <v>2336</v>
      </c>
      <c r="B317" t="s">
        <v>607</v>
      </c>
      <c r="C317" t="s">
        <v>238</v>
      </c>
      <c r="D317" t="s">
        <v>75</v>
      </c>
      <c r="G317">
        <v>-32.162396000000001</v>
      </c>
      <c r="H317">
        <v>150.890118</v>
      </c>
    </row>
    <row r="318" spans="1:8" hidden="1">
      <c r="A318">
        <v>2337</v>
      </c>
      <c r="B318" t="s">
        <v>608</v>
      </c>
      <c r="C318" t="s">
        <v>238</v>
      </c>
      <c r="D318" t="s">
        <v>75</v>
      </c>
      <c r="G318">
        <v>-31.993283999999999</v>
      </c>
      <c r="H318">
        <v>151.124461</v>
      </c>
    </row>
    <row r="319" spans="1:8" hidden="1">
      <c r="A319">
        <v>2338</v>
      </c>
      <c r="B319" t="s">
        <v>609</v>
      </c>
      <c r="C319" t="s">
        <v>238</v>
      </c>
      <c r="D319" t="s">
        <v>80</v>
      </c>
      <c r="G319">
        <v>-31.734504999999999</v>
      </c>
      <c r="H319">
        <v>150.78558799999999</v>
      </c>
    </row>
    <row r="320" spans="1:8" hidden="1">
      <c r="A320">
        <v>2339</v>
      </c>
      <c r="B320" t="s">
        <v>610</v>
      </c>
      <c r="C320" t="s">
        <v>238</v>
      </c>
      <c r="D320" t="s">
        <v>80</v>
      </c>
      <c r="G320">
        <v>-31.773147999999999</v>
      </c>
      <c r="H320">
        <v>150.615611</v>
      </c>
    </row>
    <row r="321" spans="1:8" hidden="1">
      <c r="A321">
        <v>2340</v>
      </c>
      <c r="B321" t="s">
        <v>611</v>
      </c>
      <c r="C321" t="s">
        <v>238</v>
      </c>
      <c r="D321" t="s">
        <v>117</v>
      </c>
      <c r="G321">
        <v>-30.964928</v>
      </c>
      <c r="H321">
        <v>150.82514800000001</v>
      </c>
    </row>
    <row r="322" spans="1:8" hidden="1">
      <c r="A322">
        <v>2341</v>
      </c>
      <c r="B322" t="s">
        <v>612</v>
      </c>
      <c r="C322" t="s">
        <v>238</v>
      </c>
      <c r="D322" t="s">
        <v>80</v>
      </c>
      <c r="G322">
        <v>-31.345921000000001</v>
      </c>
      <c r="H322">
        <v>150.61991499999999</v>
      </c>
    </row>
    <row r="323" spans="1:8" hidden="1">
      <c r="A323">
        <v>2342</v>
      </c>
      <c r="B323" t="s">
        <v>613</v>
      </c>
      <c r="C323" t="s">
        <v>238</v>
      </c>
      <c r="D323" t="s">
        <v>80</v>
      </c>
      <c r="G323">
        <v>-31.262722</v>
      </c>
      <c r="H323">
        <v>150.73425599999999</v>
      </c>
    </row>
    <row r="324" spans="1:8" hidden="1">
      <c r="A324">
        <v>2343</v>
      </c>
      <c r="B324" t="s">
        <v>614</v>
      </c>
      <c r="C324" t="s">
        <v>238</v>
      </c>
      <c r="D324" t="s">
        <v>80</v>
      </c>
      <c r="G324">
        <v>-31.65821</v>
      </c>
      <c r="H324">
        <v>150.30280999999999</v>
      </c>
    </row>
    <row r="325" spans="1:8" hidden="1">
      <c r="A325">
        <v>2344</v>
      </c>
      <c r="B325" t="s">
        <v>615</v>
      </c>
      <c r="C325" t="s">
        <v>238</v>
      </c>
      <c r="D325" t="s">
        <v>80</v>
      </c>
      <c r="G325">
        <v>-31.219024000000001</v>
      </c>
      <c r="H325">
        <v>150.819076</v>
      </c>
    </row>
    <row r="326" spans="1:8" hidden="1">
      <c r="A326">
        <v>2345</v>
      </c>
      <c r="B326" t="s">
        <v>616</v>
      </c>
      <c r="C326" t="s">
        <v>238</v>
      </c>
      <c r="D326" t="s">
        <v>80</v>
      </c>
      <c r="G326">
        <v>-30.930990999999999</v>
      </c>
      <c r="H326">
        <v>150.84793300000001</v>
      </c>
    </row>
    <row r="327" spans="1:8" hidden="1">
      <c r="A327">
        <v>2346</v>
      </c>
      <c r="B327" t="s">
        <v>617</v>
      </c>
      <c r="C327" t="s">
        <v>238</v>
      </c>
      <c r="D327" t="s">
        <v>80</v>
      </c>
      <c r="G327">
        <v>-30.609264</v>
      </c>
      <c r="H327">
        <v>150.50533999999999</v>
      </c>
    </row>
    <row r="328" spans="1:8" hidden="1">
      <c r="A328">
        <v>2347</v>
      </c>
      <c r="B328" t="s">
        <v>618</v>
      </c>
      <c r="C328" t="s">
        <v>238</v>
      </c>
      <c r="D328" t="s">
        <v>80</v>
      </c>
      <c r="G328">
        <v>-30.527225999999999</v>
      </c>
      <c r="H328">
        <v>150.44310999999999</v>
      </c>
    </row>
    <row r="329" spans="1:8" hidden="1">
      <c r="A329">
        <v>2350</v>
      </c>
      <c r="B329" t="s">
        <v>619</v>
      </c>
      <c r="C329" t="s">
        <v>238</v>
      </c>
      <c r="D329" t="s">
        <v>7</v>
      </c>
      <c r="G329">
        <v>-30.240604999999999</v>
      </c>
      <c r="H329">
        <v>152.01292900000001</v>
      </c>
    </row>
    <row r="330" spans="1:8" hidden="1">
      <c r="A330">
        <v>2351</v>
      </c>
      <c r="B330" t="s">
        <v>620</v>
      </c>
      <c r="C330" t="s">
        <v>238</v>
      </c>
      <c r="D330" t="s">
        <v>7</v>
      </c>
      <c r="G330">
        <v>-30.492989999999999</v>
      </c>
      <c r="H330">
        <v>151.639714</v>
      </c>
    </row>
    <row r="331" spans="1:8" hidden="1">
      <c r="A331">
        <v>2352</v>
      </c>
      <c r="B331" t="s">
        <v>621</v>
      </c>
      <c r="C331" t="s">
        <v>238</v>
      </c>
      <c r="D331" t="s">
        <v>80</v>
      </c>
      <c r="G331">
        <v>-31.057413</v>
      </c>
      <c r="H331">
        <v>151.054338</v>
      </c>
    </row>
    <row r="332" spans="1:8" hidden="1">
      <c r="A332">
        <v>2353</v>
      </c>
      <c r="B332" t="s">
        <v>622</v>
      </c>
      <c r="C332" t="s">
        <v>238</v>
      </c>
      <c r="D332" t="s">
        <v>80</v>
      </c>
      <c r="G332">
        <v>-30.951430999999999</v>
      </c>
      <c r="H332">
        <v>151.045963</v>
      </c>
    </row>
    <row r="333" spans="1:8" hidden="1">
      <c r="A333">
        <v>2354</v>
      </c>
      <c r="B333" t="s">
        <v>623</v>
      </c>
      <c r="C333" t="s">
        <v>238</v>
      </c>
      <c r="D333" t="s">
        <v>80</v>
      </c>
      <c r="G333">
        <v>-31.266103999999999</v>
      </c>
      <c r="H333">
        <v>151.549993</v>
      </c>
    </row>
    <row r="334" spans="1:8" hidden="1">
      <c r="A334">
        <v>2355</v>
      </c>
      <c r="B334" t="s">
        <v>624</v>
      </c>
      <c r="C334" t="s">
        <v>238</v>
      </c>
      <c r="D334" t="s">
        <v>80</v>
      </c>
      <c r="G334">
        <v>-30.878399000000002</v>
      </c>
      <c r="H334">
        <v>151.15990500000001</v>
      </c>
    </row>
    <row r="335" spans="1:8" hidden="1">
      <c r="A335">
        <v>2356</v>
      </c>
      <c r="B335" t="s">
        <v>625</v>
      </c>
      <c r="C335" t="s">
        <v>238</v>
      </c>
      <c r="D335" t="s">
        <v>80</v>
      </c>
      <c r="G335">
        <v>-30.619797999999999</v>
      </c>
      <c r="H335">
        <v>148.96949000000001</v>
      </c>
    </row>
    <row r="336" spans="1:8" hidden="1">
      <c r="A336">
        <v>2357</v>
      </c>
      <c r="B336" t="s">
        <v>626</v>
      </c>
      <c r="C336" t="s">
        <v>238</v>
      </c>
      <c r="D336" t="s">
        <v>80</v>
      </c>
      <c r="G336">
        <v>-31.509329999999999</v>
      </c>
      <c r="H336">
        <v>149.793251</v>
      </c>
    </row>
    <row r="337" spans="1:8" hidden="1">
      <c r="A337">
        <v>2358</v>
      </c>
      <c r="B337" t="s">
        <v>627</v>
      </c>
      <c r="C337" t="s">
        <v>238</v>
      </c>
      <c r="D337" t="s">
        <v>80</v>
      </c>
      <c r="G337">
        <v>-30.588546999999998</v>
      </c>
      <c r="H337">
        <v>151.55674500000001</v>
      </c>
    </row>
    <row r="338" spans="1:8" hidden="1">
      <c r="A338">
        <v>2359</v>
      </c>
      <c r="B338" t="s">
        <v>607</v>
      </c>
      <c r="C338" t="s">
        <v>238</v>
      </c>
      <c r="D338" t="s">
        <v>80</v>
      </c>
      <c r="G338">
        <v>-29.996058000000001</v>
      </c>
      <c r="H338">
        <v>151.08055400000001</v>
      </c>
    </row>
    <row r="339" spans="1:8" hidden="1">
      <c r="A339">
        <v>2360</v>
      </c>
      <c r="B339" t="s">
        <v>628</v>
      </c>
      <c r="C339" t="s">
        <v>238</v>
      </c>
      <c r="D339" t="s">
        <v>80</v>
      </c>
      <c r="G339">
        <v>-29.838950000000001</v>
      </c>
      <c r="H339">
        <v>151.041719</v>
      </c>
    </row>
    <row r="340" spans="1:8" hidden="1">
      <c r="A340">
        <v>2361</v>
      </c>
      <c r="B340" t="s">
        <v>629</v>
      </c>
      <c r="C340" t="s">
        <v>238</v>
      </c>
      <c r="D340" t="s">
        <v>80</v>
      </c>
      <c r="G340">
        <v>-29.321245000000001</v>
      </c>
      <c r="H340">
        <v>151.096081</v>
      </c>
    </row>
    <row r="341" spans="1:8" hidden="1">
      <c r="A341">
        <v>2365</v>
      </c>
      <c r="B341" t="s">
        <v>630</v>
      </c>
      <c r="C341" t="s">
        <v>238</v>
      </c>
      <c r="D341" t="s">
        <v>80</v>
      </c>
      <c r="G341">
        <v>-30.075367</v>
      </c>
      <c r="H341">
        <v>151.88053500000001</v>
      </c>
    </row>
    <row r="342" spans="1:8" hidden="1">
      <c r="A342">
        <v>2369</v>
      </c>
      <c r="B342" t="s">
        <v>631</v>
      </c>
      <c r="C342" t="s">
        <v>238</v>
      </c>
      <c r="D342" t="s">
        <v>80</v>
      </c>
      <c r="G342">
        <v>-29.908380999999999</v>
      </c>
      <c r="H342">
        <v>151.20557600000001</v>
      </c>
    </row>
    <row r="343" spans="1:8" hidden="1">
      <c r="A343">
        <v>2370</v>
      </c>
      <c r="B343" t="s">
        <v>632</v>
      </c>
      <c r="C343" t="s">
        <v>238</v>
      </c>
      <c r="D343" t="s">
        <v>80</v>
      </c>
      <c r="G343">
        <v>-29.644587999999999</v>
      </c>
      <c r="H343">
        <v>151.96240499999999</v>
      </c>
    </row>
    <row r="344" spans="1:8" hidden="1">
      <c r="A344">
        <v>2371</v>
      </c>
      <c r="B344" t="s">
        <v>633</v>
      </c>
      <c r="C344" t="s">
        <v>238</v>
      </c>
      <c r="D344" t="s">
        <v>80</v>
      </c>
      <c r="G344">
        <v>-29.393231</v>
      </c>
      <c r="H344">
        <v>152.041527</v>
      </c>
    </row>
    <row r="345" spans="1:8" hidden="1">
      <c r="A345">
        <v>2372</v>
      </c>
      <c r="B345" t="s">
        <v>634</v>
      </c>
      <c r="C345" t="s">
        <v>238</v>
      </c>
      <c r="D345" t="s">
        <v>76</v>
      </c>
      <c r="G345">
        <v>-28.931739</v>
      </c>
      <c r="H345">
        <v>151.70254399999999</v>
      </c>
    </row>
    <row r="346" spans="1:8" hidden="1">
      <c r="A346">
        <v>2379</v>
      </c>
      <c r="B346" t="s">
        <v>635</v>
      </c>
      <c r="C346" t="s">
        <v>238</v>
      </c>
      <c r="D346" t="s">
        <v>80</v>
      </c>
      <c r="G346">
        <v>-31.067540999999999</v>
      </c>
      <c r="H346">
        <v>149.71204900000001</v>
      </c>
    </row>
    <row r="347" spans="1:8" hidden="1">
      <c r="A347">
        <v>2380</v>
      </c>
      <c r="B347" t="s">
        <v>636</v>
      </c>
      <c r="C347" t="s">
        <v>238</v>
      </c>
      <c r="D347" t="s">
        <v>80</v>
      </c>
      <c r="G347">
        <v>-30.798568</v>
      </c>
      <c r="H347">
        <v>150.19963100000001</v>
      </c>
    </row>
    <row r="348" spans="1:8" hidden="1">
      <c r="A348">
        <v>2381</v>
      </c>
      <c r="B348" t="s">
        <v>637</v>
      </c>
      <c r="C348" t="s">
        <v>238</v>
      </c>
      <c r="D348" t="s">
        <v>80</v>
      </c>
      <c r="G348">
        <v>-31.244174999999998</v>
      </c>
      <c r="H348">
        <v>150.45790099999999</v>
      </c>
    </row>
    <row r="349" spans="1:8" hidden="1">
      <c r="A349">
        <v>2382</v>
      </c>
      <c r="B349" t="s">
        <v>638</v>
      </c>
      <c r="C349" t="s">
        <v>238</v>
      </c>
      <c r="D349" t="s">
        <v>80</v>
      </c>
      <c r="G349">
        <v>-30.704727999999999</v>
      </c>
      <c r="H349">
        <v>150.042508</v>
      </c>
    </row>
    <row r="350" spans="1:8" hidden="1">
      <c r="A350">
        <v>2386</v>
      </c>
      <c r="B350" t="s">
        <v>639</v>
      </c>
      <c r="C350" t="s">
        <v>238</v>
      </c>
      <c r="D350" t="s">
        <v>80</v>
      </c>
      <c r="G350">
        <v>-30.105176</v>
      </c>
      <c r="H350">
        <v>148.96567400000001</v>
      </c>
    </row>
    <row r="351" spans="1:8" hidden="1">
      <c r="A351">
        <v>2387</v>
      </c>
      <c r="B351" t="s">
        <v>640</v>
      </c>
      <c r="C351" t="s">
        <v>238</v>
      </c>
      <c r="D351" t="s">
        <v>80</v>
      </c>
      <c r="G351">
        <v>-29.780297000000001</v>
      </c>
      <c r="H351">
        <v>149.09056100000001</v>
      </c>
    </row>
    <row r="352" spans="1:8" hidden="1">
      <c r="A352">
        <v>2388</v>
      </c>
      <c r="B352" t="s">
        <v>641</v>
      </c>
      <c r="C352" t="s">
        <v>238</v>
      </c>
      <c r="D352" t="s">
        <v>80</v>
      </c>
      <c r="G352">
        <v>-30.087425</v>
      </c>
      <c r="H352">
        <v>149.43858599999999</v>
      </c>
    </row>
    <row r="353" spans="1:8" hidden="1">
      <c r="A353">
        <v>2390</v>
      </c>
      <c r="B353" t="s">
        <v>642</v>
      </c>
      <c r="C353" t="s">
        <v>238</v>
      </c>
      <c r="D353" t="s">
        <v>80</v>
      </c>
      <c r="G353">
        <v>-30.601379999999999</v>
      </c>
      <c r="H353">
        <v>149.96615299999999</v>
      </c>
    </row>
    <row r="354" spans="1:8" hidden="1">
      <c r="A354">
        <v>2395</v>
      </c>
      <c r="B354" t="s">
        <v>643</v>
      </c>
      <c r="C354" t="s">
        <v>238</v>
      </c>
      <c r="D354" t="s">
        <v>82</v>
      </c>
      <c r="G354">
        <v>-31.552115000000001</v>
      </c>
      <c r="H354">
        <v>149.37849700000001</v>
      </c>
    </row>
    <row r="355" spans="1:8" hidden="1">
      <c r="A355">
        <v>2396</v>
      </c>
      <c r="B355" t="s">
        <v>644</v>
      </c>
      <c r="C355" t="s">
        <v>238</v>
      </c>
      <c r="D355" t="s">
        <v>80</v>
      </c>
      <c r="G355">
        <v>-30.943207000000001</v>
      </c>
      <c r="H355">
        <v>149.06581499999999</v>
      </c>
    </row>
    <row r="356" spans="1:8" hidden="1">
      <c r="A356">
        <v>2397</v>
      </c>
      <c r="B356" t="s">
        <v>645</v>
      </c>
      <c r="C356" t="s">
        <v>238</v>
      </c>
      <c r="D356" t="s">
        <v>80</v>
      </c>
      <c r="G356">
        <v>-29.919623999999999</v>
      </c>
      <c r="H356">
        <v>149.790978</v>
      </c>
    </row>
    <row r="357" spans="1:8" hidden="1">
      <c r="A357">
        <v>2398</v>
      </c>
      <c r="B357" t="s">
        <v>646</v>
      </c>
      <c r="C357" t="s">
        <v>238</v>
      </c>
      <c r="D357" t="s">
        <v>80</v>
      </c>
      <c r="G357">
        <v>-29.735600999999999</v>
      </c>
      <c r="H357">
        <v>149.79988</v>
      </c>
    </row>
    <row r="358" spans="1:8" hidden="1">
      <c r="A358">
        <v>2399</v>
      </c>
      <c r="B358" t="s">
        <v>647</v>
      </c>
      <c r="C358" t="s">
        <v>238</v>
      </c>
      <c r="D358" t="s">
        <v>80</v>
      </c>
      <c r="G358">
        <v>-29.580064</v>
      </c>
      <c r="H358">
        <v>150.13694599999999</v>
      </c>
    </row>
    <row r="359" spans="1:8" hidden="1">
      <c r="A359">
        <v>2400</v>
      </c>
      <c r="B359" t="s">
        <v>648</v>
      </c>
      <c r="C359" t="s">
        <v>238</v>
      </c>
      <c r="D359" t="s">
        <v>80</v>
      </c>
      <c r="G359">
        <v>-29.317772000000001</v>
      </c>
      <c r="H359">
        <v>149.808064</v>
      </c>
    </row>
    <row r="360" spans="1:8" hidden="1">
      <c r="A360">
        <v>2401</v>
      </c>
      <c r="B360" t="s">
        <v>649</v>
      </c>
      <c r="C360" t="s">
        <v>238</v>
      </c>
      <c r="D360" t="s">
        <v>80</v>
      </c>
      <c r="G360">
        <v>-29.582339000000001</v>
      </c>
      <c r="H360">
        <v>150.33760899999999</v>
      </c>
    </row>
    <row r="361" spans="1:8" hidden="1">
      <c r="A361">
        <v>2402</v>
      </c>
      <c r="B361" t="s">
        <v>650</v>
      </c>
      <c r="C361" t="s">
        <v>238</v>
      </c>
      <c r="D361" t="s">
        <v>80</v>
      </c>
      <c r="G361">
        <v>-29.510947999999999</v>
      </c>
      <c r="H361">
        <v>150.75118499999999</v>
      </c>
    </row>
    <row r="362" spans="1:8" hidden="1">
      <c r="A362">
        <v>2403</v>
      </c>
      <c r="B362" t="s">
        <v>651</v>
      </c>
      <c r="C362" t="s">
        <v>238</v>
      </c>
      <c r="D362" t="s">
        <v>80</v>
      </c>
      <c r="G362">
        <v>-29.652484999999999</v>
      </c>
      <c r="H362">
        <v>150.83094800000001</v>
      </c>
    </row>
    <row r="363" spans="1:8" hidden="1">
      <c r="A363">
        <v>2404</v>
      </c>
      <c r="B363" t="s">
        <v>652</v>
      </c>
      <c r="C363" t="s">
        <v>238</v>
      </c>
      <c r="D363" t="s">
        <v>80</v>
      </c>
      <c r="G363">
        <v>-29.804158999999999</v>
      </c>
      <c r="H363">
        <v>150.47805299999999</v>
      </c>
    </row>
    <row r="364" spans="1:8" hidden="1">
      <c r="A364">
        <v>2405</v>
      </c>
      <c r="B364" t="s">
        <v>653</v>
      </c>
      <c r="C364" t="s">
        <v>238</v>
      </c>
      <c r="D364" t="s">
        <v>80</v>
      </c>
      <c r="G364">
        <v>-28.725411999999999</v>
      </c>
      <c r="H364">
        <v>149.57915</v>
      </c>
    </row>
    <row r="365" spans="1:8" hidden="1">
      <c r="A365">
        <v>2406</v>
      </c>
      <c r="B365" t="s">
        <v>654</v>
      </c>
      <c r="C365" t="s">
        <v>238</v>
      </c>
      <c r="D365" t="s">
        <v>80</v>
      </c>
      <c r="G365">
        <v>-28.999013000000001</v>
      </c>
      <c r="H365">
        <v>149.100731</v>
      </c>
    </row>
    <row r="366" spans="1:8" hidden="1">
      <c r="A366">
        <v>2408</v>
      </c>
      <c r="B366" t="s">
        <v>655</v>
      </c>
      <c r="C366" t="s">
        <v>238</v>
      </c>
      <c r="D366" t="s">
        <v>80</v>
      </c>
      <c r="G366">
        <v>-28.932590000000001</v>
      </c>
      <c r="H366">
        <v>150.391368</v>
      </c>
    </row>
    <row r="367" spans="1:8" hidden="1">
      <c r="A367">
        <v>2409</v>
      </c>
      <c r="B367" t="s">
        <v>656</v>
      </c>
      <c r="C367" t="s">
        <v>238</v>
      </c>
      <c r="D367" t="s">
        <v>80</v>
      </c>
      <c r="G367">
        <v>-28.744821000000002</v>
      </c>
      <c r="H367">
        <v>150.415347</v>
      </c>
    </row>
    <row r="368" spans="1:8" hidden="1">
      <c r="A368">
        <v>2410</v>
      </c>
      <c r="B368" t="s">
        <v>657</v>
      </c>
      <c r="C368" t="s">
        <v>238</v>
      </c>
      <c r="D368" t="s">
        <v>80</v>
      </c>
      <c r="G368">
        <v>-29.045062999999999</v>
      </c>
      <c r="H368">
        <v>150.64438799999999</v>
      </c>
    </row>
    <row r="369" spans="1:8" hidden="1">
      <c r="A369">
        <v>2411</v>
      </c>
      <c r="B369" t="s">
        <v>658</v>
      </c>
      <c r="C369" t="s">
        <v>238</v>
      </c>
      <c r="D369" t="s">
        <v>80</v>
      </c>
      <c r="G369">
        <v>-29.129441</v>
      </c>
      <c r="H369">
        <v>150.381167</v>
      </c>
    </row>
    <row r="370" spans="1:8" hidden="1">
      <c r="A370">
        <v>2415</v>
      </c>
      <c r="B370" t="s">
        <v>659</v>
      </c>
      <c r="C370" t="s">
        <v>238</v>
      </c>
      <c r="D370" t="s">
        <v>75</v>
      </c>
      <c r="G370">
        <v>-32.292335999999999</v>
      </c>
      <c r="H370">
        <v>151.85978399999999</v>
      </c>
    </row>
    <row r="371" spans="1:8" hidden="1">
      <c r="A371">
        <v>2420</v>
      </c>
      <c r="B371" t="s">
        <v>548</v>
      </c>
      <c r="C371" t="s">
        <v>238</v>
      </c>
      <c r="D371" t="s">
        <v>75</v>
      </c>
      <c r="G371">
        <v>-32.434801</v>
      </c>
      <c r="H371">
        <v>151.77193399999999</v>
      </c>
    </row>
    <row r="372" spans="1:8" hidden="1">
      <c r="A372">
        <v>2421</v>
      </c>
      <c r="B372" t="s">
        <v>660</v>
      </c>
      <c r="C372" t="s">
        <v>238</v>
      </c>
      <c r="D372" t="s">
        <v>75</v>
      </c>
      <c r="G372">
        <v>-32.507286999999998</v>
      </c>
      <c r="H372">
        <v>151.532802</v>
      </c>
    </row>
    <row r="373" spans="1:8" hidden="1">
      <c r="A373">
        <v>2422</v>
      </c>
      <c r="B373" t="s">
        <v>634</v>
      </c>
      <c r="C373" t="s">
        <v>238</v>
      </c>
      <c r="D373" t="s">
        <v>76</v>
      </c>
      <c r="G373">
        <v>-31.972237</v>
      </c>
      <c r="H373">
        <v>152.065675</v>
      </c>
    </row>
    <row r="374" spans="1:8" hidden="1">
      <c r="A374">
        <v>2423</v>
      </c>
      <c r="B374" t="s">
        <v>661</v>
      </c>
      <c r="C374" t="s">
        <v>238</v>
      </c>
      <c r="D374" t="s">
        <v>75</v>
      </c>
      <c r="G374">
        <v>-32.494000999999997</v>
      </c>
      <c r="H374">
        <v>152.276285</v>
      </c>
    </row>
    <row r="375" spans="1:8" hidden="1">
      <c r="A375">
        <v>2424</v>
      </c>
      <c r="B375" t="s">
        <v>662</v>
      </c>
      <c r="C375" t="s">
        <v>238</v>
      </c>
      <c r="D375" t="s">
        <v>76</v>
      </c>
      <c r="G375">
        <v>-31.802185000000001</v>
      </c>
      <c r="H375">
        <v>152.068568</v>
      </c>
    </row>
    <row r="376" spans="1:8" hidden="1">
      <c r="A376">
        <v>2425</v>
      </c>
      <c r="B376" t="s">
        <v>663</v>
      </c>
      <c r="C376" t="s">
        <v>238</v>
      </c>
      <c r="D376" t="s">
        <v>75</v>
      </c>
      <c r="G376">
        <v>-32.541688000000001</v>
      </c>
      <c r="H376">
        <v>151.960927</v>
      </c>
    </row>
    <row r="377" spans="1:8" hidden="1">
      <c r="A377">
        <v>2426</v>
      </c>
      <c r="B377" t="s">
        <v>664</v>
      </c>
      <c r="C377" t="s">
        <v>238</v>
      </c>
      <c r="D377" t="s">
        <v>76</v>
      </c>
      <c r="G377">
        <v>-31.826246000000001</v>
      </c>
      <c r="H377">
        <v>152.60989599999999</v>
      </c>
    </row>
    <row r="378" spans="1:8" hidden="1">
      <c r="A378">
        <v>2427</v>
      </c>
      <c r="B378" t="s">
        <v>665</v>
      </c>
      <c r="C378" t="s">
        <v>238</v>
      </c>
      <c r="D378" t="s">
        <v>76</v>
      </c>
      <c r="G378">
        <v>-31.844821</v>
      </c>
      <c r="H378">
        <v>152.738877</v>
      </c>
    </row>
    <row r="379" spans="1:8" hidden="1">
      <c r="A379">
        <v>2428</v>
      </c>
      <c r="B379" t="s">
        <v>666</v>
      </c>
      <c r="C379" t="s">
        <v>238</v>
      </c>
      <c r="D379" t="s">
        <v>76</v>
      </c>
      <c r="G379">
        <v>-32.347684000000001</v>
      </c>
      <c r="H379">
        <v>152.53524999999999</v>
      </c>
    </row>
    <row r="380" spans="1:8" hidden="1">
      <c r="A380">
        <v>2429</v>
      </c>
      <c r="B380" t="s">
        <v>667</v>
      </c>
      <c r="C380" t="s">
        <v>238</v>
      </c>
      <c r="D380" t="s">
        <v>76</v>
      </c>
      <c r="G380">
        <v>-31.726020999999999</v>
      </c>
      <c r="H380">
        <v>152.28388200000001</v>
      </c>
    </row>
    <row r="381" spans="1:8" hidden="1">
      <c r="A381">
        <v>2430</v>
      </c>
      <c r="B381" t="s">
        <v>668</v>
      </c>
      <c r="C381" t="s">
        <v>238</v>
      </c>
      <c r="D381" t="s">
        <v>97</v>
      </c>
      <c r="G381">
        <v>-32.070894000000003</v>
      </c>
      <c r="H381">
        <v>152.54381100000001</v>
      </c>
    </row>
    <row r="382" spans="1:8" hidden="1">
      <c r="A382">
        <v>2431</v>
      </c>
      <c r="B382" t="s">
        <v>669</v>
      </c>
      <c r="C382" t="s">
        <v>238</v>
      </c>
      <c r="D382" t="s">
        <v>76</v>
      </c>
      <c r="G382">
        <v>-30.888231000000001</v>
      </c>
      <c r="H382">
        <v>153.06695500000001</v>
      </c>
    </row>
    <row r="383" spans="1:8" hidden="1">
      <c r="A383">
        <v>2439</v>
      </c>
      <c r="B383" t="s">
        <v>670</v>
      </c>
      <c r="C383" t="s">
        <v>238</v>
      </c>
      <c r="D383" t="s">
        <v>76</v>
      </c>
      <c r="G383">
        <v>-31.658604</v>
      </c>
      <c r="H383">
        <v>152.67903100000001</v>
      </c>
    </row>
    <row r="384" spans="1:8" hidden="1">
      <c r="A384">
        <v>2440</v>
      </c>
      <c r="B384" t="s">
        <v>671</v>
      </c>
      <c r="C384" t="s">
        <v>238</v>
      </c>
      <c r="D384" t="s">
        <v>97</v>
      </c>
      <c r="G384">
        <v>-31.058948999999998</v>
      </c>
      <c r="H384">
        <v>152.76814200000001</v>
      </c>
    </row>
    <row r="385" spans="1:8" hidden="1">
      <c r="A385">
        <v>2441</v>
      </c>
      <c r="B385" t="s">
        <v>672</v>
      </c>
      <c r="C385" t="s">
        <v>238</v>
      </c>
      <c r="D385" t="s">
        <v>76</v>
      </c>
      <c r="G385">
        <v>-30.816096999999999</v>
      </c>
      <c r="H385">
        <v>152.831369</v>
      </c>
    </row>
    <row r="386" spans="1:8" hidden="1">
      <c r="A386">
        <v>2443</v>
      </c>
      <c r="B386" t="s">
        <v>673</v>
      </c>
      <c r="C386" t="s">
        <v>238</v>
      </c>
      <c r="D386" t="s">
        <v>97</v>
      </c>
      <c r="G386">
        <v>-31.584672999999999</v>
      </c>
      <c r="H386">
        <v>152.74435700000001</v>
      </c>
    </row>
    <row r="387" spans="1:8" hidden="1">
      <c r="A387">
        <v>2444</v>
      </c>
      <c r="B387" t="s">
        <v>674</v>
      </c>
      <c r="C387" t="s">
        <v>238</v>
      </c>
      <c r="D387" t="s">
        <v>97</v>
      </c>
      <c r="G387">
        <v>-31.400666000000001</v>
      </c>
      <c r="H387">
        <v>152.85183599999999</v>
      </c>
    </row>
    <row r="388" spans="1:8" hidden="1">
      <c r="A388">
        <v>2445</v>
      </c>
      <c r="B388" t="s">
        <v>675</v>
      </c>
      <c r="C388" t="s">
        <v>238</v>
      </c>
      <c r="D388" t="s">
        <v>97</v>
      </c>
      <c r="G388">
        <v>-31.594981000000001</v>
      </c>
      <c r="H388">
        <v>152.84060500000001</v>
      </c>
    </row>
    <row r="389" spans="1:8" hidden="1">
      <c r="A389">
        <v>2446</v>
      </c>
      <c r="B389" t="s">
        <v>676</v>
      </c>
      <c r="C389" t="s">
        <v>238</v>
      </c>
      <c r="D389" t="s">
        <v>97</v>
      </c>
      <c r="G389">
        <v>-31.463639000000001</v>
      </c>
      <c r="H389">
        <v>152.533221</v>
      </c>
    </row>
    <row r="390" spans="1:8" hidden="1">
      <c r="A390">
        <v>2447</v>
      </c>
      <c r="B390" t="s">
        <v>677</v>
      </c>
      <c r="C390" t="s">
        <v>238</v>
      </c>
      <c r="D390" t="s">
        <v>76</v>
      </c>
      <c r="G390">
        <v>-30.803716000000001</v>
      </c>
      <c r="H390">
        <v>152.72610599999999</v>
      </c>
    </row>
    <row r="391" spans="1:8" hidden="1">
      <c r="A391">
        <v>2448</v>
      </c>
      <c r="B391" t="s">
        <v>678</v>
      </c>
      <c r="C391" t="s">
        <v>238</v>
      </c>
      <c r="D391" t="s">
        <v>76</v>
      </c>
      <c r="G391">
        <v>-30.615511000000001</v>
      </c>
      <c r="H391">
        <v>152.999909</v>
      </c>
    </row>
    <row r="392" spans="1:8" hidden="1">
      <c r="A392">
        <v>2449</v>
      </c>
      <c r="B392" t="s">
        <v>679</v>
      </c>
      <c r="C392" t="s">
        <v>238</v>
      </c>
      <c r="D392" t="s">
        <v>76</v>
      </c>
      <c r="G392">
        <v>-30.621952</v>
      </c>
      <c r="H392">
        <v>152.74632600000001</v>
      </c>
    </row>
    <row r="393" spans="1:8" hidden="1">
      <c r="A393">
        <v>2450</v>
      </c>
      <c r="B393" t="s">
        <v>680</v>
      </c>
      <c r="C393" t="s">
        <v>238</v>
      </c>
      <c r="D393" t="s">
        <v>26</v>
      </c>
      <c r="G393">
        <v>-30.337185999999999</v>
      </c>
      <c r="H393">
        <v>153.069748</v>
      </c>
    </row>
    <row r="394" spans="1:8" hidden="1">
      <c r="A394">
        <v>2452</v>
      </c>
      <c r="B394" t="s">
        <v>681</v>
      </c>
      <c r="C394" t="s">
        <v>238</v>
      </c>
      <c r="D394" t="s">
        <v>26</v>
      </c>
      <c r="G394">
        <v>-30.340620000000001</v>
      </c>
      <c r="H394">
        <v>153.08422400000001</v>
      </c>
    </row>
    <row r="395" spans="1:8" hidden="1">
      <c r="A395">
        <v>2453</v>
      </c>
      <c r="B395" t="s">
        <v>682</v>
      </c>
      <c r="C395" t="s">
        <v>238</v>
      </c>
      <c r="D395" t="s">
        <v>76</v>
      </c>
      <c r="G395">
        <v>-30.137937000000001</v>
      </c>
      <c r="H395">
        <v>152.59948199999999</v>
      </c>
    </row>
    <row r="396" spans="1:8" hidden="1">
      <c r="A396">
        <v>2454</v>
      </c>
      <c r="B396" t="s">
        <v>683</v>
      </c>
      <c r="C396" t="s">
        <v>238</v>
      </c>
      <c r="D396" t="s">
        <v>76</v>
      </c>
      <c r="G396">
        <v>-30.452387999999999</v>
      </c>
      <c r="H396">
        <v>152.89814699999999</v>
      </c>
    </row>
    <row r="397" spans="1:8" hidden="1">
      <c r="A397">
        <v>2455</v>
      </c>
      <c r="B397" t="s">
        <v>684</v>
      </c>
      <c r="C397" t="s">
        <v>238</v>
      </c>
      <c r="D397" t="s">
        <v>76</v>
      </c>
      <c r="G397">
        <v>-30.522855</v>
      </c>
      <c r="H397">
        <v>152.975538</v>
      </c>
    </row>
    <row r="398" spans="1:8" hidden="1">
      <c r="A398">
        <v>2456</v>
      </c>
      <c r="B398" t="s">
        <v>685</v>
      </c>
      <c r="C398" t="s">
        <v>238</v>
      </c>
      <c r="D398" t="s">
        <v>76</v>
      </c>
      <c r="G398">
        <v>-30.059595999999999</v>
      </c>
      <c r="H398">
        <v>153.18789000000001</v>
      </c>
    </row>
    <row r="399" spans="1:8" hidden="1">
      <c r="A399">
        <v>2460</v>
      </c>
      <c r="B399" t="s">
        <v>686</v>
      </c>
      <c r="C399" t="s">
        <v>238</v>
      </c>
      <c r="D399" t="s">
        <v>76</v>
      </c>
      <c r="G399">
        <v>-29.050238</v>
      </c>
      <c r="H399">
        <v>152.587447</v>
      </c>
    </row>
    <row r="400" spans="1:8" hidden="1">
      <c r="A400">
        <v>2462</v>
      </c>
      <c r="B400" t="s">
        <v>687</v>
      </c>
      <c r="C400" t="s">
        <v>238</v>
      </c>
      <c r="D400" t="s">
        <v>76</v>
      </c>
      <c r="G400">
        <v>-29.618586000000001</v>
      </c>
      <c r="H400">
        <v>153.07136</v>
      </c>
    </row>
    <row r="401" spans="1:8" hidden="1">
      <c r="A401">
        <v>2463</v>
      </c>
      <c r="B401" t="s">
        <v>688</v>
      </c>
      <c r="C401" t="s">
        <v>238</v>
      </c>
      <c r="D401" t="s">
        <v>76</v>
      </c>
      <c r="G401">
        <v>-29.423925000000001</v>
      </c>
      <c r="H401">
        <v>153.18744799999999</v>
      </c>
    </row>
    <row r="402" spans="1:8" hidden="1">
      <c r="A402">
        <v>2464</v>
      </c>
      <c r="B402" t="s">
        <v>689</v>
      </c>
      <c r="C402" t="s">
        <v>238</v>
      </c>
      <c r="D402" t="s">
        <v>76</v>
      </c>
      <c r="G402">
        <v>-29.481012</v>
      </c>
      <c r="H402">
        <v>153.35996399999999</v>
      </c>
    </row>
    <row r="403" spans="1:8" hidden="1">
      <c r="A403">
        <v>2465</v>
      </c>
      <c r="B403" t="s">
        <v>690</v>
      </c>
      <c r="C403" t="s">
        <v>238</v>
      </c>
      <c r="D403" t="s">
        <v>76</v>
      </c>
      <c r="G403">
        <v>-29.418832999999999</v>
      </c>
      <c r="H403">
        <v>153.24086700000001</v>
      </c>
    </row>
    <row r="404" spans="1:8" hidden="1">
      <c r="A404">
        <v>2466</v>
      </c>
      <c r="B404" t="s">
        <v>691</v>
      </c>
      <c r="C404" t="s">
        <v>238</v>
      </c>
      <c r="D404" t="s">
        <v>76</v>
      </c>
      <c r="G404">
        <v>-29.407475000000002</v>
      </c>
      <c r="H404">
        <v>153.350886</v>
      </c>
    </row>
    <row r="405" spans="1:8" hidden="1">
      <c r="A405">
        <v>2469</v>
      </c>
      <c r="B405" t="s">
        <v>692</v>
      </c>
      <c r="C405" t="s">
        <v>238</v>
      </c>
      <c r="D405" t="s">
        <v>76</v>
      </c>
      <c r="G405">
        <v>-29.338403</v>
      </c>
      <c r="H405">
        <v>153.00240199999999</v>
      </c>
    </row>
    <row r="406" spans="1:8" hidden="1">
      <c r="A406">
        <v>2470</v>
      </c>
      <c r="B406" t="s">
        <v>693</v>
      </c>
      <c r="C406" t="s">
        <v>238</v>
      </c>
      <c r="D406" t="s">
        <v>54</v>
      </c>
      <c r="G406">
        <v>-28.730383</v>
      </c>
      <c r="H406">
        <v>152.795939</v>
      </c>
    </row>
    <row r="407" spans="1:8" hidden="1">
      <c r="A407">
        <v>2471</v>
      </c>
      <c r="B407" t="s">
        <v>694</v>
      </c>
      <c r="C407" t="s">
        <v>238</v>
      </c>
      <c r="D407" t="s">
        <v>76</v>
      </c>
      <c r="G407">
        <v>-29.045090999999999</v>
      </c>
      <c r="H407">
        <v>153.226754</v>
      </c>
    </row>
    <row r="408" spans="1:8" hidden="1">
      <c r="A408">
        <v>2472</v>
      </c>
      <c r="B408" t="s">
        <v>695</v>
      </c>
      <c r="C408" t="s">
        <v>238</v>
      </c>
      <c r="D408" t="s">
        <v>76</v>
      </c>
      <c r="G408">
        <v>-29.010351</v>
      </c>
      <c r="H408">
        <v>153.43544600000001</v>
      </c>
    </row>
    <row r="409" spans="1:8" hidden="1">
      <c r="A409">
        <v>2473</v>
      </c>
      <c r="B409" t="s">
        <v>696</v>
      </c>
      <c r="C409" t="s">
        <v>238</v>
      </c>
      <c r="D409" t="s">
        <v>76</v>
      </c>
      <c r="G409">
        <v>-29.086621000000001</v>
      </c>
      <c r="H409">
        <v>153.375933</v>
      </c>
    </row>
    <row r="410" spans="1:8" hidden="1">
      <c r="A410">
        <v>2474</v>
      </c>
      <c r="B410" t="s">
        <v>697</v>
      </c>
      <c r="C410" t="s">
        <v>238</v>
      </c>
      <c r="D410" t="s">
        <v>76</v>
      </c>
      <c r="G410">
        <v>-28.593876000000002</v>
      </c>
      <c r="H410">
        <v>152.82575399999999</v>
      </c>
    </row>
    <row r="411" spans="1:8" hidden="1">
      <c r="A411">
        <v>2475</v>
      </c>
      <c r="B411" t="s">
        <v>698</v>
      </c>
      <c r="C411" t="s">
        <v>238</v>
      </c>
      <c r="D411" t="s">
        <v>76</v>
      </c>
      <c r="G411">
        <v>-28.622045</v>
      </c>
      <c r="H411">
        <v>152.420365</v>
      </c>
    </row>
    <row r="412" spans="1:8" hidden="1">
      <c r="A412">
        <v>2476</v>
      </c>
      <c r="B412" t="s">
        <v>699</v>
      </c>
      <c r="C412" t="s">
        <v>238</v>
      </c>
      <c r="D412" t="s">
        <v>76</v>
      </c>
      <c r="G412">
        <v>-28.373331</v>
      </c>
      <c r="H412">
        <v>152.32087899999999</v>
      </c>
    </row>
    <row r="413" spans="1:8" hidden="1">
      <c r="A413">
        <v>2477</v>
      </c>
      <c r="B413" t="s">
        <v>700</v>
      </c>
      <c r="C413" t="s">
        <v>238</v>
      </c>
      <c r="D413" t="s">
        <v>54</v>
      </c>
      <c r="G413">
        <v>-28.805606999999998</v>
      </c>
      <c r="H413">
        <v>153.44547700000001</v>
      </c>
    </row>
    <row r="414" spans="1:8" hidden="1">
      <c r="A414">
        <v>2478</v>
      </c>
      <c r="B414" t="s">
        <v>701</v>
      </c>
      <c r="C414" t="s">
        <v>238</v>
      </c>
      <c r="D414" t="s">
        <v>54</v>
      </c>
      <c r="G414">
        <v>-28.869983999999999</v>
      </c>
      <c r="H414">
        <v>153.559167</v>
      </c>
    </row>
    <row r="415" spans="1:8" hidden="1">
      <c r="A415">
        <v>2479</v>
      </c>
      <c r="B415" t="s">
        <v>702</v>
      </c>
      <c r="C415" t="s">
        <v>238</v>
      </c>
      <c r="D415" t="s">
        <v>54</v>
      </c>
      <c r="G415">
        <v>-28.686356</v>
      </c>
      <c r="H415">
        <v>153.52479199999999</v>
      </c>
    </row>
    <row r="416" spans="1:8" hidden="1">
      <c r="A416">
        <v>2480</v>
      </c>
      <c r="B416" t="s">
        <v>703</v>
      </c>
      <c r="C416" t="s">
        <v>238</v>
      </c>
      <c r="D416" t="s">
        <v>54</v>
      </c>
      <c r="G416">
        <v>-28.614619999999999</v>
      </c>
      <c r="H416">
        <v>153.03766200000001</v>
      </c>
    </row>
    <row r="417" spans="1:8" hidden="1">
      <c r="A417">
        <v>2481</v>
      </c>
      <c r="B417" t="s">
        <v>704</v>
      </c>
      <c r="C417" t="s">
        <v>238</v>
      </c>
      <c r="D417" t="s">
        <v>54</v>
      </c>
      <c r="G417">
        <v>-28.717234999999999</v>
      </c>
      <c r="H417">
        <v>153.592296</v>
      </c>
    </row>
    <row r="418" spans="1:8" hidden="1">
      <c r="A418">
        <v>2482</v>
      </c>
      <c r="B418" t="s">
        <v>705</v>
      </c>
      <c r="C418" t="s">
        <v>238</v>
      </c>
      <c r="D418" t="s">
        <v>54</v>
      </c>
      <c r="G418">
        <v>-28.610790000000001</v>
      </c>
      <c r="H418">
        <v>153.439674</v>
      </c>
    </row>
    <row r="419" spans="1:8" hidden="1">
      <c r="A419">
        <v>2483</v>
      </c>
      <c r="B419" t="s">
        <v>706</v>
      </c>
      <c r="C419" t="s">
        <v>238</v>
      </c>
      <c r="D419" t="s">
        <v>76</v>
      </c>
      <c r="G419">
        <v>-28.504114000000001</v>
      </c>
      <c r="H419">
        <v>153.52827400000001</v>
      </c>
    </row>
    <row r="420" spans="1:8" hidden="1">
      <c r="A420">
        <v>2484</v>
      </c>
      <c r="B420" t="s">
        <v>634</v>
      </c>
      <c r="C420" t="s">
        <v>238</v>
      </c>
      <c r="D420" t="s">
        <v>76</v>
      </c>
      <c r="G420">
        <v>-28.403510000000001</v>
      </c>
      <c r="H420">
        <v>153.17182099999999</v>
      </c>
    </row>
    <row r="421" spans="1:8" hidden="1">
      <c r="A421">
        <v>2485</v>
      </c>
      <c r="B421" t="s">
        <v>707</v>
      </c>
      <c r="C421" t="s">
        <v>244</v>
      </c>
      <c r="D421" t="s">
        <v>86</v>
      </c>
      <c r="G421">
        <v>-28.177537000000001</v>
      </c>
      <c r="H421">
        <v>153.53853799999999</v>
      </c>
    </row>
    <row r="422" spans="1:8" hidden="1">
      <c r="A422">
        <v>2486</v>
      </c>
      <c r="B422" t="s">
        <v>708</v>
      </c>
      <c r="C422" t="s">
        <v>244</v>
      </c>
      <c r="D422" t="s">
        <v>86</v>
      </c>
      <c r="G422">
        <v>-28.213363000000001</v>
      </c>
      <c r="H422">
        <v>153.535999</v>
      </c>
    </row>
    <row r="423" spans="1:8" hidden="1">
      <c r="A423">
        <v>2487</v>
      </c>
      <c r="B423" t="s">
        <v>709</v>
      </c>
      <c r="C423" t="s">
        <v>238</v>
      </c>
      <c r="D423" t="s">
        <v>76</v>
      </c>
      <c r="G423">
        <v>-28.296652000000002</v>
      </c>
      <c r="H423">
        <v>153.57127399999999</v>
      </c>
    </row>
    <row r="424" spans="1:8" hidden="1">
      <c r="A424">
        <v>2488</v>
      </c>
      <c r="B424" t="s">
        <v>710</v>
      </c>
      <c r="C424" t="s">
        <v>238</v>
      </c>
      <c r="D424" t="s">
        <v>76</v>
      </c>
      <c r="G424">
        <v>-28.332381000000002</v>
      </c>
      <c r="H424">
        <v>153.54224099999999</v>
      </c>
    </row>
    <row r="425" spans="1:8" hidden="1">
      <c r="A425">
        <v>2489</v>
      </c>
      <c r="B425" t="s">
        <v>711</v>
      </c>
      <c r="C425" t="s">
        <v>244</v>
      </c>
      <c r="D425" t="s">
        <v>99</v>
      </c>
      <c r="G425">
        <v>-28.361965999999999</v>
      </c>
      <c r="H425">
        <v>153.576246</v>
      </c>
    </row>
    <row r="426" spans="1:8" hidden="1">
      <c r="A426">
        <v>2490</v>
      </c>
      <c r="B426" t="s">
        <v>712</v>
      </c>
      <c r="C426" t="s">
        <v>238</v>
      </c>
      <c r="D426" t="s">
        <v>76</v>
      </c>
      <c r="G426">
        <v>-28.268070000000002</v>
      </c>
      <c r="H426">
        <v>153.470406</v>
      </c>
    </row>
    <row r="427" spans="1:8" hidden="1">
      <c r="A427">
        <v>2500</v>
      </c>
      <c r="B427" t="s">
        <v>713</v>
      </c>
      <c r="C427" t="s">
        <v>238</v>
      </c>
      <c r="D427" t="s">
        <v>144</v>
      </c>
      <c r="G427">
        <v>-34.436545000000002</v>
      </c>
      <c r="H427">
        <v>150.885559</v>
      </c>
    </row>
    <row r="428" spans="1:8" hidden="1">
      <c r="A428">
        <v>2502</v>
      </c>
      <c r="B428" t="s">
        <v>714</v>
      </c>
      <c r="C428" t="s">
        <v>238</v>
      </c>
      <c r="D428" t="s">
        <v>144</v>
      </c>
      <c r="G428">
        <v>-34.471575000000001</v>
      </c>
      <c r="H428">
        <v>150.871375</v>
      </c>
    </row>
    <row r="429" spans="1:8" hidden="1">
      <c r="A429">
        <v>2505</v>
      </c>
      <c r="B429" t="s">
        <v>715</v>
      </c>
      <c r="C429" t="s">
        <v>238</v>
      </c>
      <c r="D429" t="s">
        <v>144</v>
      </c>
      <c r="G429">
        <v>-34.493251999999998</v>
      </c>
      <c r="H429">
        <v>150.892832</v>
      </c>
    </row>
    <row r="430" spans="1:8" hidden="1">
      <c r="A430">
        <v>2506</v>
      </c>
      <c r="B430" t="s">
        <v>716</v>
      </c>
      <c r="C430" t="s">
        <v>238</v>
      </c>
      <c r="D430" t="s">
        <v>144</v>
      </c>
      <c r="G430">
        <v>-34.481408000000002</v>
      </c>
      <c r="H430">
        <v>150.84414699999999</v>
      </c>
    </row>
    <row r="431" spans="1:8" hidden="1">
      <c r="A431">
        <v>2508</v>
      </c>
      <c r="B431" t="s">
        <v>717</v>
      </c>
      <c r="C431" t="s">
        <v>238</v>
      </c>
      <c r="D431" t="s">
        <v>144</v>
      </c>
      <c r="G431">
        <v>-34.243453000000002</v>
      </c>
      <c r="H431">
        <v>150.97608099999999</v>
      </c>
    </row>
    <row r="432" spans="1:8" hidden="1">
      <c r="A432">
        <v>2515</v>
      </c>
      <c r="B432" t="s">
        <v>718</v>
      </c>
      <c r="C432" t="s">
        <v>238</v>
      </c>
      <c r="D432" t="s">
        <v>144</v>
      </c>
      <c r="G432">
        <v>-34.306283000000001</v>
      </c>
      <c r="H432">
        <v>150.934563</v>
      </c>
    </row>
    <row r="433" spans="1:8" hidden="1">
      <c r="A433">
        <v>2516</v>
      </c>
      <c r="B433" t="s">
        <v>719</v>
      </c>
      <c r="C433" t="s">
        <v>238</v>
      </c>
      <c r="D433" t="s">
        <v>144</v>
      </c>
      <c r="G433">
        <v>-34.333860999999999</v>
      </c>
      <c r="H433">
        <v>150.91328100000001</v>
      </c>
    </row>
    <row r="434" spans="1:8" hidden="1">
      <c r="A434">
        <v>2517</v>
      </c>
      <c r="B434" t="s">
        <v>720</v>
      </c>
      <c r="C434" t="s">
        <v>238</v>
      </c>
      <c r="D434" t="s">
        <v>144</v>
      </c>
      <c r="G434">
        <v>-34.358092999999997</v>
      </c>
      <c r="H434">
        <v>150.90078299999999</v>
      </c>
    </row>
    <row r="435" spans="1:8" hidden="1">
      <c r="A435">
        <v>2518</v>
      </c>
      <c r="B435" t="s">
        <v>721</v>
      </c>
      <c r="C435" t="s">
        <v>238</v>
      </c>
      <c r="D435" t="s">
        <v>144</v>
      </c>
      <c r="G435">
        <v>-34.365910999999997</v>
      </c>
      <c r="H435">
        <v>150.91075599999999</v>
      </c>
    </row>
    <row r="436" spans="1:8" hidden="1">
      <c r="A436">
        <v>2519</v>
      </c>
      <c r="B436" t="s">
        <v>722</v>
      </c>
      <c r="C436" t="s">
        <v>238</v>
      </c>
      <c r="D436" t="s">
        <v>144</v>
      </c>
      <c r="G436">
        <v>-34.388590000000001</v>
      </c>
      <c r="H436">
        <v>150.877689</v>
      </c>
    </row>
    <row r="437" spans="1:8" hidden="1">
      <c r="A437">
        <v>2522</v>
      </c>
      <c r="B437" t="s">
        <v>723</v>
      </c>
      <c r="C437" t="s">
        <v>238</v>
      </c>
      <c r="D437" t="s">
        <v>144</v>
      </c>
      <c r="G437">
        <v>-34.405102999999997</v>
      </c>
      <c r="H437">
        <v>150.877805</v>
      </c>
    </row>
    <row r="438" spans="1:8" hidden="1">
      <c r="A438">
        <v>2525</v>
      </c>
      <c r="B438" t="s">
        <v>724</v>
      </c>
      <c r="C438" t="s">
        <v>238</v>
      </c>
      <c r="D438" t="s">
        <v>144</v>
      </c>
      <c r="G438">
        <v>-34.435685999999997</v>
      </c>
      <c r="H438">
        <v>150.86124100000001</v>
      </c>
    </row>
    <row r="439" spans="1:8" hidden="1">
      <c r="A439">
        <v>2526</v>
      </c>
      <c r="B439" t="s">
        <v>725</v>
      </c>
      <c r="C439" t="s">
        <v>238</v>
      </c>
      <c r="D439" t="s">
        <v>144</v>
      </c>
      <c r="G439">
        <v>-34.380764999999997</v>
      </c>
      <c r="H439">
        <v>150.77681000000001</v>
      </c>
    </row>
    <row r="440" spans="1:8" hidden="1">
      <c r="A440">
        <v>2527</v>
      </c>
      <c r="B440" t="s">
        <v>726</v>
      </c>
      <c r="C440" t="s">
        <v>238</v>
      </c>
      <c r="D440" t="s">
        <v>144</v>
      </c>
      <c r="G440">
        <v>-34.570722000000004</v>
      </c>
      <c r="H440">
        <v>150.77503100000001</v>
      </c>
    </row>
    <row r="441" spans="1:8" hidden="1">
      <c r="A441">
        <v>2528</v>
      </c>
      <c r="B441" t="s">
        <v>727</v>
      </c>
      <c r="C441" t="s">
        <v>238</v>
      </c>
      <c r="D441" t="s">
        <v>144</v>
      </c>
      <c r="G441">
        <v>-34.565202999999997</v>
      </c>
      <c r="H441">
        <v>150.857066</v>
      </c>
    </row>
    <row r="442" spans="1:8" hidden="1">
      <c r="A442">
        <v>2529</v>
      </c>
      <c r="B442" t="s">
        <v>728</v>
      </c>
      <c r="C442" t="s">
        <v>238</v>
      </c>
      <c r="D442" t="s">
        <v>144</v>
      </c>
      <c r="G442">
        <v>-34.568959999999997</v>
      </c>
      <c r="H442">
        <v>150.83469500000001</v>
      </c>
    </row>
    <row r="443" spans="1:8" hidden="1">
      <c r="A443">
        <v>2530</v>
      </c>
      <c r="B443" t="s">
        <v>729</v>
      </c>
      <c r="C443" t="s">
        <v>238</v>
      </c>
      <c r="D443" t="s">
        <v>144</v>
      </c>
      <c r="G443">
        <v>-34.514176999999997</v>
      </c>
      <c r="H443">
        <v>150.73377400000001</v>
      </c>
    </row>
    <row r="444" spans="1:8" hidden="1">
      <c r="A444">
        <v>2533</v>
      </c>
      <c r="B444" t="s">
        <v>730</v>
      </c>
      <c r="C444" t="s">
        <v>238</v>
      </c>
      <c r="D444" t="s">
        <v>144</v>
      </c>
      <c r="G444">
        <v>-34.656396000000001</v>
      </c>
      <c r="H444">
        <v>150.854028</v>
      </c>
    </row>
    <row r="445" spans="1:8" hidden="1">
      <c r="A445">
        <v>2534</v>
      </c>
      <c r="B445" t="s">
        <v>731</v>
      </c>
      <c r="C445" t="s">
        <v>238</v>
      </c>
      <c r="D445" t="s">
        <v>74</v>
      </c>
      <c r="G445">
        <v>-34.727083999999998</v>
      </c>
      <c r="H445">
        <v>150.768404</v>
      </c>
    </row>
    <row r="446" spans="1:8" hidden="1">
      <c r="A446">
        <v>2535</v>
      </c>
      <c r="B446" t="s">
        <v>732</v>
      </c>
      <c r="C446" t="s">
        <v>238</v>
      </c>
      <c r="D446" t="s">
        <v>74</v>
      </c>
      <c r="G446">
        <v>-34.853655000000003</v>
      </c>
      <c r="H446">
        <v>150.678507</v>
      </c>
    </row>
    <row r="447" spans="1:8" hidden="1">
      <c r="A447">
        <v>2536</v>
      </c>
      <c r="B447" t="s">
        <v>733</v>
      </c>
      <c r="C447" t="s">
        <v>238</v>
      </c>
      <c r="D447" t="s">
        <v>78</v>
      </c>
      <c r="G447">
        <v>-35.732109999999999</v>
      </c>
      <c r="H447">
        <v>150.19953899999999</v>
      </c>
    </row>
    <row r="448" spans="1:8" hidden="1">
      <c r="A448">
        <v>2537</v>
      </c>
      <c r="B448" t="s">
        <v>734</v>
      </c>
      <c r="C448" t="s">
        <v>238</v>
      </c>
      <c r="D448" t="s">
        <v>78</v>
      </c>
      <c r="G448">
        <v>-35.981261000000003</v>
      </c>
      <c r="H448">
        <v>150.105175</v>
      </c>
    </row>
    <row r="449" spans="1:8" hidden="1">
      <c r="A449">
        <v>2538</v>
      </c>
      <c r="B449" t="s">
        <v>735</v>
      </c>
      <c r="C449" t="s">
        <v>238</v>
      </c>
      <c r="D449" t="s">
        <v>78</v>
      </c>
      <c r="G449">
        <v>-35.489849999999997</v>
      </c>
      <c r="H449">
        <v>150.23382699999999</v>
      </c>
    </row>
    <row r="450" spans="1:8" hidden="1">
      <c r="A450">
        <v>2539</v>
      </c>
      <c r="B450" t="s">
        <v>736</v>
      </c>
      <c r="C450" t="s">
        <v>238</v>
      </c>
      <c r="D450" t="s">
        <v>78</v>
      </c>
      <c r="G450">
        <v>-35.522387000000002</v>
      </c>
      <c r="H450">
        <v>150.393202</v>
      </c>
    </row>
    <row r="451" spans="1:8" hidden="1">
      <c r="A451">
        <v>2540</v>
      </c>
      <c r="B451" t="s">
        <v>737</v>
      </c>
      <c r="C451" t="s">
        <v>238</v>
      </c>
      <c r="D451" t="s">
        <v>74</v>
      </c>
      <c r="G451">
        <v>-34.894362000000001</v>
      </c>
      <c r="H451">
        <v>150.53446400000001</v>
      </c>
    </row>
    <row r="452" spans="1:8" hidden="1">
      <c r="A452">
        <v>2541</v>
      </c>
      <c r="B452" t="s">
        <v>738</v>
      </c>
      <c r="C452" t="s">
        <v>238</v>
      </c>
      <c r="D452" t="s">
        <v>74</v>
      </c>
      <c r="G452">
        <v>-34.843975999999998</v>
      </c>
      <c r="H452">
        <v>150.570381</v>
      </c>
    </row>
    <row r="453" spans="1:8" hidden="1">
      <c r="A453">
        <v>2545</v>
      </c>
      <c r="B453" t="s">
        <v>739</v>
      </c>
      <c r="C453" t="s">
        <v>238</v>
      </c>
      <c r="D453" t="s">
        <v>78</v>
      </c>
      <c r="G453">
        <v>-36.148482000000001</v>
      </c>
      <c r="H453">
        <v>149.70505800000001</v>
      </c>
    </row>
    <row r="454" spans="1:8" hidden="1">
      <c r="A454">
        <v>2546</v>
      </c>
      <c r="B454" t="s">
        <v>740</v>
      </c>
      <c r="C454" t="s">
        <v>238</v>
      </c>
      <c r="D454" t="s">
        <v>78</v>
      </c>
      <c r="G454">
        <v>-36.355798</v>
      </c>
      <c r="H454">
        <v>150.07685000000001</v>
      </c>
    </row>
    <row r="455" spans="1:8" hidden="1">
      <c r="A455">
        <v>2548</v>
      </c>
      <c r="B455" t="s">
        <v>741</v>
      </c>
      <c r="C455" t="s">
        <v>238</v>
      </c>
      <c r="D455" t="s">
        <v>78</v>
      </c>
      <c r="G455">
        <v>-36.878799999999998</v>
      </c>
      <c r="H455">
        <v>149.91740200000001</v>
      </c>
    </row>
    <row r="456" spans="1:8" hidden="1">
      <c r="A456">
        <v>2549</v>
      </c>
      <c r="B456" t="s">
        <v>742</v>
      </c>
      <c r="C456" t="s">
        <v>238</v>
      </c>
      <c r="D456" t="s">
        <v>78</v>
      </c>
      <c r="G456">
        <v>-36.912886</v>
      </c>
      <c r="H456">
        <v>149.84766200000001</v>
      </c>
    </row>
    <row r="457" spans="1:8" hidden="1">
      <c r="A457">
        <v>2550</v>
      </c>
      <c r="B457" t="s">
        <v>743</v>
      </c>
      <c r="C457" t="s">
        <v>238</v>
      </c>
      <c r="D457" t="s">
        <v>78</v>
      </c>
      <c r="G457">
        <v>-36.635750000000002</v>
      </c>
      <c r="H457">
        <v>149.85715400000001</v>
      </c>
    </row>
    <row r="458" spans="1:8" hidden="1">
      <c r="A458">
        <v>2551</v>
      </c>
      <c r="B458" t="s">
        <v>744</v>
      </c>
      <c r="C458" t="s">
        <v>238</v>
      </c>
      <c r="D458" t="s">
        <v>78</v>
      </c>
      <c r="G458">
        <v>-37.104750000000003</v>
      </c>
      <c r="H458">
        <v>149.87901400000001</v>
      </c>
    </row>
    <row r="459" spans="1:8" hidden="1">
      <c r="A459">
        <v>2555</v>
      </c>
      <c r="B459" t="s">
        <v>745</v>
      </c>
      <c r="C459" t="s">
        <v>238</v>
      </c>
      <c r="D459" t="s">
        <v>115</v>
      </c>
      <c r="G459">
        <v>-33.883375999999998</v>
      </c>
      <c r="H459">
        <v>150.74135100000001</v>
      </c>
    </row>
    <row r="460" spans="1:8" hidden="1">
      <c r="A460">
        <v>2556</v>
      </c>
      <c r="B460" t="s">
        <v>746</v>
      </c>
      <c r="C460" t="s">
        <v>238</v>
      </c>
      <c r="D460" t="s">
        <v>115</v>
      </c>
      <c r="G460">
        <v>-33.945706999999999</v>
      </c>
      <c r="H460">
        <v>150.72520700000001</v>
      </c>
    </row>
    <row r="461" spans="1:8" hidden="1">
      <c r="A461">
        <v>2557</v>
      </c>
      <c r="B461" t="s">
        <v>747</v>
      </c>
      <c r="C461" t="s">
        <v>238</v>
      </c>
      <c r="D461" t="s">
        <v>115</v>
      </c>
      <c r="G461">
        <v>-33.993544999999997</v>
      </c>
      <c r="H461">
        <v>150.77485799999999</v>
      </c>
    </row>
    <row r="462" spans="1:8" hidden="1">
      <c r="A462">
        <v>2558</v>
      </c>
      <c r="B462" t="s">
        <v>748</v>
      </c>
      <c r="C462" t="s">
        <v>238</v>
      </c>
      <c r="D462" t="s">
        <v>115</v>
      </c>
      <c r="G462">
        <v>-34.037882000000003</v>
      </c>
      <c r="H462">
        <v>150.814153</v>
      </c>
    </row>
    <row r="463" spans="1:8" hidden="1">
      <c r="A463">
        <v>2559</v>
      </c>
      <c r="B463" t="s">
        <v>749</v>
      </c>
      <c r="C463" t="s">
        <v>238</v>
      </c>
      <c r="D463" t="s">
        <v>115</v>
      </c>
      <c r="G463">
        <v>-34.049484999999997</v>
      </c>
      <c r="H463">
        <v>150.799611</v>
      </c>
    </row>
    <row r="464" spans="1:8" hidden="1">
      <c r="A464">
        <v>2560</v>
      </c>
      <c r="B464" t="s">
        <v>750</v>
      </c>
      <c r="C464" t="s">
        <v>238</v>
      </c>
      <c r="D464" t="s">
        <v>115</v>
      </c>
      <c r="G464">
        <v>-34.084468000000001</v>
      </c>
      <c r="H464">
        <v>150.82904099999999</v>
      </c>
    </row>
    <row r="465" spans="1:8" hidden="1">
      <c r="A465">
        <v>2563</v>
      </c>
      <c r="B465" t="s">
        <v>751</v>
      </c>
      <c r="C465" t="s">
        <v>238</v>
      </c>
      <c r="D465" t="s">
        <v>115</v>
      </c>
      <c r="G465">
        <v>-34.100121000000001</v>
      </c>
      <c r="H465">
        <v>150.75701599999999</v>
      </c>
    </row>
    <row r="466" spans="1:8" hidden="1">
      <c r="A466">
        <v>2564</v>
      </c>
      <c r="B466" t="s">
        <v>752</v>
      </c>
      <c r="C466" t="s">
        <v>238</v>
      </c>
      <c r="D466" t="s">
        <v>115</v>
      </c>
      <c r="G466">
        <v>-33.986032000000002</v>
      </c>
      <c r="H466">
        <v>150.89170999999999</v>
      </c>
    </row>
    <row r="467" spans="1:8" hidden="1">
      <c r="A467">
        <v>2565</v>
      </c>
      <c r="B467" t="s">
        <v>753</v>
      </c>
      <c r="C467" t="s">
        <v>238</v>
      </c>
      <c r="D467" t="s">
        <v>115</v>
      </c>
      <c r="G467">
        <v>-33.990081000000004</v>
      </c>
      <c r="H467">
        <v>150.84465299999999</v>
      </c>
    </row>
    <row r="468" spans="1:8" hidden="1">
      <c r="A468">
        <v>2566</v>
      </c>
      <c r="B468" t="s">
        <v>754</v>
      </c>
      <c r="C468" t="s">
        <v>238</v>
      </c>
      <c r="D468" t="s">
        <v>115</v>
      </c>
      <c r="G468">
        <v>-34.015341999999997</v>
      </c>
      <c r="H468">
        <v>150.83681999999999</v>
      </c>
    </row>
    <row r="469" spans="1:8" hidden="1">
      <c r="A469">
        <v>2567</v>
      </c>
      <c r="B469" t="s">
        <v>755</v>
      </c>
      <c r="C469" t="s">
        <v>238</v>
      </c>
      <c r="D469" t="s">
        <v>115</v>
      </c>
      <c r="G469">
        <v>-34.045178999999997</v>
      </c>
      <c r="H469">
        <v>150.76400699999999</v>
      </c>
    </row>
    <row r="470" spans="1:8" hidden="1">
      <c r="A470">
        <v>2568</v>
      </c>
      <c r="B470" t="s">
        <v>756</v>
      </c>
      <c r="C470" t="s">
        <v>238</v>
      </c>
      <c r="D470" t="s">
        <v>115</v>
      </c>
      <c r="G470">
        <v>-34.108654000000001</v>
      </c>
      <c r="H470">
        <v>150.74914899999999</v>
      </c>
    </row>
    <row r="471" spans="1:8" hidden="1">
      <c r="A471">
        <v>2569</v>
      </c>
      <c r="B471" t="s">
        <v>757</v>
      </c>
      <c r="C471" t="s">
        <v>238</v>
      </c>
      <c r="D471" t="s">
        <v>115</v>
      </c>
      <c r="G471">
        <v>-34.193696000000003</v>
      </c>
      <c r="H471">
        <v>150.71287799999999</v>
      </c>
    </row>
    <row r="472" spans="1:8" hidden="1">
      <c r="A472">
        <v>2570</v>
      </c>
      <c r="B472" t="s">
        <v>758</v>
      </c>
      <c r="C472" t="s">
        <v>238</v>
      </c>
      <c r="D472" t="s">
        <v>115</v>
      </c>
      <c r="G472">
        <v>-34.075887999999999</v>
      </c>
      <c r="H472">
        <v>150.54308499999999</v>
      </c>
    </row>
    <row r="473" spans="1:8" hidden="1">
      <c r="A473">
        <v>2571</v>
      </c>
      <c r="B473" t="s">
        <v>759</v>
      </c>
      <c r="C473" t="s">
        <v>238</v>
      </c>
      <c r="D473" t="s">
        <v>75</v>
      </c>
      <c r="G473">
        <v>-34.294421999999997</v>
      </c>
      <c r="H473">
        <v>150.52525900000001</v>
      </c>
    </row>
    <row r="474" spans="1:8" hidden="1">
      <c r="A474">
        <v>2572</v>
      </c>
      <c r="B474" t="s">
        <v>760</v>
      </c>
      <c r="C474" t="s">
        <v>238</v>
      </c>
      <c r="D474" t="s">
        <v>75</v>
      </c>
      <c r="G474">
        <v>-34.180869999999999</v>
      </c>
      <c r="H474">
        <v>150.52683400000001</v>
      </c>
    </row>
    <row r="475" spans="1:8" hidden="1">
      <c r="A475">
        <v>2573</v>
      </c>
      <c r="B475" t="s">
        <v>761</v>
      </c>
      <c r="C475" t="s">
        <v>238</v>
      </c>
      <c r="D475" t="s">
        <v>75</v>
      </c>
      <c r="G475">
        <v>-34.222909999999999</v>
      </c>
      <c r="H475">
        <v>150.593447</v>
      </c>
    </row>
    <row r="476" spans="1:8" hidden="1">
      <c r="A476">
        <v>2574</v>
      </c>
      <c r="B476" t="s">
        <v>762</v>
      </c>
      <c r="C476" t="s">
        <v>238</v>
      </c>
      <c r="D476" t="s">
        <v>75</v>
      </c>
      <c r="G476">
        <v>-34.352071000000002</v>
      </c>
      <c r="H476">
        <v>150.63474500000001</v>
      </c>
    </row>
    <row r="477" spans="1:8" hidden="1">
      <c r="A477">
        <v>2575</v>
      </c>
      <c r="B477" t="s">
        <v>763</v>
      </c>
      <c r="C477" t="s">
        <v>238</v>
      </c>
      <c r="D477" t="s">
        <v>75</v>
      </c>
      <c r="G477">
        <v>-34.409517000000001</v>
      </c>
      <c r="H477">
        <v>150.523957</v>
      </c>
    </row>
    <row r="478" spans="1:8" hidden="1">
      <c r="A478">
        <v>2576</v>
      </c>
      <c r="B478" t="s">
        <v>764</v>
      </c>
      <c r="C478" t="s">
        <v>238</v>
      </c>
      <c r="D478" t="s">
        <v>75</v>
      </c>
      <c r="G478">
        <v>-34.537115999999997</v>
      </c>
      <c r="H478">
        <v>150.39085499999999</v>
      </c>
    </row>
    <row r="479" spans="1:8" hidden="1">
      <c r="A479">
        <v>2577</v>
      </c>
      <c r="B479" t="s">
        <v>765</v>
      </c>
      <c r="C479" t="s">
        <v>238</v>
      </c>
      <c r="D479" t="s">
        <v>75</v>
      </c>
      <c r="G479">
        <v>-34.613522000000003</v>
      </c>
      <c r="H479">
        <v>150.47932299999999</v>
      </c>
    </row>
    <row r="480" spans="1:8" hidden="1">
      <c r="A480">
        <v>2578</v>
      </c>
      <c r="B480" t="s">
        <v>766</v>
      </c>
      <c r="C480" t="s">
        <v>238</v>
      </c>
      <c r="D480" t="s">
        <v>75</v>
      </c>
      <c r="G480">
        <v>-34.632598000000002</v>
      </c>
      <c r="H480">
        <v>150.321575</v>
      </c>
    </row>
    <row r="481" spans="1:8" hidden="1">
      <c r="A481">
        <v>2579</v>
      </c>
      <c r="B481" t="s">
        <v>767</v>
      </c>
      <c r="C481" t="s">
        <v>238</v>
      </c>
      <c r="D481" t="s">
        <v>81</v>
      </c>
      <c r="G481">
        <v>-34.562935000000003</v>
      </c>
      <c r="H481">
        <v>149.98708300000001</v>
      </c>
    </row>
    <row r="482" spans="1:8" hidden="1">
      <c r="A482">
        <v>2580</v>
      </c>
      <c r="B482" t="s">
        <v>768</v>
      </c>
      <c r="C482" t="s">
        <v>238</v>
      </c>
      <c r="D482" t="s">
        <v>23</v>
      </c>
      <c r="G482">
        <v>-34.439785000000001</v>
      </c>
      <c r="H482">
        <v>149.96147400000001</v>
      </c>
    </row>
    <row r="483" spans="1:8" hidden="1">
      <c r="A483">
        <v>2581</v>
      </c>
      <c r="B483" t="s">
        <v>769</v>
      </c>
      <c r="C483" t="s">
        <v>238</v>
      </c>
      <c r="D483" t="s">
        <v>81</v>
      </c>
      <c r="G483">
        <v>-34.917864000000002</v>
      </c>
      <c r="H483">
        <v>149.24270999999999</v>
      </c>
    </row>
    <row r="484" spans="1:8" hidden="1">
      <c r="A484">
        <v>2582</v>
      </c>
      <c r="B484" t="s">
        <v>770</v>
      </c>
      <c r="C484" t="s">
        <v>238</v>
      </c>
      <c r="D484" t="s">
        <v>23</v>
      </c>
      <c r="G484">
        <v>-34.745474999999999</v>
      </c>
      <c r="H484">
        <v>148.95649499999999</v>
      </c>
    </row>
    <row r="485" spans="1:8" hidden="1">
      <c r="A485">
        <v>2583</v>
      </c>
      <c r="B485" t="s">
        <v>771</v>
      </c>
      <c r="C485" t="s">
        <v>238</v>
      </c>
      <c r="D485" t="s">
        <v>81</v>
      </c>
      <c r="G485">
        <v>-34.084775999999998</v>
      </c>
      <c r="H485">
        <v>149.15136100000001</v>
      </c>
    </row>
    <row r="486" spans="1:8" hidden="1">
      <c r="A486">
        <v>2584</v>
      </c>
      <c r="B486" t="s">
        <v>772</v>
      </c>
      <c r="C486" t="s">
        <v>238</v>
      </c>
      <c r="D486" t="s">
        <v>81</v>
      </c>
      <c r="G486">
        <v>-34.670932000000001</v>
      </c>
      <c r="H486">
        <v>148.628209</v>
      </c>
    </row>
    <row r="487" spans="1:8" hidden="1">
      <c r="A487">
        <v>2585</v>
      </c>
      <c r="B487" t="s">
        <v>773</v>
      </c>
      <c r="C487" t="s">
        <v>238</v>
      </c>
      <c r="D487" t="s">
        <v>81</v>
      </c>
      <c r="G487">
        <v>-34.601585999999998</v>
      </c>
      <c r="H487">
        <v>148.556895</v>
      </c>
    </row>
    <row r="488" spans="1:8" hidden="1">
      <c r="A488">
        <v>2586</v>
      </c>
      <c r="B488" t="s">
        <v>774</v>
      </c>
      <c r="C488" t="s">
        <v>238</v>
      </c>
      <c r="D488" t="s">
        <v>81</v>
      </c>
      <c r="G488">
        <v>-34.438597999999999</v>
      </c>
      <c r="H488">
        <v>148.71632600000001</v>
      </c>
    </row>
    <row r="489" spans="1:8" hidden="1">
      <c r="A489">
        <v>2587</v>
      </c>
      <c r="B489" t="s">
        <v>775</v>
      </c>
      <c r="C489" t="s">
        <v>238</v>
      </c>
      <c r="D489" t="s">
        <v>81</v>
      </c>
      <c r="G489">
        <v>-34.547823000000001</v>
      </c>
      <c r="H489">
        <v>148.37015400000001</v>
      </c>
    </row>
    <row r="490" spans="1:8" hidden="1">
      <c r="A490">
        <v>2588</v>
      </c>
      <c r="B490" t="s">
        <v>776</v>
      </c>
      <c r="C490" t="s">
        <v>238</v>
      </c>
      <c r="D490" t="s">
        <v>81</v>
      </c>
      <c r="G490">
        <v>-34.524318999999998</v>
      </c>
      <c r="H490">
        <v>148.16015999999999</v>
      </c>
    </row>
    <row r="491" spans="1:8" hidden="1">
      <c r="A491">
        <v>2590</v>
      </c>
      <c r="B491" t="s">
        <v>777</v>
      </c>
      <c r="C491" t="s">
        <v>238</v>
      </c>
      <c r="D491" t="s">
        <v>81</v>
      </c>
      <c r="G491">
        <v>-34.762894000000003</v>
      </c>
      <c r="H491">
        <v>147.852565</v>
      </c>
    </row>
    <row r="492" spans="1:8" hidden="1">
      <c r="A492">
        <v>2594</v>
      </c>
      <c r="B492" t="s">
        <v>778</v>
      </c>
      <c r="C492" t="s">
        <v>238</v>
      </c>
      <c r="D492" t="s">
        <v>81</v>
      </c>
      <c r="G492">
        <v>-34.425659000000003</v>
      </c>
      <c r="H492">
        <v>148.06574499999999</v>
      </c>
    </row>
    <row r="493" spans="1:8" hidden="1">
      <c r="A493">
        <v>2600</v>
      </c>
      <c r="B493" t="s">
        <v>779</v>
      </c>
      <c r="C493" t="s">
        <v>238</v>
      </c>
      <c r="D493" t="s">
        <v>23</v>
      </c>
      <c r="G493">
        <v>-35.314348000000003</v>
      </c>
      <c r="H493">
        <v>149.137033</v>
      </c>
    </row>
    <row r="494" spans="1:8" hidden="1">
      <c r="A494">
        <v>2601</v>
      </c>
      <c r="B494" t="s">
        <v>780</v>
      </c>
      <c r="C494" t="s">
        <v>238</v>
      </c>
      <c r="D494" t="s">
        <v>23</v>
      </c>
      <c r="G494">
        <v>-35.282086999999997</v>
      </c>
      <c r="H494">
        <v>149.10871599999999</v>
      </c>
    </row>
    <row r="495" spans="1:8" hidden="1">
      <c r="A495">
        <v>2602</v>
      </c>
      <c r="B495" t="s">
        <v>781</v>
      </c>
      <c r="C495" t="s">
        <v>238</v>
      </c>
      <c r="D495" t="s">
        <v>23</v>
      </c>
      <c r="G495">
        <v>-35.262152999999998</v>
      </c>
      <c r="H495">
        <v>149.145893</v>
      </c>
    </row>
    <row r="496" spans="1:8" hidden="1">
      <c r="A496">
        <v>2603</v>
      </c>
      <c r="B496" t="s">
        <v>782</v>
      </c>
      <c r="C496" t="s">
        <v>238</v>
      </c>
      <c r="D496" t="s">
        <v>23</v>
      </c>
      <c r="G496">
        <v>-35.318480000000001</v>
      </c>
      <c r="H496">
        <v>149.12409600000001</v>
      </c>
    </row>
    <row r="497" spans="1:8" hidden="1">
      <c r="A497">
        <v>2604</v>
      </c>
      <c r="B497" t="s">
        <v>783</v>
      </c>
      <c r="C497" t="s">
        <v>238</v>
      </c>
      <c r="D497" t="s">
        <v>23</v>
      </c>
      <c r="G497">
        <v>-35.317703000000002</v>
      </c>
      <c r="H497">
        <v>149.15013300000001</v>
      </c>
    </row>
    <row r="498" spans="1:8" hidden="1">
      <c r="A498">
        <v>2605</v>
      </c>
      <c r="B498" t="s">
        <v>784</v>
      </c>
      <c r="C498" t="s">
        <v>238</v>
      </c>
      <c r="D498" t="s">
        <v>23</v>
      </c>
      <c r="G498">
        <v>-35.324539999999999</v>
      </c>
      <c r="H498">
        <v>149.07566700000001</v>
      </c>
    </row>
    <row r="499" spans="1:8" hidden="1">
      <c r="A499">
        <v>2606</v>
      </c>
      <c r="B499" t="s">
        <v>375</v>
      </c>
      <c r="C499" t="s">
        <v>238</v>
      </c>
      <c r="D499" t="s">
        <v>23</v>
      </c>
      <c r="G499">
        <v>-35.353521000000001</v>
      </c>
      <c r="H499">
        <v>149.07954599999999</v>
      </c>
    </row>
    <row r="500" spans="1:8" hidden="1">
      <c r="A500">
        <v>2607</v>
      </c>
      <c r="B500" t="s">
        <v>785</v>
      </c>
      <c r="C500" t="s">
        <v>238</v>
      </c>
      <c r="D500" t="s">
        <v>23</v>
      </c>
      <c r="G500">
        <v>-35.375442999999997</v>
      </c>
      <c r="H500">
        <v>149.10095000000001</v>
      </c>
    </row>
    <row r="501" spans="1:8" hidden="1">
      <c r="A501">
        <v>2609</v>
      </c>
      <c r="B501" t="s">
        <v>786</v>
      </c>
      <c r="C501" t="s">
        <v>238</v>
      </c>
      <c r="D501" t="s">
        <v>23</v>
      </c>
      <c r="G501">
        <v>-35.303410999999997</v>
      </c>
      <c r="H501">
        <v>149.194007</v>
      </c>
    </row>
    <row r="502" spans="1:8" hidden="1">
      <c r="A502">
        <v>2611</v>
      </c>
      <c r="B502" t="s">
        <v>787</v>
      </c>
      <c r="C502" t="s">
        <v>238</v>
      </c>
      <c r="D502" t="s">
        <v>23</v>
      </c>
      <c r="G502">
        <v>-35.560415999999996</v>
      </c>
      <c r="H502">
        <v>148.62495699999999</v>
      </c>
    </row>
    <row r="503" spans="1:8" hidden="1">
      <c r="A503">
        <v>2612</v>
      </c>
      <c r="B503" t="s">
        <v>788</v>
      </c>
      <c r="C503" t="s">
        <v>238</v>
      </c>
      <c r="D503" t="s">
        <v>23</v>
      </c>
      <c r="G503">
        <v>-35.270614999999999</v>
      </c>
      <c r="H503">
        <v>149.133208</v>
      </c>
    </row>
    <row r="504" spans="1:8" hidden="1">
      <c r="A504">
        <v>2614</v>
      </c>
      <c r="B504" t="s">
        <v>789</v>
      </c>
      <c r="C504" t="s">
        <v>238</v>
      </c>
      <c r="D504" t="s">
        <v>23</v>
      </c>
      <c r="G504">
        <v>-35.257964000000001</v>
      </c>
      <c r="H504">
        <v>149.075648</v>
      </c>
    </row>
    <row r="505" spans="1:8" hidden="1">
      <c r="A505">
        <v>2615</v>
      </c>
      <c r="B505" t="s">
        <v>790</v>
      </c>
      <c r="C505" t="s">
        <v>238</v>
      </c>
      <c r="D505" t="s">
        <v>23</v>
      </c>
      <c r="G505">
        <v>-35.199345000000001</v>
      </c>
      <c r="H505">
        <v>149.03006199999999</v>
      </c>
    </row>
    <row r="506" spans="1:8" hidden="1">
      <c r="A506">
        <v>2617</v>
      </c>
      <c r="B506" t="s">
        <v>791</v>
      </c>
      <c r="C506" t="s">
        <v>238</v>
      </c>
      <c r="D506" t="s">
        <v>23</v>
      </c>
      <c r="G506">
        <v>-35.236234000000003</v>
      </c>
      <c r="H506">
        <v>149.06734700000001</v>
      </c>
    </row>
    <row r="507" spans="1:8" hidden="1">
      <c r="A507">
        <v>2618</v>
      </c>
      <c r="B507" t="s">
        <v>792</v>
      </c>
      <c r="C507" t="s">
        <v>238</v>
      </c>
      <c r="D507" t="s">
        <v>23</v>
      </c>
      <c r="G507">
        <v>-35.522638999999998</v>
      </c>
      <c r="H507">
        <v>149.08098000000001</v>
      </c>
    </row>
    <row r="508" spans="1:8" hidden="1">
      <c r="A508">
        <v>2619</v>
      </c>
      <c r="B508" t="s">
        <v>793</v>
      </c>
      <c r="C508" t="s">
        <v>238</v>
      </c>
      <c r="D508" t="s">
        <v>23</v>
      </c>
      <c r="G508">
        <v>-35.384458000000002</v>
      </c>
      <c r="H508">
        <v>149.19905299999999</v>
      </c>
    </row>
    <row r="509" spans="1:8" hidden="1">
      <c r="A509">
        <v>2620</v>
      </c>
      <c r="B509" t="s">
        <v>794</v>
      </c>
      <c r="C509" t="s">
        <v>238</v>
      </c>
      <c r="D509" t="s">
        <v>23</v>
      </c>
      <c r="G509">
        <v>-35.576087999999999</v>
      </c>
      <c r="H509">
        <v>149.22746900000001</v>
      </c>
    </row>
    <row r="510" spans="1:8" hidden="1">
      <c r="A510">
        <v>2621</v>
      </c>
      <c r="B510" t="s">
        <v>795</v>
      </c>
      <c r="C510" t="s">
        <v>238</v>
      </c>
      <c r="D510" t="s">
        <v>81</v>
      </c>
      <c r="G510">
        <v>-35.805447999999998</v>
      </c>
      <c r="H510">
        <v>149.42832999999999</v>
      </c>
    </row>
    <row r="511" spans="1:8" hidden="1">
      <c r="A511">
        <v>2622</v>
      </c>
      <c r="B511" t="s">
        <v>796</v>
      </c>
      <c r="C511" t="s">
        <v>238</v>
      </c>
      <c r="D511" t="s">
        <v>81</v>
      </c>
      <c r="G511">
        <v>-35.646929999999998</v>
      </c>
      <c r="H511">
        <v>149.81214900000001</v>
      </c>
    </row>
    <row r="512" spans="1:8" hidden="1">
      <c r="A512">
        <v>2623</v>
      </c>
      <c r="B512" t="s">
        <v>797</v>
      </c>
      <c r="C512" t="s">
        <v>238</v>
      </c>
      <c r="D512" t="s">
        <v>81</v>
      </c>
      <c r="G512">
        <v>-35.552827000000001</v>
      </c>
      <c r="H512">
        <v>149.44508300000001</v>
      </c>
    </row>
    <row r="513" spans="1:8" hidden="1">
      <c r="A513">
        <v>2624</v>
      </c>
      <c r="B513" t="s">
        <v>798</v>
      </c>
      <c r="C513" t="s">
        <v>238</v>
      </c>
      <c r="D513" t="s">
        <v>81</v>
      </c>
      <c r="G513">
        <v>-36.180818000000002</v>
      </c>
      <c r="H513">
        <v>148.441281</v>
      </c>
    </row>
    <row r="514" spans="1:8" hidden="1">
      <c r="A514">
        <v>2625</v>
      </c>
      <c r="B514" t="s">
        <v>799</v>
      </c>
      <c r="C514" t="s">
        <v>238</v>
      </c>
      <c r="D514" t="s">
        <v>81</v>
      </c>
      <c r="G514">
        <v>-36.506610000000002</v>
      </c>
      <c r="H514">
        <v>148.301005</v>
      </c>
    </row>
    <row r="515" spans="1:8" hidden="1">
      <c r="A515">
        <v>2626</v>
      </c>
      <c r="B515" t="s">
        <v>800</v>
      </c>
      <c r="C515" t="s">
        <v>238</v>
      </c>
      <c r="D515" t="s">
        <v>81</v>
      </c>
      <c r="G515">
        <v>-35.959128999999997</v>
      </c>
      <c r="H515">
        <v>149.15019100000001</v>
      </c>
    </row>
    <row r="516" spans="1:8" hidden="1">
      <c r="A516">
        <v>2627</v>
      </c>
      <c r="B516" t="s">
        <v>801</v>
      </c>
      <c r="C516" t="s">
        <v>238</v>
      </c>
      <c r="D516" t="s">
        <v>81</v>
      </c>
      <c r="G516">
        <v>-36.441153</v>
      </c>
      <c r="H516">
        <v>148.51142100000001</v>
      </c>
    </row>
    <row r="517" spans="1:8" hidden="1">
      <c r="A517">
        <v>2628</v>
      </c>
      <c r="B517" t="s">
        <v>802</v>
      </c>
      <c r="C517" t="s">
        <v>238</v>
      </c>
      <c r="D517" t="s">
        <v>81</v>
      </c>
      <c r="G517">
        <v>-36.438997000000001</v>
      </c>
      <c r="H517">
        <v>148.70168899999999</v>
      </c>
    </row>
    <row r="518" spans="1:8" hidden="1">
      <c r="A518">
        <v>2629</v>
      </c>
      <c r="B518" t="s">
        <v>803</v>
      </c>
      <c r="C518" t="s">
        <v>238</v>
      </c>
      <c r="D518" t="s">
        <v>81</v>
      </c>
      <c r="G518">
        <v>-35.997349</v>
      </c>
      <c r="H518">
        <v>148.769744</v>
      </c>
    </row>
    <row r="519" spans="1:8" hidden="1">
      <c r="A519">
        <v>2630</v>
      </c>
      <c r="B519" t="s">
        <v>804</v>
      </c>
      <c r="C519" t="s">
        <v>238</v>
      </c>
      <c r="D519" t="s">
        <v>23</v>
      </c>
      <c r="G519">
        <v>-36.367367999999999</v>
      </c>
      <c r="H519">
        <v>148.94553400000001</v>
      </c>
    </row>
    <row r="520" spans="1:8" hidden="1">
      <c r="A520">
        <v>2631</v>
      </c>
      <c r="B520" t="s">
        <v>805</v>
      </c>
      <c r="C520" t="s">
        <v>238</v>
      </c>
      <c r="D520" t="s">
        <v>81</v>
      </c>
      <c r="G520">
        <v>-36.739930999999999</v>
      </c>
      <c r="H520">
        <v>149.261211</v>
      </c>
    </row>
    <row r="521" spans="1:8" hidden="1">
      <c r="A521">
        <v>2632</v>
      </c>
      <c r="B521" t="s">
        <v>806</v>
      </c>
      <c r="C521" t="s">
        <v>238</v>
      </c>
      <c r="D521" t="s">
        <v>81</v>
      </c>
      <c r="G521">
        <v>-36.815804999999997</v>
      </c>
      <c r="H521">
        <v>149.28340800000001</v>
      </c>
    </row>
    <row r="522" spans="1:8" hidden="1">
      <c r="A522">
        <v>2633</v>
      </c>
      <c r="B522" t="s">
        <v>807</v>
      </c>
      <c r="C522" t="s">
        <v>238</v>
      </c>
      <c r="D522" t="s">
        <v>81</v>
      </c>
      <c r="G522">
        <v>-36.933875</v>
      </c>
      <c r="H522">
        <v>148.82614799999999</v>
      </c>
    </row>
    <row r="523" spans="1:8" hidden="1">
      <c r="A523">
        <v>2640</v>
      </c>
      <c r="B523" t="s">
        <v>808</v>
      </c>
      <c r="C523" t="s">
        <v>245</v>
      </c>
      <c r="D523" t="s">
        <v>6</v>
      </c>
      <c r="G523">
        <v>-36.082137000000003</v>
      </c>
      <c r="H523">
        <v>146.91017400000001</v>
      </c>
    </row>
    <row r="524" spans="1:8" hidden="1">
      <c r="A524">
        <v>2641</v>
      </c>
      <c r="B524" t="s">
        <v>809</v>
      </c>
      <c r="C524" t="s">
        <v>245</v>
      </c>
      <c r="D524" t="s">
        <v>6</v>
      </c>
      <c r="G524">
        <v>-36.037497000000002</v>
      </c>
      <c r="H524">
        <v>146.91972899999999</v>
      </c>
    </row>
    <row r="525" spans="1:8" hidden="1">
      <c r="A525">
        <v>2642</v>
      </c>
      <c r="B525" t="s">
        <v>810</v>
      </c>
      <c r="C525" t="s">
        <v>245</v>
      </c>
      <c r="D525" t="s">
        <v>6</v>
      </c>
      <c r="G525">
        <v>-35.437209000000003</v>
      </c>
      <c r="H525">
        <v>146.439875</v>
      </c>
    </row>
    <row r="526" spans="1:8" hidden="1">
      <c r="A526">
        <v>2643</v>
      </c>
      <c r="B526" t="s">
        <v>811</v>
      </c>
      <c r="C526" t="s">
        <v>245</v>
      </c>
      <c r="D526" t="s">
        <v>6</v>
      </c>
      <c r="G526">
        <v>-35.958568</v>
      </c>
      <c r="H526">
        <v>146.60586000000001</v>
      </c>
    </row>
    <row r="527" spans="1:8" hidden="1">
      <c r="A527">
        <v>2644</v>
      </c>
      <c r="B527" t="s">
        <v>812</v>
      </c>
      <c r="C527" t="s">
        <v>245</v>
      </c>
      <c r="D527" t="s">
        <v>127</v>
      </c>
      <c r="G527">
        <v>-35.964984000000001</v>
      </c>
      <c r="H527">
        <v>147.13085599999999</v>
      </c>
    </row>
    <row r="528" spans="1:8" hidden="1">
      <c r="A528">
        <v>2645</v>
      </c>
      <c r="B528" t="s">
        <v>813</v>
      </c>
      <c r="C528" t="s">
        <v>238</v>
      </c>
      <c r="D528" t="s">
        <v>81</v>
      </c>
      <c r="G528">
        <v>-35.129938000000003</v>
      </c>
      <c r="H528">
        <v>146.12525400000001</v>
      </c>
    </row>
    <row r="529" spans="1:8" hidden="1">
      <c r="A529">
        <v>2646</v>
      </c>
      <c r="B529" t="s">
        <v>814</v>
      </c>
      <c r="C529" t="s">
        <v>245</v>
      </c>
      <c r="D529" t="s">
        <v>6</v>
      </c>
      <c r="G529">
        <v>-35.845723999999997</v>
      </c>
      <c r="H529">
        <v>146.51835800000001</v>
      </c>
    </row>
    <row r="530" spans="1:8" hidden="1">
      <c r="A530">
        <v>2647</v>
      </c>
      <c r="B530" t="s">
        <v>815</v>
      </c>
      <c r="C530" t="s">
        <v>245</v>
      </c>
      <c r="D530" t="s">
        <v>6</v>
      </c>
      <c r="G530">
        <v>-35.954158999999997</v>
      </c>
      <c r="H530">
        <v>145.963942</v>
      </c>
    </row>
    <row r="531" spans="1:8" hidden="1">
      <c r="A531">
        <v>2648</v>
      </c>
      <c r="B531" t="s">
        <v>816</v>
      </c>
      <c r="C531" t="s">
        <v>238</v>
      </c>
      <c r="D531" t="s">
        <v>82</v>
      </c>
      <c r="G531">
        <v>-34.152621000000003</v>
      </c>
      <c r="H531">
        <v>142.09025199999999</v>
      </c>
    </row>
    <row r="532" spans="1:8" hidden="1">
      <c r="A532">
        <v>2649</v>
      </c>
      <c r="B532" t="s">
        <v>817</v>
      </c>
      <c r="C532" t="s">
        <v>245</v>
      </c>
      <c r="D532" t="s">
        <v>127</v>
      </c>
      <c r="G532">
        <v>-35.600389999999997</v>
      </c>
      <c r="H532">
        <v>148.09309999999999</v>
      </c>
    </row>
    <row r="533" spans="1:8" hidden="1">
      <c r="A533">
        <v>2650</v>
      </c>
      <c r="B533" t="s">
        <v>818</v>
      </c>
      <c r="C533" t="s">
        <v>238</v>
      </c>
      <c r="D533" t="s">
        <v>138</v>
      </c>
      <c r="G533">
        <v>-35.161473999999998</v>
      </c>
      <c r="H533">
        <v>147.512382</v>
      </c>
    </row>
    <row r="534" spans="1:8" hidden="1">
      <c r="A534">
        <v>2651</v>
      </c>
      <c r="B534" t="s">
        <v>819</v>
      </c>
      <c r="C534" t="s">
        <v>238</v>
      </c>
      <c r="D534" t="s">
        <v>138</v>
      </c>
      <c r="G534">
        <v>-32.707980999999997</v>
      </c>
      <c r="H534">
        <v>151.55000999999999</v>
      </c>
    </row>
    <row r="535" spans="1:8" hidden="1">
      <c r="A535">
        <v>2652</v>
      </c>
      <c r="B535" t="s">
        <v>820</v>
      </c>
      <c r="C535" t="s">
        <v>238</v>
      </c>
      <c r="D535" t="s">
        <v>81</v>
      </c>
      <c r="G535">
        <v>-34.039439000000002</v>
      </c>
      <c r="H535">
        <v>146.03017199999999</v>
      </c>
    </row>
    <row r="536" spans="1:8" hidden="1">
      <c r="A536">
        <v>2653</v>
      </c>
      <c r="B536" t="s">
        <v>821</v>
      </c>
      <c r="C536" t="s">
        <v>245</v>
      </c>
      <c r="D536" t="s">
        <v>127</v>
      </c>
      <c r="G536">
        <v>-35.829467999999999</v>
      </c>
      <c r="H536">
        <v>148.068724</v>
      </c>
    </row>
    <row r="537" spans="1:8" hidden="1">
      <c r="A537">
        <v>2655</v>
      </c>
      <c r="B537" t="s">
        <v>822</v>
      </c>
      <c r="C537" t="s">
        <v>238</v>
      </c>
      <c r="D537" t="s">
        <v>81</v>
      </c>
      <c r="G537">
        <v>-35.319006000000002</v>
      </c>
      <c r="H537">
        <v>147.18976799999999</v>
      </c>
    </row>
    <row r="538" spans="1:8" hidden="1">
      <c r="A538">
        <v>2656</v>
      </c>
      <c r="B538" t="s">
        <v>823</v>
      </c>
      <c r="C538" t="s">
        <v>238</v>
      </c>
      <c r="D538" t="s">
        <v>81</v>
      </c>
      <c r="G538">
        <v>-35.124957000000002</v>
      </c>
      <c r="H538">
        <v>147.001238</v>
      </c>
    </row>
    <row r="539" spans="1:8" hidden="1">
      <c r="A539">
        <v>2658</v>
      </c>
      <c r="B539" t="s">
        <v>824</v>
      </c>
      <c r="C539" t="s">
        <v>245</v>
      </c>
      <c r="D539" t="s">
        <v>127</v>
      </c>
      <c r="G539">
        <v>-35.43665</v>
      </c>
      <c r="H539">
        <v>146.989498</v>
      </c>
    </row>
    <row r="540" spans="1:8" hidden="1">
      <c r="A540">
        <v>2659</v>
      </c>
      <c r="B540" t="s">
        <v>825</v>
      </c>
      <c r="C540" t="s">
        <v>245</v>
      </c>
      <c r="D540" t="s">
        <v>127</v>
      </c>
      <c r="G540">
        <v>-35.604129</v>
      </c>
      <c r="H540">
        <v>146.79169300000001</v>
      </c>
    </row>
    <row r="541" spans="1:8" hidden="1">
      <c r="A541">
        <v>2660</v>
      </c>
      <c r="B541" t="s">
        <v>826</v>
      </c>
      <c r="C541" t="s">
        <v>245</v>
      </c>
      <c r="D541" t="s">
        <v>127</v>
      </c>
      <c r="G541">
        <v>-35.670726000000002</v>
      </c>
      <c r="H541">
        <v>146.99999600000001</v>
      </c>
    </row>
    <row r="542" spans="1:8" hidden="1">
      <c r="A542">
        <v>2661</v>
      </c>
      <c r="B542" t="s">
        <v>827</v>
      </c>
      <c r="C542" t="s">
        <v>238</v>
      </c>
      <c r="D542" t="s">
        <v>138</v>
      </c>
      <c r="G542">
        <v>-35.147790000000001</v>
      </c>
      <c r="H542">
        <v>147.295748</v>
      </c>
    </row>
    <row r="543" spans="1:8" hidden="1">
      <c r="A543">
        <v>2663</v>
      </c>
      <c r="B543" t="s">
        <v>828</v>
      </c>
      <c r="C543" t="s">
        <v>238</v>
      </c>
      <c r="D543" t="s">
        <v>138</v>
      </c>
      <c r="G543">
        <v>-35.149379000000003</v>
      </c>
      <c r="H543">
        <v>145.97886700000001</v>
      </c>
    </row>
    <row r="544" spans="1:8" hidden="1">
      <c r="A544">
        <v>2665</v>
      </c>
      <c r="B544" t="s">
        <v>829</v>
      </c>
      <c r="C544" t="s">
        <v>238</v>
      </c>
      <c r="D544" t="s">
        <v>81</v>
      </c>
      <c r="G544">
        <v>-34.357354999999998</v>
      </c>
      <c r="H544">
        <v>146.903401</v>
      </c>
    </row>
    <row r="545" spans="1:8" hidden="1">
      <c r="A545">
        <v>2666</v>
      </c>
      <c r="B545" t="s">
        <v>830</v>
      </c>
      <c r="C545" t="s">
        <v>238</v>
      </c>
      <c r="D545" t="s">
        <v>81</v>
      </c>
      <c r="G545">
        <v>-34.458855999999997</v>
      </c>
      <c r="H545">
        <v>147.68243000000001</v>
      </c>
    </row>
    <row r="546" spans="1:8" hidden="1">
      <c r="A546">
        <v>2668</v>
      </c>
      <c r="B546" t="s">
        <v>831</v>
      </c>
      <c r="C546" t="s">
        <v>238</v>
      </c>
      <c r="D546" t="s">
        <v>81</v>
      </c>
      <c r="G546">
        <v>-34.184676000000003</v>
      </c>
      <c r="H546">
        <v>147.40675400000001</v>
      </c>
    </row>
    <row r="547" spans="1:8" hidden="1">
      <c r="A547">
        <v>2669</v>
      </c>
      <c r="B547" t="s">
        <v>832</v>
      </c>
      <c r="C547" t="s">
        <v>238</v>
      </c>
      <c r="D547" t="s">
        <v>81</v>
      </c>
      <c r="G547">
        <v>-33.498370999999999</v>
      </c>
      <c r="H547">
        <v>146.80361500000001</v>
      </c>
    </row>
    <row r="548" spans="1:8" hidden="1">
      <c r="A548">
        <v>2671</v>
      </c>
      <c r="B548" t="s">
        <v>833</v>
      </c>
      <c r="C548" t="s">
        <v>238</v>
      </c>
      <c r="D548" t="s">
        <v>81</v>
      </c>
      <c r="G548">
        <v>-34.109459000000001</v>
      </c>
      <c r="H548">
        <v>147.14096599999999</v>
      </c>
    </row>
    <row r="549" spans="1:8" hidden="1">
      <c r="A549">
        <v>2672</v>
      </c>
      <c r="B549" t="s">
        <v>834</v>
      </c>
      <c r="C549" t="s">
        <v>238</v>
      </c>
      <c r="D549" t="s">
        <v>81</v>
      </c>
      <c r="G549">
        <v>-33.387503000000002</v>
      </c>
      <c r="H549">
        <v>146.57978800000001</v>
      </c>
    </row>
    <row r="550" spans="1:8" hidden="1">
      <c r="A550">
        <v>2675</v>
      </c>
      <c r="B550" t="s">
        <v>835</v>
      </c>
      <c r="C550" t="s">
        <v>238</v>
      </c>
      <c r="D550" t="s">
        <v>81</v>
      </c>
      <c r="G550">
        <v>-33.481364999999997</v>
      </c>
      <c r="H550">
        <v>145.53465600000001</v>
      </c>
    </row>
    <row r="551" spans="1:8" hidden="1">
      <c r="A551">
        <v>2678</v>
      </c>
      <c r="B551" t="s">
        <v>836</v>
      </c>
      <c r="C551" t="s">
        <v>238</v>
      </c>
      <c r="D551" t="s">
        <v>138</v>
      </c>
      <c r="G551">
        <v>-35.059334</v>
      </c>
      <c r="H551">
        <v>147.35195300000001</v>
      </c>
    </row>
    <row r="552" spans="1:8" hidden="1">
      <c r="A552">
        <v>2680</v>
      </c>
      <c r="B552" t="s">
        <v>837</v>
      </c>
      <c r="C552" t="s">
        <v>238</v>
      </c>
      <c r="D552" t="s">
        <v>138</v>
      </c>
      <c r="G552">
        <v>-34.257097000000002</v>
      </c>
      <c r="H552">
        <v>146.10009199999999</v>
      </c>
    </row>
    <row r="553" spans="1:8" hidden="1">
      <c r="A553">
        <v>2681</v>
      </c>
      <c r="B553" t="s">
        <v>838</v>
      </c>
      <c r="C553" t="s">
        <v>238</v>
      </c>
      <c r="D553" t="s">
        <v>138</v>
      </c>
      <c r="G553">
        <v>-34.177539000000003</v>
      </c>
      <c r="H553">
        <v>146.10825199999999</v>
      </c>
    </row>
    <row r="554" spans="1:8" hidden="1">
      <c r="A554">
        <v>2700</v>
      </c>
      <c r="B554" t="s">
        <v>839</v>
      </c>
      <c r="C554" t="s">
        <v>238</v>
      </c>
      <c r="D554" t="s">
        <v>138</v>
      </c>
      <c r="G554">
        <v>-35.031700999999998</v>
      </c>
      <c r="H554">
        <v>146.61260300000001</v>
      </c>
    </row>
    <row r="555" spans="1:8" hidden="1">
      <c r="A555">
        <v>2701</v>
      </c>
      <c r="B555" t="s">
        <v>840</v>
      </c>
      <c r="C555" t="s">
        <v>238</v>
      </c>
      <c r="D555" t="s">
        <v>81</v>
      </c>
      <c r="G555">
        <v>-34.815539000000001</v>
      </c>
      <c r="H555">
        <v>147.200085</v>
      </c>
    </row>
    <row r="556" spans="1:8" hidden="1">
      <c r="A556">
        <v>2702</v>
      </c>
      <c r="B556" t="s">
        <v>841</v>
      </c>
      <c r="C556" t="s">
        <v>238</v>
      </c>
      <c r="D556" t="s">
        <v>81</v>
      </c>
      <c r="G556">
        <v>-34.794899000000001</v>
      </c>
      <c r="H556">
        <v>147.03882300000001</v>
      </c>
    </row>
    <row r="557" spans="1:8" hidden="1">
      <c r="A557">
        <v>2703</v>
      </c>
      <c r="B557" t="s">
        <v>842</v>
      </c>
      <c r="C557" t="s">
        <v>238</v>
      </c>
      <c r="D557" t="s">
        <v>81</v>
      </c>
      <c r="G557">
        <v>-34.630842999999999</v>
      </c>
      <c r="H557">
        <v>146.40344999999999</v>
      </c>
    </row>
    <row r="558" spans="1:8" hidden="1">
      <c r="A558">
        <v>2705</v>
      </c>
      <c r="B558" t="s">
        <v>843</v>
      </c>
      <c r="C558" t="s">
        <v>238</v>
      </c>
      <c r="D558" t="s">
        <v>138</v>
      </c>
      <c r="G558">
        <v>-34.486969999999999</v>
      </c>
      <c r="H558">
        <v>146.43321299999999</v>
      </c>
    </row>
    <row r="559" spans="1:8" hidden="1">
      <c r="A559">
        <v>2706</v>
      </c>
      <c r="B559" t="s">
        <v>844</v>
      </c>
      <c r="C559" t="s">
        <v>238</v>
      </c>
      <c r="D559" t="s">
        <v>81</v>
      </c>
      <c r="G559">
        <v>-34.557729000000002</v>
      </c>
      <c r="H559">
        <v>146.01049599999999</v>
      </c>
    </row>
    <row r="560" spans="1:8" hidden="1">
      <c r="A560">
        <v>2707</v>
      </c>
      <c r="B560" t="s">
        <v>845</v>
      </c>
      <c r="C560" t="s">
        <v>238</v>
      </c>
      <c r="D560" t="s">
        <v>81</v>
      </c>
      <c r="G560">
        <v>-34.858279000000003</v>
      </c>
      <c r="H560">
        <v>145.67414600000001</v>
      </c>
    </row>
    <row r="561" spans="1:8" hidden="1">
      <c r="A561">
        <v>2710</v>
      </c>
      <c r="B561" t="s">
        <v>846</v>
      </c>
      <c r="C561" t="s">
        <v>238</v>
      </c>
      <c r="D561" t="s">
        <v>81</v>
      </c>
      <c r="G561">
        <v>-35.228183000000001</v>
      </c>
      <c r="H561">
        <v>144.49431999999999</v>
      </c>
    </row>
    <row r="562" spans="1:8" hidden="1">
      <c r="A562">
        <v>2711</v>
      </c>
      <c r="B562" t="s">
        <v>847</v>
      </c>
      <c r="C562" t="s">
        <v>238</v>
      </c>
      <c r="D562" t="s">
        <v>81</v>
      </c>
      <c r="G562">
        <v>-33.679442000000002</v>
      </c>
      <c r="H562">
        <v>144.749504</v>
      </c>
    </row>
    <row r="563" spans="1:8" hidden="1">
      <c r="A563">
        <v>2712</v>
      </c>
      <c r="B563" t="s">
        <v>848</v>
      </c>
      <c r="C563" t="s">
        <v>245</v>
      </c>
      <c r="D563" t="s">
        <v>127</v>
      </c>
      <c r="G563">
        <v>-35.657429999999998</v>
      </c>
      <c r="H563">
        <v>145.81264100000001</v>
      </c>
    </row>
    <row r="564" spans="1:8" hidden="1">
      <c r="A564">
        <v>2713</v>
      </c>
      <c r="B564" t="s">
        <v>849</v>
      </c>
      <c r="C564" t="s">
        <v>238</v>
      </c>
      <c r="D564" t="s">
        <v>81</v>
      </c>
      <c r="G564">
        <v>-35.591687</v>
      </c>
      <c r="H564">
        <v>145.285731</v>
      </c>
    </row>
    <row r="565" spans="1:8" hidden="1">
      <c r="A565">
        <v>2714</v>
      </c>
      <c r="B565" t="s">
        <v>850</v>
      </c>
      <c r="C565" t="s">
        <v>238</v>
      </c>
      <c r="D565" t="s">
        <v>81</v>
      </c>
      <c r="G565">
        <v>-35.511747999999997</v>
      </c>
      <c r="H565">
        <v>145.05119300000001</v>
      </c>
    </row>
    <row r="566" spans="1:8" hidden="1">
      <c r="A566">
        <v>2715</v>
      </c>
      <c r="B566" t="s">
        <v>851</v>
      </c>
      <c r="C566" t="s">
        <v>238</v>
      </c>
      <c r="D566" t="s">
        <v>81</v>
      </c>
      <c r="G566">
        <v>-33.873621</v>
      </c>
      <c r="H566">
        <v>142.88526400000001</v>
      </c>
    </row>
    <row r="567" spans="1:8" hidden="1">
      <c r="A567">
        <v>2716</v>
      </c>
      <c r="B567" t="s">
        <v>852</v>
      </c>
      <c r="C567" t="s">
        <v>238</v>
      </c>
      <c r="D567" t="s">
        <v>81</v>
      </c>
      <c r="G567">
        <v>-35.354272000000002</v>
      </c>
      <c r="H567">
        <v>145.529572</v>
      </c>
    </row>
    <row r="568" spans="1:8" hidden="1">
      <c r="A568">
        <v>2717</v>
      </c>
      <c r="B568" t="s">
        <v>853</v>
      </c>
      <c r="C568" t="s">
        <v>238</v>
      </c>
      <c r="D568" t="s">
        <v>82</v>
      </c>
      <c r="G568">
        <v>-34.091641000000003</v>
      </c>
      <c r="H568">
        <v>142.042284</v>
      </c>
    </row>
    <row r="569" spans="1:8" hidden="1">
      <c r="A569">
        <v>2720</v>
      </c>
      <c r="B569" t="s">
        <v>854</v>
      </c>
      <c r="C569" t="s">
        <v>238</v>
      </c>
      <c r="D569" t="s">
        <v>81</v>
      </c>
      <c r="G569">
        <v>-35.315496000000003</v>
      </c>
      <c r="H569">
        <v>148.453868</v>
      </c>
    </row>
    <row r="570" spans="1:8" hidden="1">
      <c r="A570">
        <v>2721</v>
      </c>
      <c r="B570" t="s">
        <v>855</v>
      </c>
      <c r="C570" t="s">
        <v>238</v>
      </c>
      <c r="D570" t="s">
        <v>81</v>
      </c>
      <c r="G570">
        <v>-33.994748999999999</v>
      </c>
      <c r="H570">
        <v>147.67830699999999</v>
      </c>
    </row>
    <row r="571" spans="1:8" hidden="1">
      <c r="A571">
        <v>2722</v>
      </c>
      <c r="B571" t="s">
        <v>856</v>
      </c>
      <c r="C571" t="s">
        <v>238</v>
      </c>
      <c r="D571" t="s">
        <v>81</v>
      </c>
      <c r="G571">
        <v>-34.820143000000002</v>
      </c>
      <c r="H571">
        <v>148.084812</v>
      </c>
    </row>
    <row r="572" spans="1:8" hidden="1">
      <c r="A572">
        <v>2725</v>
      </c>
      <c r="B572" t="s">
        <v>857</v>
      </c>
      <c r="C572" t="s">
        <v>238</v>
      </c>
      <c r="D572" t="s">
        <v>81</v>
      </c>
      <c r="G572">
        <v>-34.506022999999999</v>
      </c>
      <c r="H572">
        <v>147.87996100000001</v>
      </c>
    </row>
    <row r="573" spans="1:8" hidden="1">
      <c r="A573">
        <v>2726</v>
      </c>
      <c r="B573" t="s">
        <v>858</v>
      </c>
      <c r="C573" t="s">
        <v>238</v>
      </c>
      <c r="D573" t="s">
        <v>81</v>
      </c>
      <c r="G573">
        <v>-34.906288000000004</v>
      </c>
      <c r="H573">
        <v>148.32001399999999</v>
      </c>
    </row>
    <row r="574" spans="1:8" hidden="1">
      <c r="A574">
        <v>2727</v>
      </c>
      <c r="B574" t="s">
        <v>859</v>
      </c>
      <c r="C574" t="s">
        <v>238</v>
      </c>
      <c r="D574" t="s">
        <v>81</v>
      </c>
      <c r="G574">
        <v>-35.081462999999999</v>
      </c>
      <c r="H574">
        <v>148.40992</v>
      </c>
    </row>
    <row r="575" spans="1:8" hidden="1">
      <c r="A575">
        <v>2729</v>
      </c>
      <c r="B575" t="s">
        <v>860</v>
      </c>
      <c r="C575" t="s">
        <v>238</v>
      </c>
      <c r="D575" t="s">
        <v>81</v>
      </c>
      <c r="G575">
        <v>-35.307946999999999</v>
      </c>
      <c r="H575">
        <v>148.063682</v>
      </c>
    </row>
    <row r="576" spans="1:8" hidden="1">
      <c r="A576">
        <v>2730</v>
      </c>
      <c r="B576" t="s">
        <v>861</v>
      </c>
      <c r="C576" t="s">
        <v>238</v>
      </c>
      <c r="D576" t="s">
        <v>81</v>
      </c>
      <c r="G576">
        <v>-31.488258999999999</v>
      </c>
      <c r="H576">
        <v>152.660113</v>
      </c>
    </row>
    <row r="577" spans="1:8" hidden="1">
      <c r="A577">
        <v>2731</v>
      </c>
      <c r="B577" t="s">
        <v>862</v>
      </c>
      <c r="C577" t="s">
        <v>238</v>
      </c>
      <c r="D577" t="s">
        <v>81</v>
      </c>
      <c r="G577">
        <v>-35.791187000000001</v>
      </c>
      <c r="H577">
        <v>144.62984800000001</v>
      </c>
    </row>
    <row r="578" spans="1:8" hidden="1">
      <c r="A578">
        <v>2732</v>
      </c>
      <c r="B578" t="s">
        <v>863</v>
      </c>
      <c r="C578" t="s">
        <v>238</v>
      </c>
      <c r="D578" t="s">
        <v>81</v>
      </c>
      <c r="G578">
        <v>-35.630473000000002</v>
      </c>
      <c r="H578">
        <v>144.13042300000001</v>
      </c>
    </row>
    <row r="579" spans="1:8" hidden="1">
      <c r="A579">
        <v>2733</v>
      </c>
      <c r="B579" t="s">
        <v>864</v>
      </c>
      <c r="C579" t="s">
        <v>238</v>
      </c>
      <c r="D579" t="s">
        <v>81</v>
      </c>
      <c r="G579">
        <v>-35.194232999999997</v>
      </c>
      <c r="H579">
        <v>144.15527800000001</v>
      </c>
    </row>
    <row r="580" spans="1:8" hidden="1">
      <c r="A580">
        <v>2734</v>
      </c>
      <c r="B580" t="s">
        <v>865</v>
      </c>
      <c r="C580" t="s">
        <v>238</v>
      </c>
      <c r="D580" t="s">
        <v>81</v>
      </c>
      <c r="G580">
        <v>-35.247256</v>
      </c>
      <c r="H580">
        <v>143.89833999999999</v>
      </c>
    </row>
    <row r="581" spans="1:8" hidden="1">
      <c r="A581">
        <v>2735</v>
      </c>
      <c r="B581" t="s">
        <v>866</v>
      </c>
      <c r="C581" t="s">
        <v>238</v>
      </c>
      <c r="D581" t="s">
        <v>81</v>
      </c>
      <c r="G581">
        <v>-35.658614</v>
      </c>
      <c r="H581">
        <v>144.13653400000001</v>
      </c>
    </row>
    <row r="582" spans="1:8" hidden="1">
      <c r="A582">
        <v>2736</v>
      </c>
      <c r="B582" t="s">
        <v>867</v>
      </c>
      <c r="C582" t="s">
        <v>238</v>
      </c>
      <c r="D582" t="s">
        <v>81</v>
      </c>
      <c r="G582">
        <v>-34.958682000000003</v>
      </c>
      <c r="H582">
        <v>143.33743999999999</v>
      </c>
    </row>
    <row r="583" spans="1:8" hidden="1">
      <c r="A583">
        <v>2737</v>
      </c>
      <c r="B583" t="s">
        <v>868</v>
      </c>
      <c r="C583" t="s">
        <v>238</v>
      </c>
      <c r="D583" t="s">
        <v>81</v>
      </c>
      <c r="G583">
        <v>-34.513995000000001</v>
      </c>
      <c r="H583">
        <v>142.84875600000001</v>
      </c>
    </row>
    <row r="584" spans="1:8" hidden="1">
      <c r="A584">
        <v>2738</v>
      </c>
      <c r="B584" t="s">
        <v>869</v>
      </c>
      <c r="C584" t="s">
        <v>238</v>
      </c>
      <c r="D584" t="s">
        <v>82</v>
      </c>
      <c r="G584">
        <v>-34.180087</v>
      </c>
      <c r="H584">
        <v>142.21953099999999</v>
      </c>
    </row>
    <row r="585" spans="1:8" hidden="1">
      <c r="A585">
        <v>2739</v>
      </c>
      <c r="B585" t="s">
        <v>870</v>
      </c>
      <c r="C585" t="s">
        <v>238</v>
      </c>
      <c r="D585" t="s">
        <v>82</v>
      </c>
      <c r="G585">
        <v>-34.171442999999996</v>
      </c>
      <c r="H585">
        <v>142.182794</v>
      </c>
    </row>
    <row r="586" spans="1:8" hidden="1">
      <c r="A586">
        <v>2745</v>
      </c>
      <c r="B586" t="s">
        <v>871</v>
      </c>
      <c r="C586" t="s">
        <v>238</v>
      </c>
      <c r="D586" t="s">
        <v>115</v>
      </c>
      <c r="G586">
        <v>-33.790683000000001</v>
      </c>
      <c r="H586">
        <v>150.66929999999999</v>
      </c>
    </row>
    <row r="587" spans="1:8" hidden="1">
      <c r="A587">
        <v>2747</v>
      </c>
      <c r="B587" t="s">
        <v>872</v>
      </c>
      <c r="C587" t="s">
        <v>238</v>
      </c>
      <c r="D587" t="s">
        <v>115</v>
      </c>
      <c r="G587">
        <v>-33.735557999999997</v>
      </c>
      <c r="H587">
        <v>150.721712</v>
      </c>
    </row>
    <row r="588" spans="1:8" hidden="1">
      <c r="A588">
        <v>2748</v>
      </c>
      <c r="B588" t="s">
        <v>873</v>
      </c>
      <c r="C588" t="s">
        <v>238</v>
      </c>
      <c r="D588" t="s">
        <v>115</v>
      </c>
      <c r="G588">
        <v>-33.779330999999999</v>
      </c>
      <c r="H588">
        <v>150.71631199999999</v>
      </c>
    </row>
    <row r="589" spans="1:8" hidden="1">
      <c r="A589">
        <v>2749</v>
      </c>
      <c r="B589" t="s">
        <v>874</v>
      </c>
      <c r="C589" t="s">
        <v>238</v>
      </c>
      <c r="D589" t="s">
        <v>115</v>
      </c>
      <c r="G589">
        <v>-33.668796</v>
      </c>
      <c r="H589">
        <v>150.67654999999999</v>
      </c>
    </row>
    <row r="590" spans="1:8" hidden="1">
      <c r="A590">
        <v>2750</v>
      </c>
      <c r="B590" t="s">
        <v>875</v>
      </c>
      <c r="C590" t="s">
        <v>238</v>
      </c>
      <c r="D590" t="s">
        <v>115</v>
      </c>
      <c r="G590">
        <v>-33.735636</v>
      </c>
      <c r="H590">
        <v>150.65032099999999</v>
      </c>
    </row>
    <row r="591" spans="1:8" hidden="1">
      <c r="A591">
        <v>2752</v>
      </c>
      <c r="B591" t="s">
        <v>876</v>
      </c>
      <c r="C591" t="s">
        <v>238</v>
      </c>
      <c r="D591" t="s">
        <v>115</v>
      </c>
      <c r="G591">
        <v>-33.942211999999998</v>
      </c>
      <c r="H591">
        <v>150.58010200000001</v>
      </c>
    </row>
    <row r="592" spans="1:8" hidden="1">
      <c r="A592">
        <v>2753</v>
      </c>
      <c r="B592" t="s">
        <v>877</v>
      </c>
      <c r="C592" t="s">
        <v>238</v>
      </c>
      <c r="D592" t="s">
        <v>115</v>
      </c>
      <c r="G592">
        <v>-33.618876999999998</v>
      </c>
      <c r="H592">
        <v>150.70737199999999</v>
      </c>
    </row>
    <row r="593" spans="1:8" hidden="1">
      <c r="A593">
        <v>2754</v>
      </c>
      <c r="B593" t="s">
        <v>878</v>
      </c>
      <c r="C593" t="s">
        <v>238</v>
      </c>
      <c r="D593" t="s">
        <v>115</v>
      </c>
      <c r="G593">
        <v>-33.582355</v>
      </c>
      <c r="H593">
        <v>150.721891</v>
      </c>
    </row>
    <row r="594" spans="1:8" hidden="1">
      <c r="A594">
        <v>2755</v>
      </c>
      <c r="B594" t="s">
        <v>879</v>
      </c>
      <c r="C594" t="s">
        <v>238</v>
      </c>
      <c r="D594" t="s">
        <v>115</v>
      </c>
      <c r="G594">
        <v>-33.604377999999997</v>
      </c>
      <c r="H594">
        <v>150.796234</v>
      </c>
    </row>
    <row r="595" spans="1:8" hidden="1">
      <c r="A595">
        <v>2756</v>
      </c>
      <c r="B595" t="s">
        <v>880</v>
      </c>
      <c r="C595" t="s">
        <v>238</v>
      </c>
      <c r="D595" t="s">
        <v>115</v>
      </c>
      <c r="G595">
        <v>-33.637650000000001</v>
      </c>
      <c r="H595">
        <v>150.79458</v>
      </c>
    </row>
    <row r="596" spans="1:8" hidden="1">
      <c r="A596">
        <v>2757</v>
      </c>
      <c r="B596" t="s">
        <v>881</v>
      </c>
      <c r="C596" t="s">
        <v>238</v>
      </c>
      <c r="D596" t="s">
        <v>75</v>
      </c>
      <c r="G596">
        <v>-33.549452000000002</v>
      </c>
      <c r="H596">
        <v>150.70111600000001</v>
      </c>
    </row>
    <row r="597" spans="1:8" hidden="1">
      <c r="A597">
        <v>2758</v>
      </c>
      <c r="B597" t="s">
        <v>882</v>
      </c>
      <c r="C597" t="s">
        <v>238</v>
      </c>
      <c r="D597" t="s">
        <v>75</v>
      </c>
      <c r="G597">
        <v>-33.536479999999997</v>
      </c>
      <c r="H597">
        <v>150.44284500000001</v>
      </c>
    </row>
    <row r="598" spans="1:8" hidden="1">
      <c r="A598">
        <v>2759</v>
      </c>
      <c r="B598" t="s">
        <v>883</v>
      </c>
      <c r="C598" t="s">
        <v>238</v>
      </c>
      <c r="D598" t="s">
        <v>115</v>
      </c>
      <c r="G598">
        <v>-33.807617999999998</v>
      </c>
      <c r="H598">
        <v>150.78931299999999</v>
      </c>
    </row>
    <row r="599" spans="1:8" hidden="1">
      <c r="A599">
        <v>2760</v>
      </c>
      <c r="B599" t="s">
        <v>884</v>
      </c>
      <c r="C599" t="s">
        <v>238</v>
      </c>
      <c r="D599" t="s">
        <v>115</v>
      </c>
      <c r="G599">
        <v>-33.776657</v>
      </c>
      <c r="H599">
        <v>150.79343299999999</v>
      </c>
    </row>
    <row r="600" spans="1:8" hidden="1">
      <c r="A600">
        <v>2761</v>
      </c>
      <c r="B600" t="s">
        <v>885</v>
      </c>
      <c r="C600" t="s">
        <v>238</v>
      </c>
      <c r="D600" t="s">
        <v>115</v>
      </c>
      <c r="G600">
        <v>-33.730646999999998</v>
      </c>
      <c r="H600">
        <v>150.86604600000001</v>
      </c>
    </row>
    <row r="601" spans="1:8" hidden="1">
      <c r="A601">
        <v>2762</v>
      </c>
      <c r="B601" t="s">
        <v>886</v>
      </c>
      <c r="C601" t="s">
        <v>238</v>
      </c>
      <c r="D601" t="s">
        <v>115</v>
      </c>
      <c r="G601">
        <v>-33.697217000000002</v>
      </c>
      <c r="H601">
        <v>150.888428</v>
      </c>
    </row>
    <row r="602" spans="1:8" hidden="1">
      <c r="A602">
        <v>2763</v>
      </c>
      <c r="B602" t="s">
        <v>887</v>
      </c>
      <c r="C602" t="s">
        <v>238</v>
      </c>
      <c r="D602" t="s">
        <v>115</v>
      </c>
      <c r="G602">
        <v>-33.730077000000001</v>
      </c>
      <c r="H602">
        <v>150.90650199999999</v>
      </c>
    </row>
    <row r="603" spans="1:8" hidden="1">
      <c r="A603">
        <v>2765</v>
      </c>
      <c r="B603" t="s">
        <v>888</v>
      </c>
      <c r="C603" t="s">
        <v>238</v>
      </c>
      <c r="D603" t="s">
        <v>115</v>
      </c>
      <c r="G603">
        <v>-33.672237000000003</v>
      </c>
      <c r="H603">
        <v>150.79576</v>
      </c>
    </row>
    <row r="604" spans="1:8" hidden="1">
      <c r="A604">
        <v>2766</v>
      </c>
      <c r="B604" t="s">
        <v>889</v>
      </c>
      <c r="C604" t="s">
        <v>238</v>
      </c>
      <c r="D604" t="s">
        <v>115</v>
      </c>
      <c r="G604">
        <v>-33.803114000000001</v>
      </c>
      <c r="H604">
        <v>150.852192</v>
      </c>
    </row>
    <row r="605" spans="1:8" hidden="1">
      <c r="A605">
        <v>2767</v>
      </c>
      <c r="B605" t="s">
        <v>890</v>
      </c>
      <c r="C605" t="s">
        <v>238</v>
      </c>
      <c r="D605" t="s">
        <v>115</v>
      </c>
      <c r="G605">
        <v>-33.765070999999999</v>
      </c>
      <c r="H605">
        <v>150.86929000000001</v>
      </c>
    </row>
    <row r="606" spans="1:8" hidden="1">
      <c r="A606">
        <v>2768</v>
      </c>
      <c r="B606" t="s">
        <v>891</v>
      </c>
      <c r="C606" t="s">
        <v>238</v>
      </c>
      <c r="D606" t="s">
        <v>115</v>
      </c>
      <c r="G606">
        <v>-33.737862999999997</v>
      </c>
      <c r="H606">
        <v>150.922732</v>
      </c>
    </row>
    <row r="607" spans="1:8" hidden="1">
      <c r="A607">
        <v>2769</v>
      </c>
      <c r="B607" t="s">
        <v>892</v>
      </c>
      <c r="C607" t="s">
        <v>238</v>
      </c>
      <c r="D607" t="s">
        <v>115</v>
      </c>
      <c r="G607">
        <v>-34.054326000000003</v>
      </c>
      <c r="H607">
        <v>150.75310400000001</v>
      </c>
    </row>
    <row r="608" spans="1:8" hidden="1">
      <c r="A608">
        <v>2770</v>
      </c>
      <c r="B608" t="s">
        <v>893</v>
      </c>
      <c r="C608" t="s">
        <v>238</v>
      </c>
      <c r="D608" t="s">
        <v>115</v>
      </c>
      <c r="G608">
        <v>-33.730240000000002</v>
      </c>
      <c r="H608">
        <v>150.822765</v>
      </c>
    </row>
    <row r="609" spans="1:8" hidden="1">
      <c r="A609">
        <v>2773</v>
      </c>
      <c r="B609" t="s">
        <v>894</v>
      </c>
      <c r="C609" t="s">
        <v>238</v>
      </c>
      <c r="D609" t="s">
        <v>75</v>
      </c>
      <c r="G609">
        <v>-33.768023999999997</v>
      </c>
      <c r="H609">
        <v>150.62169299999999</v>
      </c>
    </row>
    <row r="610" spans="1:8" hidden="1">
      <c r="A610">
        <v>2774</v>
      </c>
      <c r="B610" t="s">
        <v>895</v>
      </c>
      <c r="C610" t="s">
        <v>238</v>
      </c>
      <c r="D610" t="s">
        <v>75</v>
      </c>
      <c r="G610">
        <v>-33.744262999999997</v>
      </c>
      <c r="H610">
        <v>150.61007599999999</v>
      </c>
    </row>
    <row r="611" spans="1:8" hidden="1">
      <c r="A611">
        <v>2775</v>
      </c>
      <c r="B611" t="s">
        <v>896</v>
      </c>
      <c r="C611" t="s">
        <v>238</v>
      </c>
      <c r="D611" t="s">
        <v>41</v>
      </c>
      <c r="G611">
        <v>-33.331657999999997</v>
      </c>
      <c r="H611">
        <v>150.97549799999999</v>
      </c>
    </row>
    <row r="612" spans="1:8" hidden="1">
      <c r="A612">
        <v>2776</v>
      </c>
      <c r="B612" t="s">
        <v>897</v>
      </c>
      <c r="C612" t="s">
        <v>238</v>
      </c>
      <c r="D612" t="s">
        <v>75</v>
      </c>
      <c r="G612">
        <v>-33.696505000000002</v>
      </c>
      <c r="H612">
        <v>150.534998</v>
      </c>
    </row>
    <row r="613" spans="1:8" hidden="1">
      <c r="A613">
        <v>2777</v>
      </c>
      <c r="B613" t="s">
        <v>898</v>
      </c>
      <c r="C613" t="s">
        <v>238</v>
      </c>
      <c r="D613" t="s">
        <v>75</v>
      </c>
      <c r="G613">
        <v>-33.665114000000003</v>
      </c>
      <c r="H613">
        <v>150.650802</v>
      </c>
    </row>
    <row r="614" spans="1:8" hidden="1">
      <c r="A614">
        <v>2778</v>
      </c>
      <c r="B614" t="s">
        <v>899</v>
      </c>
      <c r="C614" t="s">
        <v>238</v>
      </c>
      <c r="D614" t="s">
        <v>75</v>
      </c>
      <c r="G614">
        <v>-33.794604999999997</v>
      </c>
      <c r="H614">
        <v>150.04041000000001</v>
      </c>
    </row>
    <row r="615" spans="1:8" hidden="1">
      <c r="A615">
        <v>2779</v>
      </c>
      <c r="B615" t="s">
        <v>900</v>
      </c>
      <c r="C615" t="s">
        <v>238</v>
      </c>
      <c r="D615" t="s">
        <v>75</v>
      </c>
      <c r="G615">
        <v>-33.720992000000003</v>
      </c>
      <c r="H615">
        <v>150.451629</v>
      </c>
    </row>
    <row r="616" spans="1:8" hidden="1">
      <c r="A616">
        <v>2780</v>
      </c>
      <c r="B616" t="s">
        <v>901</v>
      </c>
      <c r="C616" t="s">
        <v>238</v>
      </c>
      <c r="D616" t="s">
        <v>75</v>
      </c>
      <c r="G616">
        <v>-33.714042999999997</v>
      </c>
      <c r="H616">
        <v>150.311589</v>
      </c>
    </row>
    <row r="617" spans="1:8" hidden="1">
      <c r="A617">
        <v>2782</v>
      </c>
      <c r="B617" t="s">
        <v>902</v>
      </c>
      <c r="C617" t="s">
        <v>238</v>
      </c>
      <c r="D617" t="s">
        <v>75</v>
      </c>
      <c r="G617">
        <v>-33.709836000000003</v>
      </c>
      <c r="H617">
        <v>150.376454</v>
      </c>
    </row>
    <row r="618" spans="1:8" hidden="1">
      <c r="A618">
        <v>2783</v>
      </c>
      <c r="B618" t="s">
        <v>903</v>
      </c>
      <c r="C618" t="s">
        <v>238</v>
      </c>
      <c r="D618" t="s">
        <v>75</v>
      </c>
      <c r="G618">
        <v>-33.718957000000003</v>
      </c>
      <c r="H618">
        <v>150.430094</v>
      </c>
    </row>
    <row r="619" spans="1:8" hidden="1">
      <c r="A619">
        <v>2784</v>
      </c>
      <c r="B619" t="s">
        <v>904</v>
      </c>
      <c r="C619" t="s">
        <v>238</v>
      </c>
      <c r="D619" t="s">
        <v>75</v>
      </c>
      <c r="G619">
        <v>-33.722751000000002</v>
      </c>
      <c r="H619">
        <v>150.41363999999999</v>
      </c>
    </row>
    <row r="620" spans="1:8" hidden="1">
      <c r="A620">
        <v>2785</v>
      </c>
      <c r="B620" t="s">
        <v>905</v>
      </c>
      <c r="C620" t="s">
        <v>238</v>
      </c>
      <c r="D620" t="s">
        <v>75</v>
      </c>
      <c r="G620">
        <v>-33.635556000000001</v>
      </c>
      <c r="H620">
        <v>150.28483</v>
      </c>
    </row>
    <row r="621" spans="1:8" hidden="1">
      <c r="A621">
        <v>2786</v>
      </c>
      <c r="B621" t="s">
        <v>906</v>
      </c>
      <c r="C621" t="s">
        <v>238</v>
      </c>
      <c r="D621" t="s">
        <v>75</v>
      </c>
      <c r="G621">
        <v>-33.513745</v>
      </c>
      <c r="H621">
        <v>150.279391</v>
      </c>
    </row>
    <row r="622" spans="1:8" hidden="1">
      <c r="A622">
        <v>2787</v>
      </c>
      <c r="B622" t="s">
        <v>907</v>
      </c>
      <c r="C622" t="s">
        <v>238</v>
      </c>
      <c r="D622" t="s">
        <v>78</v>
      </c>
      <c r="G622">
        <v>-33.840966000000002</v>
      </c>
      <c r="H622">
        <v>149.711027</v>
      </c>
    </row>
    <row r="623" spans="1:8" hidden="1">
      <c r="A623">
        <v>2790</v>
      </c>
      <c r="B623" t="s">
        <v>908</v>
      </c>
      <c r="C623" t="s">
        <v>238</v>
      </c>
      <c r="D623" t="s">
        <v>87</v>
      </c>
      <c r="G623">
        <v>-33.219586999999997</v>
      </c>
      <c r="H623">
        <v>150.02173300000001</v>
      </c>
    </row>
    <row r="624" spans="1:8" hidden="1">
      <c r="A624">
        <v>2791</v>
      </c>
      <c r="B624" t="s">
        <v>909</v>
      </c>
      <c r="C624" t="s">
        <v>238</v>
      </c>
      <c r="D624" t="s">
        <v>78</v>
      </c>
      <c r="G624">
        <v>-33.609622000000002</v>
      </c>
      <c r="H624">
        <v>149.140601</v>
      </c>
    </row>
    <row r="625" spans="1:8" hidden="1">
      <c r="A625">
        <v>2792</v>
      </c>
      <c r="B625" t="s">
        <v>910</v>
      </c>
      <c r="C625" t="s">
        <v>238</v>
      </c>
      <c r="D625" t="s">
        <v>78</v>
      </c>
      <c r="G625">
        <v>-33.585625</v>
      </c>
      <c r="H625">
        <v>149.03145499999999</v>
      </c>
    </row>
    <row r="626" spans="1:8" hidden="1">
      <c r="A626">
        <v>2793</v>
      </c>
      <c r="B626" t="s">
        <v>911</v>
      </c>
      <c r="C626" t="s">
        <v>238</v>
      </c>
      <c r="D626" t="s">
        <v>78</v>
      </c>
      <c r="G626">
        <v>-33.931095999999997</v>
      </c>
      <c r="H626">
        <v>148.859104</v>
      </c>
    </row>
    <row r="627" spans="1:8" hidden="1">
      <c r="A627">
        <v>2794</v>
      </c>
      <c r="B627" t="s">
        <v>912</v>
      </c>
      <c r="C627" t="s">
        <v>238</v>
      </c>
      <c r="D627" t="s">
        <v>78</v>
      </c>
      <c r="G627">
        <v>-33.906339000000003</v>
      </c>
      <c r="H627">
        <v>148.45638500000001</v>
      </c>
    </row>
    <row r="628" spans="1:8" hidden="1">
      <c r="A628">
        <v>2795</v>
      </c>
      <c r="B628" t="s">
        <v>913</v>
      </c>
      <c r="C628" t="s">
        <v>238</v>
      </c>
      <c r="D628" t="s">
        <v>87</v>
      </c>
      <c r="G628">
        <v>-33.911805999999999</v>
      </c>
      <c r="H628">
        <v>149.33278100000001</v>
      </c>
    </row>
    <row r="629" spans="1:8" hidden="1">
      <c r="A629">
        <v>2797</v>
      </c>
      <c r="B629" t="s">
        <v>914</v>
      </c>
      <c r="C629" t="s">
        <v>238</v>
      </c>
      <c r="D629" t="s">
        <v>78</v>
      </c>
      <c r="G629">
        <v>-33.707872999999999</v>
      </c>
      <c r="H629">
        <v>149.02580900000001</v>
      </c>
    </row>
    <row r="630" spans="1:8" hidden="1">
      <c r="A630">
        <v>2798</v>
      </c>
      <c r="B630" t="s">
        <v>915</v>
      </c>
      <c r="C630" t="s">
        <v>238</v>
      </c>
      <c r="D630" t="s">
        <v>78</v>
      </c>
      <c r="G630">
        <v>-33.343288000000001</v>
      </c>
      <c r="H630">
        <v>149.25446400000001</v>
      </c>
    </row>
    <row r="631" spans="1:8" hidden="1">
      <c r="A631">
        <v>2799</v>
      </c>
      <c r="B631" t="s">
        <v>916</v>
      </c>
      <c r="C631" t="s">
        <v>238</v>
      </c>
      <c r="D631" t="s">
        <v>78</v>
      </c>
      <c r="G631">
        <v>-33.648293000000002</v>
      </c>
      <c r="H631">
        <v>149.26954499999999</v>
      </c>
    </row>
    <row r="632" spans="1:8" hidden="1">
      <c r="A632">
        <v>2800</v>
      </c>
      <c r="B632" t="s">
        <v>917</v>
      </c>
      <c r="C632" t="s">
        <v>238</v>
      </c>
      <c r="D632" t="s">
        <v>87</v>
      </c>
      <c r="G632">
        <v>-33.123438999999998</v>
      </c>
      <c r="H632">
        <v>149.02666099999999</v>
      </c>
    </row>
    <row r="633" spans="1:8" hidden="1">
      <c r="A633">
        <v>2803</v>
      </c>
      <c r="B633" t="s">
        <v>918</v>
      </c>
      <c r="C633" t="s">
        <v>238</v>
      </c>
      <c r="D633" t="s">
        <v>78</v>
      </c>
      <c r="G633">
        <v>-34.162820000000004</v>
      </c>
      <c r="H633">
        <v>148.44984600000001</v>
      </c>
    </row>
    <row r="634" spans="1:8" hidden="1">
      <c r="A634">
        <v>2804</v>
      </c>
      <c r="B634" t="s">
        <v>919</v>
      </c>
      <c r="C634" t="s">
        <v>238</v>
      </c>
      <c r="D634" t="s">
        <v>78</v>
      </c>
      <c r="G634">
        <v>-33.682513999999998</v>
      </c>
      <c r="H634">
        <v>148.615476</v>
      </c>
    </row>
    <row r="635" spans="1:8" hidden="1">
      <c r="A635">
        <v>2805</v>
      </c>
      <c r="B635" t="s">
        <v>920</v>
      </c>
      <c r="C635" t="s">
        <v>238</v>
      </c>
      <c r="D635" t="s">
        <v>78</v>
      </c>
      <c r="G635">
        <v>-33.650848000000003</v>
      </c>
      <c r="H635">
        <v>148.41385</v>
      </c>
    </row>
    <row r="636" spans="1:8" hidden="1">
      <c r="A636">
        <v>2806</v>
      </c>
      <c r="B636" t="s">
        <v>921</v>
      </c>
      <c r="C636" t="s">
        <v>238</v>
      </c>
      <c r="D636" t="s">
        <v>78</v>
      </c>
      <c r="G636">
        <v>-33.427106999999999</v>
      </c>
      <c r="H636">
        <v>148.37164999999999</v>
      </c>
    </row>
    <row r="637" spans="1:8" hidden="1">
      <c r="A637">
        <v>2807</v>
      </c>
      <c r="B637" t="s">
        <v>922</v>
      </c>
      <c r="C637" t="s">
        <v>238</v>
      </c>
      <c r="D637" t="s">
        <v>78</v>
      </c>
      <c r="G637">
        <v>-34.039890999999997</v>
      </c>
      <c r="H637">
        <v>148.553887</v>
      </c>
    </row>
    <row r="638" spans="1:8" hidden="1">
      <c r="A638">
        <v>2808</v>
      </c>
      <c r="B638" t="s">
        <v>923</v>
      </c>
      <c r="C638" t="s">
        <v>238</v>
      </c>
      <c r="D638" t="s">
        <v>78</v>
      </c>
      <c r="G638">
        <v>-33.936692999999998</v>
      </c>
      <c r="H638">
        <v>149.04636099999999</v>
      </c>
    </row>
    <row r="639" spans="1:8" hidden="1">
      <c r="A639">
        <v>2809</v>
      </c>
      <c r="B639" t="s">
        <v>924</v>
      </c>
      <c r="C639" t="s">
        <v>238</v>
      </c>
      <c r="D639" t="s">
        <v>78</v>
      </c>
      <c r="G639">
        <v>-34.041955000000002</v>
      </c>
      <c r="H639">
        <v>148.39500100000001</v>
      </c>
    </row>
    <row r="640" spans="1:8" hidden="1">
      <c r="A640">
        <v>2810</v>
      </c>
      <c r="B640" t="s">
        <v>925</v>
      </c>
      <c r="C640" t="s">
        <v>238</v>
      </c>
      <c r="D640" t="s">
        <v>78</v>
      </c>
      <c r="G640">
        <v>-33.985252000000003</v>
      </c>
      <c r="H640">
        <v>147.927491</v>
      </c>
    </row>
    <row r="641" spans="1:8" hidden="1">
      <c r="A641">
        <v>2817</v>
      </c>
      <c r="B641" t="s">
        <v>925</v>
      </c>
      <c r="C641">
        <v>0</v>
      </c>
      <c r="D641">
        <v>0</v>
      </c>
      <c r="G641">
        <v>0</v>
      </c>
      <c r="H641">
        <v>0</v>
      </c>
    </row>
    <row r="642" spans="1:8" hidden="1">
      <c r="A642">
        <v>2818</v>
      </c>
      <c r="B642" t="s">
        <v>926</v>
      </c>
      <c r="C642" t="s">
        <v>238</v>
      </c>
      <c r="D642" t="s">
        <v>81</v>
      </c>
      <c r="G642">
        <v>0</v>
      </c>
      <c r="H642">
        <v>0</v>
      </c>
    </row>
    <row r="643" spans="1:8" hidden="1">
      <c r="A643">
        <v>2820</v>
      </c>
      <c r="B643" t="s">
        <v>927</v>
      </c>
      <c r="C643" t="s">
        <v>238</v>
      </c>
      <c r="D643" t="s">
        <v>81</v>
      </c>
      <c r="G643">
        <v>-32.598356000000003</v>
      </c>
      <c r="H643">
        <v>148.96392499999999</v>
      </c>
    </row>
    <row r="644" spans="1:8" hidden="1">
      <c r="A644">
        <v>2821</v>
      </c>
      <c r="B644" t="s">
        <v>928</v>
      </c>
      <c r="C644" t="s">
        <v>238</v>
      </c>
      <c r="D644" t="s">
        <v>82</v>
      </c>
      <c r="G644">
        <v>-32.057228000000002</v>
      </c>
      <c r="H644">
        <v>148.263375</v>
      </c>
    </row>
    <row r="645" spans="1:8" hidden="1">
      <c r="A645">
        <v>2822</v>
      </c>
      <c r="B645" t="s">
        <v>928</v>
      </c>
      <c r="C645">
        <v>0</v>
      </c>
      <c r="D645">
        <v>0</v>
      </c>
      <c r="G645">
        <v>0</v>
      </c>
      <c r="H645">
        <v>0</v>
      </c>
    </row>
    <row r="646" spans="1:8" hidden="1">
      <c r="A646">
        <v>2823</v>
      </c>
      <c r="B646" t="s">
        <v>929</v>
      </c>
      <c r="C646" t="s">
        <v>238</v>
      </c>
      <c r="D646" t="s">
        <v>82</v>
      </c>
      <c r="G646">
        <v>-31.835993999999999</v>
      </c>
      <c r="H646">
        <v>148.180564</v>
      </c>
    </row>
    <row r="647" spans="1:8" hidden="1">
      <c r="A647">
        <v>2824</v>
      </c>
      <c r="B647" t="s">
        <v>930</v>
      </c>
      <c r="C647" t="s">
        <v>238</v>
      </c>
      <c r="D647" t="s">
        <v>82</v>
      </c>
      <c r="G647">
        <v>-31.673327</v>
      </c>
      <c r="H647">
        <v>147.855054</v>
      </c>
    </row>
    <row r="648" spans="1:8" hidden="1">
      <c r="A648">
        <v>2825</v>
      </c>
      <c r="B648" t="s">
        <v>931</v>
      </c>
      <c r="C648" t="s">
        <v>238</v>
      </c>
      <c r="D648" t="s">
        <v>82</v>
      </c>
      <c r="G648">
        <v>-31.940261</v>
      </c>
      <c r="H648">
        <v>146.479353</v>
      </c>
    </row>
    <row r="649" spans="1:8" hidden="1">
      <c r="A649">
        <v>2826</v>
      </c>
      <c r="B649" t="s">
        <v>932</v>
      </c>
      <c r="C649" t="s">
        <v>238</v>
      </c>
      <c r="D649" t="s">
        <v>82</v>
      </c>
      <c r="G649">
        <v>0</v>
      </c>
      <c r="H649">
        <v>0</v>
      </c>
    </row>
    <row r="650" spans="1:8" hidden="1">
      <c r="A650">
        <v>2827</v>
      </c>
      <c r="B650" t="s">
        <v>933</v>
      </c>
      <c r="C650" t="s">
        <v>238</v>
      </c>
      <c r="D650" t="s">
        <v>82</v>
      </c>
      <c r="G650">
        <v>-31.663930000000001</v>
      </c>
      <c r="H650">
        <v>148.88117099999999</v>
      </c>
    </row>
    <row r="651" spans="1:8" hidden="1">
      <c r="A651">
        <v>2828</v>
      </c>
      <c r="B651" t="s">
        <v>934</v>
      </c>
      <c r="C651" t="s">
        <v>238</v>
      </c>
      <c r="D651" t="s">
        <v>82</v>
      </c>
      <c r="G651">
        <v>-31.107835000000001</v>
      </c>
      <c r="H651">
        <v>148.862661</v>
      </c>
    </row>
    <row r="652" spans="1:8" hidden="1">
      <c r="A652">
        <v>2829</v>
      </c>
      <c r="B652" t="s">
        <v>935</v>
      </c>
      <c r="C652" t="s">
        <v>238</v>
      </c>
      <c r="D652" t="s">
        <v>82</v>
      </c>
      <c r="G652">
        <v>-31.124693000000001</v>
      </c>
      <c r="H652">
        <v>148.37341000000001</v>
      </c>
    </row>
    <row r="653" spans="1:8" hidden="1">
      <c r="A653">
        <v>2830</v>
      </c>
      <c r="B653" t="s">
        <v>936</v>
      </c>
      <c r="C653" t="s">
        <v>238</v>
      </c>
      <c r="D653" t="s">
        <v>29</v>
      </c>
      <c r="G653">
        <v>-32.195726000000001</v>
      </c>
      <c r="H653">
        <v>148.90206499999999</v>
      </c>
    </row>
    <row r="654" spans="1:8" hidden="1">
      <c r="A654">
        <v>2831</v>
      </c>
      <c r="B654" t="s">
        <v>937</v>
      </c>
      <c r="C654" t="s">
        <v>238</v>
      </c>
      <c r="D654" t="s">
        <v>82</v>
      </c>
      <c r="G654">
        <v>-31.453726</v>
      </c>
      <c r="H654">
        <v>148.40769499999999</v>
      </c>
    </row>
    <row r="655" spans="1:8" hidden="1">
      <c r="A655">
        <v>2832</v>
      </c>
      <c r="B655" t="s">
        <v>938</v>
      </c>
      <c r="C655" t="s">
        <v>238</v>
      </c>
      <c r="D655" t="s">
        <v>82</v>
      </c>
      <c r="G655">
        <v>-29.113122000000001</v>
      </c>
      <c r="H655">
        <v>147.90256199999999</v>
      </c>
    </row>
    <row r="656" spans="1:8" hidden="1">
      <c r="A656">
        <v>2833</v>
      </c>
      <c r="B656" t="s">
        <v>939</v>
      </c>
      <c r="C656" t="s">
        <v>238</v>
      </c>
      <c r="D656" t="s">
        <v>80</v>
      </c>
      <c r="G656">
        <v>-29.545809999999999</v>
      </c>
      <c r="H656">
        <v>148.576548</v>
      </c>
    </row>
    <row r="657" spans="1:8" hidden="1">
      <c r="A657">
        <v>2834</v>
      </c>
      <c r="B657" t="s">
        <v>940</v>
      </c>
      <c r="C657" t="s">
        <v>238</v>
      </c>
      <c r="D657" t="s">
        <v>82</v>
      </c>
      <c r="G657">
        <v>-29.425723999999999</v>
      </c>
      <c r="H657">
        <v>147.97923599999999</v>
      </c>
    </row>
    <row r="658" spans="1:8" hidden="1">
      <c r="A658">
        <v>2835</v>
      </c>
      <c r="B658" t="s">
        <v>941</v>
      </c>
      <c r="C658" t="s">
        <v>238</v>
      </c>
      <c r="D658" t="s">
        <v>82</v>
      </c>
      <c r="G658">
        <v>-32.032910999999999</v>
      </c>
      <c r="H658">
        <v>144.44018399999999</v>
      </c>
    </row>
    <row r="659" spans="1:8" hidden="1">
      <c r="A659">
        <v>2836</v>
      </c>
      <c r="B659" t="s">
        <v>942</v>
      </c>
      <c r="C659" t="s">
        <v>238</v>
      </c>
      <c r="D659" t="s">
        <v>82</v>
      </c>
      <c r="G659">
        <v>-30.808105000000001</v>
      </c>
      <c r="H659">
        <v>142.879729</v>
      </c>
    </row>
    <row r="660" spans="1:8" hidden="1">
      <c r="A660">
        <v>2838</v>
      </c>
      <c r="B660" t="s">
        <v>943</v>
      </c>
      <c r="C660" t="s">
        <v>238</v>
      </c>
      <c r="D660" t="s">
        <v>82</v>
      </c>
      <c r="G660">
        <v>0</v>
      </c>
      <c r="H660">
        <v>0</v>
      </c>
    </row>
    <row r="661" spans="1:8" hidden="1">
      <c r="A661">
        <v>2839</v>
      </c>
      <c r="B661" t="s">
        <v>944</v>
      </c>
      <c r="C661" t="s">
        <v>238</v>
      </c>
      <c r="D661" t="s">
        <v>82</v>
      </c>
      <c r="G661">
        <v>-30.198141</v>
      </c>
      <c r="H661">
        <v>146.53819999999999</v>
      </c>
    </row>
    <row r="662" spans="1:8" hidden="1">
      <c r="A662">
        <v>2840</v>
      </c>
      <c r="B662" t="s">
        <v>945</v>
      </c>
      <c r="C662" t="s">
        <v>238</v>
      </c>
      <c r="D662" t="s">
        <v>82</v>
      </c>
      <c r="G662">
        <v>-29.189250000000001</v>
      </c>
      <c r="H662">
        <v>145.88158999999999</v>
      </c>
    </row>
    <row r="663" spans="1:8" hidden="1">
      <c r="A663">
        <v>2842</v>
      </c>
      <c r="B663" t="s">
        <v>946</v>
      </c>
      <c r="C663" t="s">
        <v>238</v>
      </c>
      <c r="D663" t="s">
        <v>82</v>
      </c>
      <c r="G663">
        <v>-31.822488</v>
      </c>
      <c r="H663">
        <v>149.118008</v>
      </c>
    </row>
    <row r="664" spans="1:8" hidden="1">
      <c r="A664">
        <v>2843</v>
      </c>
      <c r="B664" t="s">
        <v>947</v>
      </c>
      <c r="C664" t="s">
        <v>238</v>
      </c>
      <c r="D664" t="s">
        <v>82</v>
      </c>
      <c r="G664">
        <v>-31.774418000000001</v>
      </c>
      <c r="H664">
        <v>149.61162100000001</v>
      </c>
    </row>
    <row r="665" spans="1:8" hidden="1">
      <c r="A665">
        <v>2844</v>
      </c>
      <c r="B665" t="s">
        <v>948</v>
      </c>
      <c r="C665" t="s">
        <v>238</v>
      </c>
      <c r="D665" t="s">
        <v>82</v>
      </c>
      <c r="G665">
        <v>-32.122231999999997</v>
      </c>
      <c r="H665">
        <v>149.46506400000001</v>
      </c>
    </row>
    <row r="666" spans="1:8" hidden="1">
      <c r="A666">
        <v>2845</v>
      </c>
      <c r="B666" t="s">
        <v>949</v>
      </c>
      <c r="C666" t="s">
        <v>238</v>
      </c>
      <c r="D666" t="s">
        <v>78</v>
      </c>
      <c r="G666">
        <v>-33.410617999999999</v>
      </c>
      <c r="H666">
        <v>150.06259700000001</v>
      </c>
    </row>
    <row r="667" spans="1:8" hidden="1">
      <c r="A667">
        <v>2846</v>
      </c>
      <c r="B667" t="s">
        <v>950</v>
      </c>
      <c r="C667" t="s">
        <v>238</v>
      </c>
      <c r="D667" t="s">
        <v>78</v>
      </c>
      <c r="G667">
        <v>-33.148969000000001</v>
      </c>
      <c r="H667">
        <v>149.99001000000001</v>
      </c>
    </row>
    <row r="668" spans="1:8" hidden="1">
      <c r="A668">
        <v>2847</v>
      </c>
      <c r="B668" t="s">
        <v>951</v>
      </c>
      <c r="C668" t="s">
        <v>238</v>
      </c>
      <c r="D668" t="s">
        <v>78</v>
      </c>
      <c r="G668">
        <v>-33.353124000000001</v>
      </c>
      <c r="H668">
        <v>149.98227</v>
      </c>
    </row>
    <row r="669" spans="1:8" hidden="1">
      <c r="A669">
        <v>2848</v>
      </c>
      <c r="B669" t="s">
        <v>952</v>
      </c>
      <c r="C669" t="s">
        <v>238</v>
      </c>
      <c r="D669" t="s">
        <v>78</v>
      </c>
      <c r="G669">
        <v>-32.971718000000003</v>
      </c>
      <c r="H669">
        <v>149.95959300000001</v>
      </c>
    </row>
    <row r="670" spans="1:8" hidden="1">
      <c r="A670">
        <v>2849</v>
      </c>
      <c r="B670" t="s">
        <v>953</v>
      </c>
      <c r="C670" t="s">
        <v>238</v>
      </c>
      <c r="D670" t="s">
        <v>78</v>
      </c>
      <c r="G670">
        <v>-32.975825999999998</v>
      </c>
      <c r="H670">
        <v>150.10423900000001</v>
      </c>
    </row>
    <row r="671" spans="1:8" hidden="1">
      <c r="A671">
        <v>2850</v>
      </c>
      <c r="B671" t="s">
        <v>954</v>
      </c>
      <c r="C671" t="s">
        <v>238</v>
      </c>
      <c r="D671" t="s">
        <v>87</v>
      </c>
      <c r="G671">
        <v>-32.863276999999997</v>
      </c>
      <c r="H671">
        <v>149.80375100000001</v>
      </c>
    </row>
    <row r="672" spans="1:8" hidden="1">
      <c r="A672">
        <v>2852</v>
      </c>
      <c r="B672" t="s">
        <v>955</v>
      </c>
      <c r="C672" t="s">
        <v>238</v>
      </c>
      <c r="D672" t="s">
        <v>78</v>
      </c>
      <c r="G672">
        <v>-32.185065999999999</v>
      </c>
      <c r="H672">
        <v>149.52975599999999</v>
      </c>
    </row>
    <row r="673" spans="1:8" hidden="1">
      <c r="A673">
        <v>2864</v>
      </c>
      <c r="B673" t="s">
        <v>956</v>
      </c>
      <c r="C673" t="s">
        <v>238</v>
      </c>
      <c r="D673" t="s">
        <v>78</v>
      </c>
      <c r="G673">
        <v>-33.232728999999999</v>
      </c>
      <c r="H673">
        <v>148.841207</v>
      </c>
    </row>
    <row r="674" spans="1:8" hidden="1">
      <c r="A674">
        <v>2865</v>
      </c>
      <c r="B674" t="s">
        <v>957</v>
      </c>
      <c r="C674" t="s">
        <v>238</v>
      </c>
      <c r="D674" t="s">
        <v>78</v>
      </c>
      <c r="G674">
        <v>-33.100422000000002</v>
      </c>
      <c r="H674">
        <v>148.54455300000001</v>
      </c>
    </row>
    <row r="675" spans="1:8" hidden="1">
      <c r="A675">
        <v>2866</v>
      </c>
      <c r="B675" t="s">
        <v>958</v>
      </c>
      <c r="C675" t="s">
        <v>238</v>
      </c>
      <c r="D675" t="s">
        <v>78</v>
      </c>
      <c r="G675">
        <v>-33.184094000000002</v>
      </c>
      <c r="H675">
        <v>148.928934</v>
      </c>
    </row>
    <row r="676" spans="1:8" hidden="1">
      <c r="A676">
        <v>2867</v>
      </c>
      <c r="B676" t="s">
        <v>959</v>
      </c>
      <c r="C676" t="s">
        <v>238</v>
      </c>
      <c r="D676" t="s">
        <v>78</v>
      </c>
      <c r="G676">
        <v>-32.865448000000001</v>
      </c>
      <c r="H676">
        <v>148.500123</v>
      </c>
    </row>
    <row r="677" spans="1:8" hidden="1">
      <c r="A677">
        <v>2868</v>
      </c>
      <c r="B677" t="s">
        <v>960</v>
      </c>
      <c r="C677" t="s">
        <v>238</v>
      </c>
      <c r="D677" t="s">
        <v>78</v>
      </c>
      <c r="G677">
        <v>-32.752420999999998</v>
      </c>
      <c r="H677">
        <v>148.75351499999999</v>
      </c>
    </row>
    <row r="678" spans="1:8" hidden="1">
      <c r="A678">
        <v>2869</v>
      </c>
      <c r="B678" t="s">
        <v>961</v>
      </c>
      <c r="C678" t="s">
        <v>238</v>
      </c>
      <c r="D678" t="s">
        <v>82</v>
      </c>
      <c r="G678">
        <v>-32.725327999999998</v>
      </c>
      <c r="H678">
        <v>148.18518800000001</v>
      </c>
    </row>
    <row r="679" spans="1:8" hidden="1">
      <c r="A679">
        <v>2870</v>
      </c>
      <c r="B679" t="s">
        <v>962</v>
      </c>
      <c r="C679" t="s">
        <v>238</v>
      </c>
      <c r="D679" t="s">
        <v>82</v>
      </c>
      <c r="G679">
        <v>-32.933075000000002</v>
      </c>
      <c r="H679">
        <v>148.257653</v>
      </c>
    </row>
    <row r="680" spans="1:8" hidden="1">
      <c r="A680">
        <v>2871</v>
      </c>
      <c r="B680" t="s">
        <v>963</v>
      </c>
      <c r="C680" t="s">
        <v>238</v>
      </c>
      <c r="D680" t="s">
        <v>82</v>
      </c>
      <c r="G680">
        <v>-33.501308000000002</v>
      </c>
      <c r="H680">
        <v>148.30578800000001</v>
      </c>
    </row>
    <row r="681" spans="1:8" hidden="1">
      <c r="A681">
        <v>2873</v>
      </c>
      <c r="B681" t="s">
        <v>964</v>
      </c>
      <c r="C681" t="s">
        <v>238</v>
      </c>
      <c r="D681" t="s">
        <v>82</v>
      </c>
      <c r="G681">
        <v>-32.415860000000002</v>
      </c>
      <c r="H681">
        <v>147.50811100000001</v>
      </c>
    </row>
    <row r="682" spans="1:8" hidden="1">
      <c r="A682">
        <v>2874</v>
      </c>
      <c r="B682" t="s">
        <v>965</v>
      </c>
      <c r="C682" t="s">
        <v>238</v>
      </c>
      <c r="D682" t="s">
        <v>82</v>
      </c>
      <c r="G682">
        <v>-32.631462999999997</v>
      </c>
      <c r="H682">
        <v>147.56402600000001</v>
      </c>
    </row>
    <row r="683" spans="1:8" hidden="1">
      <c r="A683">
        <v>2875</v>
      </c>
      <c r="B683" t="s">
        <v>966</v>
      </c>
      <c r="C683" t="s">
        <v>238</v>
      </c>
      <c r="D683" t="s">
        <v>82</v>
      </c>
      <c r="G683">
        <v>-32.780391000000002</v>
      </c>
      <c r="H683">
        <v>147.86405300000001</v>
      </c>
    </row>
    <row r="684" spans="1:8" hidden="1">
      <c r="A684">
        <v>2876</v>
      </c>
      <c r="B684" t="s">
        <v>967</v>
      </c>
      <c r="C684" t="s">
        <v>238</v>
      </c>
      <c r="D684" t="s">
        <v>82</v>
      </c>
      <c r="G684">
        <v>-33.106228999999999</v>
      </c>
      <c r="H684">
        <v>147.80235400000001</v>
      </c>
    </row>
    <row r="685" spans="1:8" hidden="1">
      <c r="A685">
        <v>2877</v>
      </c>
      <c r="B685" t="s">
        <v>968</v>
      </c>
      <c r="C685" t="s">
        <v>238</v>
      </c>
      <c r="D685" t="s">
        <v>82</v>
      </c>
      <c r="G685">
        <v>-33.089095</v>
      </c>
      <c r="H685">
        <v>147.15217999999999</v>
      </c>
    </row>
    <row r="686" spans="1:8" hidden="1">
      <c r="A686">
        <v>2878</v>
      </c>
      <c r="B686" t="s">
        <v>969</v>
      </c>
      <c r="C686" t="s">
        <v>238</v>
      </c>
      <c r="D686" t="s">
        <v>81</v>
      </c>
      <c r="G686">
        <v>-32.827692999999996</v>
      </c>
      <c r="H686">
        <v>143.85914399999999</v>
      </c>
    </row>
    <row r="687" spans="1:8" hidden="1">
      <c r="A687">
        <v>2879</v>
      </c>
      <c r="B687" t="s">
        <v>970</v>
      </c>
      <c r="C687" t="s">
        <v>238</v>
      </c>
      <c r="D687" t="s">
        <v>82</v>
      </c>
      <c r="G687">
        <v>-32.263499000000003</v>
      </c>
      <c r="H687">
        <v>142.4066</v>
      </c>
    </row>
    <row r="688" spans="1:8" hidden="1">
      <c r="A688">
        <v>2880</v>
      </c>
      <c r="B688" t="s">
        <v>971</v>
      </c>
      <c r="C688" t="s">
        <v>246</v>
      </c>
      <c r="D688" t="s">
        <v>14</v>
      </c>
      <c r="G688">
        <v>-31.959192999999999</v>
      </c>
      <c r="H688">
        <v>141.46661399999999</v>
      </c>
    </row>
    <row r="689" spans="1:8" hidden="1">
      <c r="A689">
        <v>2890</v>
      </c>
      <c r="B689" t="s">
        <v>972</v>
      </c>
      <c r="C689" t="s">
        <v>238</v>
      </c>
      <c r="D689" t="s">
        <v>115</v>
      </c>
      <c r="G689">
        <v>0</v>
      </c>
      <c r="H689">
        <v>0</v>
      </c>
    </row>
    <row r="690" spans="1:8" hidden="1">
      <c r="A690">
        <v>2898</v>
      </c>
      <c r="B690" t="s">
        <v>973</v>
      </c>
      <c r="C690" t="s">
        <v>238</v>
      </c>
      <c r="D690" t="s">
        <v>80</v>
      </c>
      <c r="G690">
        <v>-31.55247</v>
      </c>
      <c r="H690">
        <v>159.08121700000001</v>
      </c>
    </row>
    <row r="691" spans="1:8" hidden="1">
      <c r="A691">
        <v>2900</v>
      </c>
      <c r="B691" t="s">
        <v>974</v>
      </c>
      <c r="C691" t="s">
        <v>238</v>
      </c>
      <c r="D691" t="s">
        <v>23</v>
      </c>
      <c r="G691">
        <v>-35.417991000000001</v>
      </c>
      <c r="H691">
        <v>149.06941399999999</v>
      </c>
    </row>
    <row r="692" spans="1:8" hidden="1">
      <c r="A692">
        <v>2902</v>
      </c>
      <c r="B692" t="s">
        <v>975</v>
      </c>
      <c r="C692" t="s">
        <v>238</v>
      </c>
      <c r="D692" t="s">
        <v>23</v>
      </c>
      <c r="G692">
        <v>-35.378875999999998</v>
      </c>
      <c r="H692">
        <v>149.045895</v>
      </c>
    </row>
    <row r="693" spans="1:8" hidden="1">
      <c r="A693">
        <v>2903</v>
      </c>
      <c r="B693" t="s">
        <v>976</v>
      </c>
      <c r="C693" t="s">
        <v>238</v>
      </c>
      <c r="D693" t="s">
        <v>23</v>
      </c>
      <c r="G693">
        <v>-35.403016000000001</v>
      </c>
      <c r="H693">
        <v>149.097207</v>
      </c>
    </row>
    <row r="694" spans="1:8" hidden="1">
      <c r="A694">
        <v>2904</v>
      </c>
      <c r="B694" t="s">
        <v>977</v>
      </c>
      <c r="C694" t="s">
        <v>238</v>
      </c>
      <c r="D694" t="s">
        <v>23</v>
      </c>
      <c r="G694">
        <v>-35.400995999999999</v>
      </c>
      <c r="H694">
        <v>149.11502300000001</v>
      </c>
    </row>
    <row r="695" spans="1:8" hidden="1">
      <c r="A695">
        <v>2905</v>
      </c>
      <c r="B695" t="s">
        <v>978</v>
      </c>
      <c r="C695" t="s">
        <v>238</v>
      </c>
      <c r="D695" t="s">
        <v>23</v>
      </c>
      <c r="G695">
        <v>-35.429017999999999</v>
      </c>
      <c r="H695">
        <v>149.08174600000001</v>
      </c>
    </row>
    <row r="696" spans="1:8" hidden="1">
      <c r="A696">
        <v>2906</v>
      </c>
      <c r="B696" t="s">
        <v>979</v>
      </c>
      <c r="C696" t="s">
        <v>238</v>
      </c>
      <c r="D696" t="s">
        <v>23</v>
      </c>
      <c r="G696">
        <v>-35.522638999999998</v>
      </c>
      <c r="H696">
        <v>149.08098000000001</v>
      </c>
    </row>
    <row r="697" spans="1:8" hidden="1">
      <c r="A697">
        <v>2911</v>
      </c>
      <c r="B697" t="s">
        <v>980</v>
      </c>
      <c r="C697" t="s">
        <v>238</v>
      </c>
      <c r="D697" t="s">
        <v>23</v>
      </c>
      <c r="G697">
        <v>-35.218473000000003</v>
      </c>
      <c r="H697">
        <v>149.12481299999999</v>
      </c>
    </row>
    <row r="698" spans="1:8" hidden="1">
      <c r="A698">
        <v>2912</v>
      </c>
      <c r="B698" t="s">
        <v>981</v>
      </c>
      <c r="C698" t="s">
        <v>238</v>
      </c>
      <c r="D698" t="s">
        <v>23</v>
      </c>
      <c r="G698">
        <v>-35.522638999999998</v>
      </c>
      <c r="H698">
        <v>149.08098000000001</v>
      </c>
    </row>
    <row r="699" spans="1:8" hidden="1">
      <c r="A699">
        <v>2913</v>
      </c>
      <c r="B699" t="s">
        <v>982</v>
      </c>
      <c r="C699" t="s">
        <v>238</v>
      </c>
      <c r="D699" t="s">
        <v>23</v>
      </c>
      <c r="G699">
        <v>-35.201802000000001</v>
      </c>
      <c r="H699">
        <v>149.132349</v>
      </c>
    </row>
    <row r="700" spans="1:8" hidden="1">
      <c r="A700">
        <v>2914</v>
      </c>
      <c r="B700" t="s">
        <v>958</v>
      </c>
      <c r="C700" t="s">
        <v>238</v>
      </c>
      <c r="D700" t="s">
        <v>23</v>
      </c>
      <c r="G700">
        <v>-35.170333999999997</v>
      </c>
      <c r="H700">
        <v>149.125877</v>
      </c>
    </row>
    <row r="701" spans="1:8" hidden="1">
      <c r="A701">
        <v>3000</v>
      </c>
      <c r="B701" t="s">
        <v>983</v>
      </c>
      <c r="C701" t="s">
        <v>245</v>
      </c>
      <c r="D701" t="s">
        <v>62</v>
      </c>
      <c r="G701">
        <v>-37.814563</v>
      </c>
      <c r="H701">
        <v>144.97026700000001</v>
      </c>
    </row>
    <row r="702" spans="1:8" hidden="1">
      <c r="A702">
        <v>3002</v>
      </c>
      <c r="B702" t="s">
        <v>984</v>
      </c>
      <c r="C702" t="s">
        <v>245</v>
      </c>
      <c r="D702" t="s">
        <v>62</v>
      </c>
      <c r="G702">
        <v>-37.81664</v>
      </c>
      <c r="H702">
        <v>144.98781099999999</v>
      </c>
    </row>
    <row r="703" spans="1:8" hidden="1">
      <c r="A703">
        <v>3003</v>
      </c>
      <c r="B703" t="s">
        <v>985</v>
      </c>
      <c r="C703" t="s">
        <v>245</v>
      </c>
      <c r="D703" t="s">
        <v>62</v>
      </c>
      <c r="G703">
        <v>-37.806255</v>
      </c>
      <c r="H703">
        <v>144.941123</v>
      </c>
    </row>
    <row r="704" spans="1:8" hidden="1">
      <c r="A704">
        <v>3004</v>
      </c>
      <c r="B704" t="s">
        <v>983</v>
      </c>
      <c r="C704" t="s">
        <v>245</v>
      </c>
      <c r="D704" t="s">
        <v>62</v>
      </c>
      <c r="G704">
        <v>-37.837324000000002</v>
      </c>
      <c r="H704">
        <v>144.97633500000001</v>
      </c>
    </row>
    <row r="705" spans="1:8" hidden="1">
      <c r="A705">
        <v>3006</v>
      </c>
      <c r="B705" t="s">
        <v>986</v>
      </c>
      <c r="C705" t="s">
        <v>245</v>
      </c>
      <c r="D705" t="s">
        <v>62</v>
      </c>
      <c r="G705">
        <v>-37.823258000000003</v>
      </c>
      <c r="H705">
        <v>144.965926</v>
      </c>
    </row>
    <row r="706" spans="1:8" hidden="1">
      <c r="A706">
        <v>3008</v>
      </c>
      <c r="B706" t="s">
        <v>987</v>
      </c>
      <c r="C706" t="s">
        <v>245</v>
      </c>
      <c r="D706" t="s">
        <v>62</v>
      </c>
      <c r="G706">
        <v>-37.814718999999997</v>
      </c>
      <c r="H706">
        <v>144.94803899999999</v>
      </c>
    </row>
    <row r="707" spans="1:8" hidden="1">
      <c r="A707">
        <v>3010</v>
      </c>
      <c r="B707" t="s">
        <v>988</v>
      </c>
      <c r="C707" t="s">
        <v>245</v>
      </c>
      <c r="D707" t="s">
        <v>62</v>
      </c>
      <c r="G707">
        <v>-37.796151999999999</v>
      </c>
      <c r="H707">
        <v>144.96135100000001</v>
      </c>
    </row>
    <row r="708" spans="1:8" hidden="1">
      <c r="A708">
        <v>3011</v>
      </c>
      <c r="B708" t="s">
        <v>989</v>
      </c>
      <c r="C708" t="s">
        <v>245</v>
      </c>
      <c r="D708" t="s">
        <v>62</v>
      </c>
      <c r="G708">
        <v>-37.799770000000002</v>
      </c>
      <c r="H708">
        <v>144.899587</v>
      </c>
    </row>
    <row r="709" spans="1:8" hidden="1">
      <c r="A709">
        <v>3012</v>
      </c>
      <c r="B709" t="s">
        <v>990</v>
      </c>
      <c r="C709" t="s">
        <v>245</v>
      </c>
      <c r="D709" t="s">
        <v>62</v>
      </c>
      <c r="G709">
        <v>-37.814624000000002</v>
      </c>
      <c r="H709">
        <v>144.84710799999999</v>
      </c>
    </row>
    <row r="710" spans="1:8" hidden="1">
      <c r="A710">
        <v>3013</v>
      </c>
      <c r="B710" t="s">
        <v>991</v>
      </c>
      <c r="C710" t="s">
        <v>245</v>
      </c>
      <c r="D710" t="s">
        <v>62</v>
      </c>
      <c r="G710">
        <v>-37.816178000000001</v>
      </c>
      <c r="H710">
        <v>144.88977399999999</v>
      </c>
    </row>
    <row r="711" spans="1:8" hidden="1">
      <c r="A711">
        <v>3015</v>
      </c>
      <c r="B711" t="s">
        <v>433</v>
      </c>
      <c r="C711" t="s">
        <v>245</v>
      </c>
      <c r="D711" t="s">
        <v>62</v>
      </c>
      <c r="G711">
        <v>-37.842477000000002</v>
      </c>
      <c r="H711">
        <v>144.88314500000001</v>
      </c>
    </row>
    <row r="712" spans="1:8" hidden="1">
      <c r="A712">
        <v>3016</v>
      </c>
      <c r="B712" t="s">
        <v>992</v>
      </c>
      <c r="C712" t="s">
        <v>245</v>
      </c>
      <c r="D712" t="s">
        <v>62</v>
      </c>
      <c r="G712">
        <v>-37.856901999999998</v>
      </c>
      <c r="H712">
        <v>144.89769799999999</v>
      </c>
    </row>
    <row r="713" spans="1:8" hidden="1">
      <c r="A713">
        <v>3018</v>
      </c>
      <c r="B713" t="s">
        <v>993</v>
      </c>
      <c r="C713" t="s">
        <v>245</v>
      </c>
      <c r="D713" t="s">
        <v>62</v>
      </c>
      <c r="G713">
        <v>-37.869275000000002</v>
      </c>
      <c r="H713">
        <v>144.830286</v>
      </c>
    </row>
    <row r="714" spans="1:8" hidden="1">
      <c r="A714">
        <v>3019</v>
      </c>
      <c r="B714" t="s">
        <v>994</v>
      </c>
      <c r="C714" t="s">
        <v>245</v>
      </c>
      <c r="D714" t="s">
        <v>62</v>
      </c>
      <c r="G714">
        <v>-37.779308999999998</v>
      </c>
      <c r="H714">
        <v>144.85535899999999</v>
      </c>
    </row>
    <row r="715" spans="1:8" hidden="1">
      <c r="A715">
        <v>3020</v>
      </c>
      <c r="B715" t="s">
        <v>995</v>
      </c>
      <c r="C715" t="s">
        <v>245</v>
      </c>
      <c r="D715" t="s">
        <v>62</v>
      </c>
      <c r="G715">
        <v>-37.775953999999999</v>
      </c>
      <c r="H715">
        <v>144.81939499999999</v>
      </c>
    </row>
    <row r="716" spans="1:8" hidden="1">
      <c r="A716">
        <v>3021</v>
      </c>
      <c r="B716" t="s">
        <v>996</v>
      </c>
      <c r="C716" t="s">
        <v>245</v>
      </c>
      <c r="D716" t="s">
        <v>62</v>
      </c>
      <c r="G716">
        <v>-37.745933999999998</v>
      </c>
      <c r="H716">
        <v>144.770027</v>
      </c>
    </row>
    <row r="717" spans="1:8" hidden="1">
      <c r="A717">
        <v>3022</v>
      </c>
      <c r="B717" t="s">
        <v>997</v>
      </c>
      <c r="C717" t="s">
        <v>245</v>
      </c>
      <c r="D717" t="s">
        <v>62</v>
      </c>
      <c r="G717">
        <v>-37.782919999999997</v>
      </c>
      <c r="H717">
        <v>144.801018</v>
      </c>
    </row>
    <row r="718" spans="1:8" hidden="1">
      <c r="A718">
        <v>3023</v>
      </c>
      <c r="B718" t="s">
        <v>998</v>
      </c>
      <c r="C718" t="s">
        <v>245</v>
      </c>
      <c r="D718" t="s">
        <v>62</v>
      </c>
      <c r="G718">
        <v>-37.753380999999997</v>
      </c>
      <c r="H718">
        <v>144.75261800000001</v>
      </c>
    </row>
    <row r="719" spans="1:8" hidden="1">
      <c r="A719">
        <v>3024</v>
      </c>
      <c r="B719" t="s">
        <v>999</v>
      </c>
      <c r="C719" t="s">
        <v>245</v>
      </c>
      <c r="D719" t="s">
        <v>62</v>
      </c>
      <c r="G719">
        <v>-37.899872999999999</v>
      </c>
      <c r="H719">
        <v>144.55655200000001</v>
      </c>
    </row>
    <row r="720" spans="1:8" hidden="1">
      <c r="A720">
        <v>3025</v>
      </c>
      <c r="B720" t="s">
        <v>1000</v>
      </c>
      <c r="C720" t="s">
        <v>245</v>
      </c>
      <c r="D720" t="s">
        <v>62</v>
      </c>
      <c r="G720">
        <v>-37.835656999999998</v>
      </c>
      <c r="H720">
        <v>144.85995</v>
      </c>
    </row>
    <row r="721" spans="1:8" hidden="1">
      <c r="A721">
        <v>3026</v>
      </c>
      <c r="B721" t="s">
        <v>1001</v>
      </c>
      <c r="C721" t="s">
        <v>245</v>
      </c>
      <c r="D721" t="s">
        <v>62</v>
      </c>
      <c r="G721">
        <v>-37.841653000000001</v>
      </c>
      <c r="H721">
        <v>144.79595900000001</v>
      </c>
    </row>
    <row r="722" spans="1:8" hidden="1">
      <c r="A722">
        <v>3027</v>
      </c>
      <c r="B722" t="s">
        <v>1002</v>
      </c>
      <c r="C722" t="s">
        <v>245</v>
      </c>
      <c r="D722" t="s">
        <v>62</v>
      </c>
      <c r="G722">
        <v>-37.859940999999999</v>
      </c>
      <c r="H722">
        <v>144.76051699999999</v>
      </c>
    </row>
    <row r="723" spans="1:8" hidden="1">
      <c r="A723">
        <v>3028</v>
      </c>
      <c r="B723" t="s">
        <v>1003</v>
      </c>
      <c r="C723" t="s">
        <v>245</v>
      </c>
      <c r="D723" t="s">
        <v>62</v>
      </c>
      <c r="G723">
        <v>-37.871631999999998</v>
      </c>
      <c r="H723">
        <v>144.77808400000001</v>
      </c>
    </row>
    <row r="724" spans="1:8" hidden="1">
      <c r="A724">
        <v>3029</v>
      </c>
      <c r="B724" t="s">
        <v>1004</v>
      </c>
      <c r="C724" t="s">
        <v>245</v>
      </c>
      <c r="D724" t="s">
        <v>62</v>
      </c>
      <c r="G724">
        <v>-37.882635999999998</v>
      </c>
      <c r="H724">
        <v>144.70029700000001</v>
      </c>
    </row>
    <row r="725" spans="1:8" hidden="1">
      <c r="A725">
        <v>3030</v>
      </c>
      <c r="B725" t="s">
        <v>1005</v>
      </c>
      <c r="C725" t="s">
        <v>245</v>
      </c>
      <c r="D725" t="s">
        <v>62</v>
      </c>
      <c r="G725">
        <v>-37.969994</v>
      </c>
      <c r="H725">
        <v>144.582987</v>
      </c>
    </row>
    <row r="726" spans="1:8" hidden="1">
      <c r="A726">
        <v>3031</v>
      </c>
      <c r="B726" t="s">
        <v>1006</v>
      </c>
      <c r="C726" t="s">
        <v>245</v>
      </c>
      <c r="D726" t="s">
        <v>62</v>
      </c>
      <c r="G726">
        <v>-37.788375000000002</v>
      </c>
      <c r="H726">
        <v>144.93147200000001</v>
      </c>
    </row>
    <row r="727" spans="1:8" hidden="1">
      <c r="A727">
        <v>3032</v>
      </c>
      <c r="B727" t="s">
        <v>1007</v>
      </c>
      <c r="C727" t="s">
        <v>245</v>
      </c>
      <c r="D727" t="s">
        <v>62</v>
      </c>
      <c r="G727">
        <v>-37.775829999999999</v>
      </c>
      <c r="H727">
        <v>144.92337699999999</v>
      </c>
    </row>
    <row r="728" spans="1:8" hidden="1">
      <c r="A728">
        <v>3033</v>
      </c>
      <c r="B728" t="s">
        <v>1008</v>
      </c>
      <c r="C728" t="s">
        <v>245</v>
      </c>
      <c r="D728" t="s">
        <v>62</v>
      </c>
      <c r="G728">
        <v>-37.736263999999998</v>
      </c>
      <c r="H728">
        <v>144.796336</v>
      </c>
    </row>
    <row r="729" spans="1:8" hidden="1">
      <c r="A729">
        <v>3034</v>
      </c>
      <c r="B729" t="s">
        <v>1009</v>
      </c>
      <c r="C729" t="s">
        <v>245</v>
      </c>
      <c r="D729" t="s">
        <v>62</v>
      </c>
      <c r="G729">
        <v>-37.742283999999998</v>
      </c>
      <c r="H729">
        <v>144.81514999999999</v>
      </c>
    </row>
    <row r="730" spans="1:8" hidden="1">
      <c r="A730">
        <v>3036</v>
      </c>
      <c r="B730" t="s">
        <v>1010</v>
      </c>
      <c r="C730" t="s">
        <v>245</v>
      </c>
      <c r="D730" t="s">
        <v>62</v>
      </c>
      <c r="G730">
        <v>-37.718964999999997</v>
      </c>
      <c r="H730">
        <v>144.83416600000001</v>
      </c>
    </row>
    <row r="731" spans="1:8" hidden="1">
      <c r="A731">
        <v>3037</v>
      </c>
      <c r="B731" t="s">
        <v>1011</v>
      </c>
      <c r="C731" t="s">
        <v>245</v>
      </c>
      <c r="D731" t="s">
        <v>62</v>
      </c>
      <c r="G731">
        <v>-37.715578999999998</v>
      </c>
      <c r="H731">
        <v>144.780474</v>
      </c>
    </row>
    <row r="732" spans="1:8" hidden="1">
      <c r="A732">
        <v>3038</v>
      </c>
      <c r="B732" t="s">
        <v>1012</v>
      </c>
      <c r="C732" t="s">
        <v>245</v>
      </c>
      <c r="D732" t="s">
        <v>62</v>
      </c>
      <c r="G732">
        <v>-37.725726000000002</v>
      </c>
      <c r="H732">
        <v>144.81134599999999</v>
      </c>
    </row>
    <row r="733" spans="1:8" hidden="1">
      <c r="A733">
        <v>3039</v>
      </c>
      <c r="B733" t="s">
        <v>1013</v>
      </c>
      <c r="C733" t="s">
        <v>245</v>
      </c>
      <c r="D733" t="s">
        <v>62</v>
      </c>
      <c r="G733">
        <v>-37.765706999999999</v>
      </c>
      <c r="H733">
        <v>144.919163</v>
      </c>
    </row>
    <row r="734" spans="1:8" hidden="1">
      <c r="A734">
        <v>3040</v>
      </c>
      <c r="B734" t="s">
        <v>1014</v>
      </c>
      <c r="C734" t="s">
        <v>245</v>
      </c>
      <c r="D734" t="s">
        <v>62</v>
      </c>
      <c r="G734">
        <v>-37.756689999999999</v>
      </c>
      <c r="H734">
        <v>144.89625899999999</v>
      </c>
    </row>
    <row r="735" spans="1:8" hidden="1">
      <c r="A735">
        <v>3041</v>
      </c>
      <c r="B735" t="s">
        <v>1015</v>
      </c>
      <c r="C735" t="s">
        <v>245</v>
      </c>
      <c r="D735" t="s">
        <v>62</v>
      </c>
      <c r="G735">
        <v>-37.744374000000001</v>
      </c>
      <c r="H735">
        <v>144.909853</v>
      </c>
    </row>
    <row r="736" spans="1:8" hidden="1">
      <c r="A736">
        <v>3042</v>
      </c>
      <c r="B736" t="s">
        <v>1016</v>
      </c>
      <c r="C736" t="s">
        <v>245</v>
      </c>
      <c r="D736" t="s">
        <v>62</v>
      </c>
      <c r="G736">
        <v>-37.711697999999998</v>
      </c>
      <c r="H736">
        <v>144.88703699999999</v>
      </c>
    </row>
    <row r="737" spans="1:8" hidden="1">
      <c r="A737">
        <v>3043</v>
      </c>
      <c r="B737" t="s">
        <v>1017</v>
      </c>
      <c r="C737" t="s">
        <v>245</v>
      </c>
      <c r="D737" t="s">
        <v>62</v>
      </c>
      <c r="G737">
        <v>-37.688609999999997</v>
      </c>
      <c r="H737">
        <v>144.88362799999999</v>
      </c>
    </row>
    <row r="738" spans="1:8" hidden="1">
      <c r="A738">
        <v>3044</v>
      </c>
      <c r="B738" t="s">
        <v>1018</v>
      </c>
      <c r="C738" t="s">
        <v>245</v>
      </c>
      <c r="D738" t="s">
        <v>62</v>
      </c>
      <c r="G738">
        <v>-37.727567999999998</v>
      </c>
      <c r="H738">
        <v>144.939122</v>
      </c>
    </row>
    <row r="739" spans="1:8" hidden="1">
      <c r="A739">
        <v>3045</v>
      </c>
      <c r="B739" t="s">
        <v>1019</v>
      </c>
      <c r="C739" t="s">
        <v>245</v>
      </c>
      <c r="D739" t="s">
        <v>62</v>
      </c>
      <c r="G739">
        <v>-37.668872999999998</v>
      </c>
      <c r="H739">
        <v>144.83393100000001</v>
      </c>
    </row>
    <row r="740" spans="1:8" hidden="1">
      <c r="A740">
        <v>3046</v>
      </c>
      <c r="B740" t="s">
        <v>1020</v>
      </c>
      <c r="C740" t="s">
        <v>245</v>
      </c>
      <c r="D740" t="s">
        <v>62</v>
      </c>
      <c r="G740">
        <v>-37.704580999999997</v>
      </c>
      <c r="H740">
        <v>144.91575800000001</v>
      </c>
    </row>
    <row r="741" spans="1:8" hidden="1">
      <c r="A741">
        <v>3047</v>
      </c>
      <c r="B741" t="s">
        <v>1021</v>
      </c>
      <c r="C741" t="s">
        <v>245</v>
      </c>
      <c r="D741" t="s">
        <v>62</v>
      </c>
      <c r="G741">
        <v>-37.680791999999997</v>
      </c>
      <c r="H741">
        <v>144.921009</v>
      </c>
    </row>
    <row r="742" spans="1:8" hidden="1">
      <c r="A742">
        <v>3048</v>
      </c>
      <c r="B742" t="s">
        <v>1022</v>
      </c>
      <c r="C742" t="s">
        <v>245</v>
      </c>
      <c r="D742" t="s">
        <v>62</v>
      </c>
      <c r="G742">
        <v>-37.651811000000002</v>
      </c>
      <c r="H742">
        <v>144.930466</v>
      </c>
    </row>
    <row r="743" spans="1:8" hidden="1">
      <c r="A743">
        <v>3049</v>
      </c>
      <c r="B743" t="s">
        <v>1023</v>
      </c>
      <c r="C743" t="s">
        <v>245</v>
      </c>
      <c r="D743" t="s">
        <v>62</v>
      </c>
      <c r="G743">
        <v>-37.667515000000002</v>
      </c>
      <c r="H743">
        <v>144.88529</v>
      </c>
    </row>
    <row r="744" spans="1:8" hidden="1">
      <c r="A744">
        <v>3050</v>
      </c>
      <c r="B744" t="s">
        <v>1024</v>
      </c>
      <c r="C744" t="s">
        <v>245</v>
      </c>
      <c r="D744" t="s">
        <v>62</v>
      </c>
      <c r="G744">
        <v>-37.798631</v>
      </c>
      <c r="H744">
        <v>144.95562699999999</v>
      </c>
    </row>
    <row r="745" spans="1:8" hidden="1">
      <c r="A745">
        <v>3051</v>
      </c>
      <c r="B745" t="s">
        <v>1025</v>
      </c>
      <c r="C745" t="s">
        <v>245</v>
      </c>
      <c r="D745" t="s">
        <v>62</v>
      </c>
      <c r="G745">
        <v>-37.905996000000002</v>
      </c>
      <c r="H745">
        <v>145.056254</v>
      </c>
    </row>
    <row r="746" spans="1:8" hidden="1">
      <c r="A746">
        <v>3052</v>
      </c>
      <c r="B746" t="s">
        <v>1026</v>
      </c>
      <c r="C746" t="s">
        <v>245</v>
      </c>
      <c r="D746" t="s">
        <v>62</v>
      </c>
      <c r="G746">
        <v>-37.796151999999999</v>
      </c>
      <c r="H746">
        <v>144.96135100000001</v>
      </c>
    </row>
    <row r="747" spans="1:8" hidden="1">
      <c r="A747">
        <v>3053</v>
      </c>
      <c r="B747" t="s">
        <v>1027</v>
      </c>
      <c r="C747" t="s">
        <v>245</v>
      </c>
      <c r="D747" t="s">
        <v>62</v>
      </c>
      <c r="G747">
        <v>-37.784337000000001</v>
      </c>
      <c r="H747">
        <v>144.96974700000001</v>
      </c>
    </row>
    <row r="748" spans="1:8" hidden="1">
      <c r="A748">
        <v>3054</v>
      </c>
      <c r="B748" t="s">
        <v>1028</v>
      </c>
      <c r="C748" t="s">
        <v>245</v>
      </c>
      <c r="D748" t="s">
        <v>62</v>
      </c>
      <c r="G748">
        <v>-37.784337000000001</v>
      </c>
      <c r="H748">
        <v>144.96974700000001</v>
      </c>
    </row>
    <row r="749" spans="1:8" hidden="1">
      <c r="A749">
        <v>3055</v>
      </c>
      <c r="B749" t="s">
        <v>1029</v>
      </c>
      <c r="C749" t="s">
        <v>245</v>
      </c>
      <c r="D749" t="s">
        <v>62</v>
      </c>
      <c r="G749">
        <v>-37.772049000000003</v>
      </c>
      <c r="H749">
        <v>144.94463500000001</v>
      </c>
    </row>
    <row r="750" spans="1:8" hidden="1">
      <c r="A750">
        <v>3056</v>
      </c>
      <c r="B750" t="s">
        <v>1030</v>
      </c>
      <c r="C750" t="s">
        <v>245</v>
      </c>
      <c r="D750" t="s">
        <v>62</v>
      </c>
      <c r="G750">
        <v>-37.764828999999999</v>
      </c>
      <c r="H750">
        <v>144.94377800000001</v>
      </c>
    </row>
    <row r="751" spans="1:8" hidden="1">
      <c r="A751">
        <v>3057</v>
      </c>
      <c r="B751" t="s">
        <v>1031</v>
      </c>
      <c r="C751" t="s">
        <v>245</v>
      </c>
      <c r="D751" t="s">
        <v>62</v>
      </c>
      <c r="G751">
        <v>-37.76491</v>
      </c>
      <c r="H751">
        <v>144.979567</v>
      </c>
    </row>
    <row r="752" spans="1:8" hidden="1">
      <c r="A752">
        <v>3058</v>
      </c>
      <c r="B752" t="s">
        <v>1032</v>
      </c>
      <c r="C752" t="s">
        <v>245</v>
      </c>
      <c r="D752" t="s">
        <v>62</v>
      </c>
      <c r="G752">
        <v>-37.733524000000003</v>
      </c>
      <c r="H752">
        <v>144.96283700000001</v>
      </c>
    </row>
    <row r="753" spans="1:8" hidden="1">
      <c r="A753">
        <v>3059</v>
      </c>
      <c r="B753" t="s">
        <v>1033</v>
      </c>
      <c r="C753" t="s">
        <v>245</v>
      </c>
      <c r="D753" t="s">
        <v>62</v>
      </c>
      <c r="G753">
        <v>-37.642983999999998</v>
      </c>
      <c r="H753">
        <v>144.88872000000001</v>
      </c>
    </row>
    <row r="754" spans="1:8" hidden="1">
      <c r="A754">
        <v>3060</v>
      </c>
      <c r="B754" t="s">
        <v>1034</v>
      </c>
      <c r="C754" t="s">
        <v>245</v>
      </c>
      <c r="D754" t="s">
        <v>62</v>
      </c>
      <c r="G754">
        <v>-37.759822999999997</v>
      </c>
      <c r="H754">
        <v>144.89571000000001</v>
      </c>
    </row>
    <row r="755" spans="1:8" hidden="1">
      <c r="A755">
        <v>3061</v>
      </c>
      <c r="B755" t="s">
        <v>1035</v>
      </c>
      <c r="C755" t="s">
        <v>245</v>
      </c>
      <c r="D755" t="s">
        <v>62</v>
      </c>
      <c r="G755">
        <v>-37.643746</v>
      </c>
      <c r="H755">
        <v>144.951369</v>
      </c>
    </row>
    <row r="756" spans="1:8" hidden="1">
      <c r="A756">
        <v>3062</v>
      </c>
      <c r="B756" t="s">
        <v>1036</v>
      </c>
      <c r="C756" t="s">
        <v>245</v>
      </c>
      <c r="D756" t="s">
        <v>62</v>
      </c>
      <c r="G756">
        <v>-37.642563000000003</v>
      </c>
      <c r="H756">
        <v>144.94425899999999</v>
      </c>
    </row>
    <row r="757" spans="1:8" hidden="1">
      <c r="A757">
        <v>3063</v>
      </c>
      <c r="B757" t="s">
        <v>1037</v>
      </c>
      <c r="C757" t="s">
        <v>245</v>
      </c>
      <c r="D757" t="s">
        <v>62</v>
      </c>
      <c r="G757">
        <v>-37.629826000000001</v>
      </c>
      <c r="H757">
        <v>144.83924400000001</v>
      </c>
    </row>
    <row r="758" spans="1:8" hidden="1">
      <c r="A758">
        <v>3064</v>
      </c>
      <c r="B758" t="s">
        <v>1038</v>
      </c>
      <c r="C758" t="s">
        <v>245</v>
      </c>
      <c r="D758" t="s">
        <v>62</v>
      </c>
      <c r="G758">
        <v>-37.598975000000003</v>
      </c>
      <c r="H758">
        <v>144.94128699999999</v>
      </c>
    </row>
    <row r="759" spans="1:8" hidden="1">
      <c r="A759">
        <v>3065</v>
      </c>
      <c r="B759" t="s">
        <v>1039</v>
      </c>
      <c r="C759" t="s">
        <v>245</v>
      </c>
      <c r="D759" t="s">
        <v>62</v>
      </c>
      <c r="G759">
        <v>-37.800916999999998</v>
      </c>
      <c r="H759">
        <v>144.97916499999999</v>
      </c>
    </row>
    <row r="760" spans="1:8" hidden="1">
      <c r="A760">
        <v>3066</v>
      </c>
      <c r="B760" t="s">
        <v>1040</v>
      </c>
      <c r="C760" t="s">
        <v>245</v>
      </c>
      <c r="D760" t="s">
        <v>62</v>
      </c>
      <c r="G760">
        <v>-37.800365999999997</v>
      </c>
      <c r="H760">
        <v>144.984149</v>
      </c>
    </row>
    <row r="761" spans="1:8" hidden="1">
      <c r="A761">
        <v>3067</v>
      </c>
      <c r="B761" t="s">
        <v>385</v>
      </c>
      <c r="C761" t="s">
        <v>245</v>
      </c>
      <c r="D761" t="s">
        <v>62</v>
      </c>
      <c r="G761">
        <v>-37.801780999999998</v>
      </c>
      <c r="H761">
        <v>144.998752</v>
      </c>
    </row>
    <row r="762" spans="1:8" hidden="1">
      <c r="A762">
        <v>3068</v>
      </c>
      <c r="B762" t="s">
        <v>1041</v>
      </c>
      <c r="C762" t="s">
        <v>245</v>
      </c>
      <c r="D762" t="s">
        <v>62</v>
      </c>
      <c r="G762">
        <v>-37.788117999999997</v>
      </c>
      <c r="H762">
        <v>144.99206699999999</v>
      </c>
    </row>
    <row r="763" spans="1:8" hidden="1">
      <c r="A763">
        <v>3070</v>
      </c>
      <c r="B763" t="s">
        <v>1042</v>
      </c>
      <c r="C763" t="s">
        <v>245</v>
      </c>
      <c r="D763" t="s">
        <v>62</v>
      </c>
      <c r="G763">
        <v>-37.769857000000002</v>
      </c>
      <c r="H763">
        <v>144.99527599999999</v>
      </c>
    </row>
    <row r="764" spans="1:8" hidden="1">
      <c r="A764">
        <v>3071</v>
      </c>
      <c r="B764" t="s">
        <v>1043</v>
      </c>
      <c r="C764" t="s">
        <v>245</v>
      </c>
      <c r="D764" t="s">
        <v>62</v>
      </c>
      <c r="G764">
        <v>-37.755040000000001</v>
      </c>
      <c r="H764">
        <v>144.99858900000001</v>
      </c>
    </row>
    <row r="765" spans="1:8" hidden="1">
      <c r="A765">
        <v>3072</v>
      </c>
      <c r="B765" t="s">
        <v>1044</v>
      </c>
      <c r="C765" t="s">
        <v>245</v>
      </c>
      <c r="D765" t="s">
        <v>62</v>
      </c>
      <c r="G765">
        <v>-37.742046999999999</v>
      </c>
      <c r="H765">
        <v>145.027716</v>
      </c>
    </row>
    <row r="766" spans="1:8" hidden="1">
      <c r="A766">
        <v>3073</v>
      </c>
      <c r="B766" t="s">
        <v>1045</v>
      </c>
      <c r="C766" t="s">
        <v>245</v>
      </c>
      <c r="D766" t="s">
        <v>62</v>
      </c>
      <c r="G766">
        <v>-37.694671999999997</v>
      </c>
      <c r="H766">
        <v>145.01190700000001</v>
      </c>
    </row>
    <row r="767" spans="1:8" hidden="1">
      <c r="A767">
        <v>3074</v>
      </c>
      <c r="B767" t="s">
        <v>1046</v>
      </c>
      <c r="C767" t="s">
        <v>245</v>
      </c>
      <c r="D767" t="s">
        <v>62</v>
      </c>
      <c r="G767">
        <v>-37.680337999999999</v>
      </c>
      <c r="H767">
        <v>145.014287</v>
      </c>
    </row>
    <row r="768" spans="1:8" hidden="1">
      <c r="A768">
        <v>3075</v>
      </c>
      <c r="B768" t="s">
        <v>1047</v>
      </c>
      <c r="C768" t="s">
        <v>245</v>
      </c>
      <c r="D768" t="s">
        <v>62</v>
      </c>
      <c r="G768">
        <v>-37.665857000000003</v>
      </c>
      <c r="H768">
        <v>145.01719399999999</v>
      </c>
    </row>
    <row r="769" spans="1:8" hidden="1">
      <c r="A769">
        <v>3076</v>
      </c>
      <c r="B769" t="s">
        <v>448</v>
      </c>
      <c r="C769" t="s">
        <v>245</v>
      </c>
      <c r="D769" t="s">
        <v>62</v>
      </c>
      <c r="G769">
        <v>-37.638362999999998</v>
      </c>
      <c r="H769">
        <v>145.00949299999999</v>
      </c>
    </row>
    <row r="770" spans="1:8" hidden="1">
      <c r="A770">
        <v>3078</v>
      </c>
      <c r="B770" t="s">
        <v>1048</v>
      </c>
      <c r="C770" t="s">
        <v>245</v>
      </c>
      <c r="D770" t="s">
        <v>62</v>
      </c>
      <c r="G770">
        <v>-37.780766999999997</v>
      </c>
      <c r="H770">
        <v>145.03116</v>
      </c>
    </row>
    <row r="771" spans="1:8" hidden="1">
      <c r="A771">
        <v>3079</v>
      </c>
      <c r="B771" t="s">
        <v>969</v>
      </c>
      <c r="C771" t="s">
        <v>245</v>
      </c>
      <c r="D771" t="s">
        <v>62</v>
      </c>
      <c r="G771">
        <v>-37.769640000000003</v>
      </c>
      <c r="H771">
        <v>145.041425</v>
      </c>
    </row>
    <row r="772" spans="1:8" hidden="1">
      <c r="A772">
        <v>3081</v>
      </c>
      <c r="B772" t="s">
        <v>1049</v>
      </c>
      <c r="C772" t="s">
        <v>245</v>
      </c>
      <c r="D772" t="s">
        <v>62</v>
      </c>
      <c r="G772">
        <v>-37.751818999999998</v>
      </c>
      <c r="H772">
        <v>145.04544899999999</v>
      </c>
    </row>
    <row r="773" spans="1:8" hidden="1">
      <c r="A773">
        <v>3082</v>
      </c>
      <c r="B773" t="s">
        <v>1050</v>
      </c>
      <c r="C773" t="s">
        <v>245</v>
      </c>
      <c r="D773" t="s">
        <v>62</v>
      </c>
      <c r="G773">
        <v>-37.667957000000001</v>
      </c>
      <c r="H773">
        <v>145.06069299999999</v>
      </c>
    </row>
    <row r="774" spans="1:8" hidden="1">
      <c r="A774">
        <v>3083</v>
      </c>
      <c r="B774" t="s">
        <v>1051</v>
      </c>
      <c r="C774" t="s">
        <v>245</v>
      </c>
      <c r="D774" t="s">
        <v>62</v>
      </c>
      <c r="G774">
        <v>-37.701320000000003</v>
      </c>
      <c r="H774">
        <v>145.071967</v>
      </c>
    </row>
    <row r="775" spans="1:8" hidden="1">
      <c r="A775">
        <v>3084</v>
      </c>
      <c r="B775" t="s">
        <v>1052</v>
      </c>
      <c r="C775" t="s">
        <v>245</v>
      </c>
      <c r="D775" t="s">
        <v>62</v>
      </c>
      <c r="G775">
        <v>-37.744219000000001</v>
      </c>
      <c r="H775">
        <v>145.08793</v>
      </c>
    </row>
    <row r="776" spans="1:8" hidden="1">
      <c r="A776">
        <v>3085</v>
      </c>
      <c r="B776" t="s">
        <v>1053</v>
      </c>
      <c r="C776" t="s">
        <v>245</v>
      </c>
      <c r="D776" t="s">
        <v>62</v>
      </c>
      <c r="G776">
        <v>-37.726038000000003</v>
      </c>
      <c r="H776">
        <v>145.068457</v>
      </c>
    </row>
    <row r="777" spans="1:8" hidden="1">
      <c r="A777">
        <v>3086</v>
      </c>
      <c r="B777" t="s">
        <v>1054</v>
      </c>
      <c r="C777" t="s">
        <v>245</v>
      </c>
      <c r="D777" t="s">
        <v>62</v>
      </c>
      <c r="G777">
        <v>-37.721328</v>
      </c>
      <c r="H777">
        <v>145.047012</v>
      </c>
    </row>
    <row r="778" spans="1:8" hidden="1">
      <c r="A778">
        <v>3087</v>
      </c>
      <c r="B778" t="s">
        <v>1055</v>
      </c>
      <c r="C778" t="s">
        <v>245</v>
      </c>
      <c r="D778" t="s">
        <v>62</v>
      </c>
      <c r="G778">
        <v>-37.712530999999998</v>
      </c>
      <c r="H778">
        <v>145.082098</v>
      </c>
    </row>
    <row r="779" spans="1:8" hidden="1">
      <c r="A779">
        <v>3088</v>
      </c>
      <c r="B779" t="s">
        <v>1056</v>
      </c>
      <c r="C779" t="s">
        <v>245</v>
      </c>
      <c r="D779" t="s">
        <v>62</v>
      </c>
      <c r="G779">
        <v>-37.709482999999999</v>
      </c>
      <c r="H779">
        <v>145.120135</v>
      </c>
    </row>
    <row r="780" spans="1:8" hidden="1">
      <c r="A780">
        <v>3089</v>
      </c>
      <c r="B780" t="s">
        <v>1057</v>
      </c>
      <c r="C780" t="s">
        <v>245</v>
      </c>
      <c r="D780" t="s">
        <v>62</v>
      </c>
      <c r="G780">
        <v>-37.642628999999999</v>
      </c>
      <c r="H780">
        <v>145.21759499999999</v>
      </c>
    </row>
    <row r="781" spans="1:8" hidden="1">
      <c r="A781">
        <v>3090</v>
      </c>
      <c r="B781" t="s">
        <v>1058</v>
      </c>
      <c r="C781" t="s">
        <v>245</v>
      </c>
      <c r="D781" t="s">
        <v>62</v>
      </c>
      <c r="G781">
        <v>-37.671565000000001</v>
      </c>
      <c r="H781">
        <v>145.12402399999999</v>
      </c>
    </row>
    <row r="782" spans="1:8" hidden="1">
      <c r="A782">
        <v>3091</v>
      </c>
      <c r="B782" t="s">
        <v>1059</v>
      </c>
      <c r="C782" t="s">
        <v>245</v>
      </c>
      <c r="D782" t="s">
        <v>62</v>
      </c>
      <c r="G782">
        <v>-37.639769000000001</v>
      </c>
      <c r="H782">
        <v>145.13266300000001</v>
      </c>
    </row>
    <row r="783" spans="1:8" hidden="1">
      <c r="A783">
        <v>3093</v>
      </c>
      <c r="B783" t="s">
        <v>1060</v>
      </c>
      <c r="C783" t="s">
        <v>245</v>
      </c>
      <c r="D783" t="s">
        <v>62</v>
      </c>
      <c r="G783">
        <v>-37.730758000000002</v>
      </c>
      <c r="H783">
        <v>145.08811800000001</v>
      </c>
    </row>
    <row r="784" spans="1:8" hidden="1">
      <c r="A784">
        <v>3094</v>
      </c>
      <c r="B784" t="s">
        <v>1061</v>
      </c>
      <c r="C784" t="s">
        <v>245</v>
      </c>
      <c r="D784" t="s">
        <v>62</v>
      </c>
      <c r="G784">
        <v>-37.715294</v>
      </c>
      <c r="H784">
        <v>145.12158299999999</v>
      </c>
    </row>
    <row r="785" spans="1:8" hidden="1">
      <c r="A785">
        <v>3095</v>
      </c>
      <c r="B785" t="s">
        <v>1062</v>
      </c>
      <c r="C785" t="s">
        <v>245</v>
      </c>
      <c r="D785" t="s">
        <v>62</v>
      </c>
      <c r="G785">
        <v>-37.713830000000002</v>
      </c>
      <c r="H785">
        <v>145.148537</v>
      </c>
    </row>
    <row r="786" spans="1:8" hidden="1">
      <c r="A786">
        <v>3096</v>
      </c>
      <c r="B786" t="s">
        <v>1063</v>
      </c>
      <c r="C786" t="s">
        <v>245</v>
      </c>
      <c r="D786" t="s">
        <v>62</v>
      </c>
      <c r="G786">
        <v>-37.670101000000003</v>
      </c>
      <c r="H786">
        <v>145.19092800000001</v>
      </c>
    </row>
    <row r="787" spans="1:8" hidden="1">
      <c r="A787">
        <v>3097</v>
      </c>
      <c r="B787" t="s">
        <v>1064</v>
      </c>
      <c r="C787" t="s">
        <v>245</v>
      </c>
      <c r="D787" t="s">
        <v>62</v>
      </c>
      <c r="G787">
        <v>-37.697232</v>
      </c>
      <c r="H787">
        <v>145.28413399999999</v>
      </c>
    </row>
    <row r="788" spans="1:8" hidden="1">
      <c r="A788">
        <v>3099</v>
      </c>
      <c r="B788" t="s">
        <v>1065</v>
      </c>
      <c r="C788" t="s">
        <v>245</v>
      </c>
      <c r="D788" t="s">
        <v>62</v>
      </c>
      <c r="G788">
        <v>-37.587696999999999</v>
      </c>
      <c r="H788">
        <v>145.21815599999999</v>
      </c>
    </row>
    <row r="789" spans="1:8" hidden="1">
      <c r="A789">
        <v>3101</v>
      </c>
      <c r="B789" t="s">
        <v>1066</v>
      </c>
      <c r="C789" t="s">
        <v>245</v>
      </c>
      <c r="D789" t="s">
        <v>62</v>
      </c>
      <c r="G789">
        <v>-37.808497000000003</v>
      </c>
      <c r="H789">
        <v>145.04492200000001</v>
      </c>
    </row>
    <row r="790" spans="1:8" hidden="1">
      <c r="A790">
        <v>3102</v>
      </c>
      <c r="B790" t="s">
        <v>1067</v>
      </c>
      <c r="C790" t="s">
        <v>245</v>
      </c>
      <c r="D790" t="s">
        <v>62</v>
      </c>
      <c r="G790">
        <v>-37.796245999999996</v>
      </c>
      <c r="H790">
        <v>145.04901699999999</v>
      </c>
    </row>
    <row r="791" spans="1:8" hidden="1">
      <c r="A791">
        <v>3103</v>
      </c>
      <c r="B791" t="s">
        <v>1068</v>
      </c>
      <c r="C791" t="s">
        <v>245</v>
      </c>
      <c r="D791" t="s">
        <v>62</v>
      </c>
      <c r="G791">
        <v>-37.809700999999997</v>
      </c>
      <c r="H791">
        <v>145.082303</v>
      </c>
    </row>
    <row r="792" spans="1:8" hidden="1">
      <c r="A792">
        <v>3104</v>
      </c>
      <c r="B792" t="s">
        <v>1069</v>
      </c>
      <c r="C792" t="s">
        <v>245</v>
      </c>
      <c r="D792" t="s">
        <v>62</v>
      </c>
      <c r="G792">
        <v>-37.792834999999997</v>
      </c>
      <c r="H792">
        <v>145.07172700000001</v>
      </c>
    </row>
    <row r="793" spans="1:8" hidden="1">
      <c r="A793">
        <v>3105</v>
      </c>
      <c r="B793" t="s">
        <v>1070</v>
      </c>
      <c r="C793" t="s">
        <v>245</v>
      </c>
      <c r="D793" t="s">
        <v>62</v>
      </c>
      <c r="G793">
        <v>-37.768554000000002</v>
      </c>
      <c r="H793">
        <v>145.079543</v>
      </c>
    </row>
    <row r="794" spans="1:8" hidden="1">
      <c r="A794">
        <v>3106</v>
      </c>
      <c r="B794" t="s">
        <v>1071</v>
      </c>
      <c r="C794" t="s">
        <v>245</v>
      </c>
      <c r="D794" t="s">
        <v>62</v>
      </c>
      <c r="G794">
        <v>-37.768881999999998</v>
      </c>
      <c r="H794">
        <v>145.117873</v>
      </c>
    </row>
    <row r="795" spans="1:8" hidden="1">
      <c r="A795">
        <v>3107</v>
      </c>
      <c r="B795" t="s">
        <v>1072</v>
      </c>
      <c r="C795" t="s">
        <v>245</v>
      </c>
      <c r="D795" t="s">
        <v>62</v>
      </c>
      <c r="G795">
        <v>-37.756300000000003</v>
      </c>
      <c r="H795">
        <v>145.10299699999999</v>
      </c>
    </row>
    <row r="796" spans="1:8" hidden="1">
      <c r="A796">
        <v>3108</v>
      </c>
      <c r="B796" t="s">
        <v>1073</v>
      </c>
      <c r="C796" t="s">
        <v>245</v>
      </c>
      <c r="D796" t="s">
        <v>62</v>
      </c>
      <c r="G796">
        <v>-37.783031000000001</v>
      </c>
      <c r="H796">
        <v>145.12251699999999</v>
      </c>
    </row>
    <row r="797" spans="1:8" hidden="1">
      <c r="A797">
        <v>3109</v>
      </c>
      <c r="B797" t="s">
        <v>1074</v>
      </c>
      <c r="C797" t="s">
        <v>245</v>
      </c>
      <c r="D797" t="s">
        <v>62</v>
      </c>
      <c r="G797">
        <v>-37.811993999999999</v>
      </c>
      <c r="H797">
        <v>145.19474</v>
      </c>
    </row>
    <row r="798" spans="1:8" hidden="1">
      <c r="A798">
        <v>3111</v>
      </c>
      <c r="B798" t="s">
        <v>1075</v>
      </c>
      <c r="C798" t="s">
        <v>245</v>
      </c>
      <c r="D798" t="s">
        <v>62</v>
      </c>
      <c r="G798">
        <v>-38.183898999999997</v>
      </c>
      <c r="H798">
        <v>144.468019</v>
      </c>
    </row>
    <row r="799" spans="1:8" hidden="1">
      <c r="A799">
        <v>3113</v>
      </c>
      <c r="B799" t="s">
        <v>1076</v>
      </c>
      <c r="C799" t="s">
        <v>245</v>
      </c>
      <c r="D799" t="s">
        <v>62</v>
      </c>
      <c r="G799">
        <v>-37.731757999999999</v>
      </c>
      <c r="H799">
        <v>145.221282</v>
      </c>
    </row>
    <row r="800" spans="1:8" hidden="1">
      <c r="A800">
        <v>3114</v>
      </c>
      <c r="B800" t="s">
        <v>1077</v>
      </c>
      <c r="C800" t="s">
        <v>245</v>
      </c>
      <c r="D800" t="s">
        <v>62</v>
      </c>
      <c r="G800">
        <v>-37.778441999999998</v>
      </c>
      <c r="H800">
        <v>145.214586</v>
      </c>
    </row>
    <row r="801" spans="1:8" hidden="1">
      <c r="A801">
        <v>3115</v>
      </c>
      <c r="B801" t="s">
        <v>1078</v>
      </c>
      <c r="C801" t="s">
        <v>245</v>
      </c>
      <c r="D801" t="s">
        <v>62</v>
      </c>
      <c r="G801">
        <v>-37.738666000000002</v>
      </c>
      <c r="H801">
        <v>145.27048300000001</v>
      </c>
    </row>
    <row r="802" spans="1:8" hidden="1">
      <c r="A802">
        <v>3116</v>
      </c>
      <c r="B802" t="s">
        <v>1079</v>
      </c>
      <c r="C802" t="s">
        <v>245</v>
      </c>
      <c r="D802" t="s">
        <v>62</v>
      </c>
      <c r="G802">
        <v>-37.750324999999997</v>
      </c>
      <c r="H802">
        <v>145.32646299999999</v>
      </c>
    </row>
    <row r="803" spans="1:8" hidden="1">
      <c r="A803">
        <v>3121</v>
      </c>
      <c r="B803" t="s">
        <v>1080</v>
      </c>
      <c r="C803" t="s">
        <v>245</v>
      </c>
      <c r="D803" t="s">
        <v>62</v>
      </c>
      <c r="G803">
        <v>-37.826869000000002</v>
      </c>
      <c r="H803">
        <v>145.00709800000001</v>
      </c>
    </row>
    <row r="804" spans="1:8" hidden="1">
      <c r="A804">
        <v>3122</v>
      </c>
      <c r="B804" t="s">
        <v>1081</v>
      </c>
      <c r="C804" t="s">
        <v>245</v>
      </c>
      <c r="D804" t="s">
        <v>62</v>
      </c>
      <c r="G804">
        <v>-37.842104999999997</v>
      </c>
      <c r="H804">
        <v>145.045951</v>
      </c>
    </row>
    <row r="805" spans="1:8" hidden="1">
      <c r="A805">
        <v>3123</v>
      </c>
      <c r="B805" t="s">
        <v>467</v>
      </c>
      <c r="C805" t="s">
        <v>245</v>
      </c>
      <c r="D805" t="s">
        <v>62</v>
      </c>
      <c r="G805">
        <v>-37.832121000000001</v>
      </c>
      <c r="H805">
        <v>145.04483200000001</v>
      </c>
    </row>
    <row r="806" spans="1:8" hidden="1">
      <c r="A806">
        <v>3124</v>
      </c>
      <c r="B806" t="s">
        <v>1082</v>
      </c>
      <c r="C806" t="s">
        <v>245</v>
      </c>
      <c r="D806" t="s">
        <v>62</v>
      </c>
      <c r="G806">
        <v>-37.824818</v>
      </c>
      <c r="H806">
        <v>145.05795699999999</v>
      </c>
    </row>
    <row r="807" spans="1:8" hidden="1">
      <c r="A807">
        <v>3125</v>
      </c>
      <c r="B807" t="s">
        <v>1083</v>
      </c>
      <c r="C807" t="s">
        <v>245</v>
      </c>
      <c r="D807" t="s">
        <v>62</v>
      </c>
      <c r="G807">
        <v>-37.844825</v>
      </c>
      <c r="H807">
        <v>145.115681</v>
      </c>
    </row>
    <row r="808" spans="1:8" hidden="1">
      <c r="A808">
        <v>3126</v>
      </c>
      <c r="B808" t="s">
        <v>1084</v>
      </c>
      <c r="C808" t="s">
        <v>245</v>
      </c>
      <c r="D808" t="s">
        <v>62</v>
      </c>
      <c r="G808">
        <v>-37.840195000000001</v>
      </c>
      <c r="H808">
        <v>145.09452400000001</v>
      </c>
    </row>
    <row r="809" spans="1:8" hidden="1">
      <c r="A809">
        <v>3127</v>
      </c>
      <c r="B809" t="s">
        <v>1085</v>
      </c>
      <c r="C809" t="s">
        <v>245</v>
      </c>
      <c r="D809" t="s">
        <v>62</v>
      </c>
      <c r="G809">
        <v>-37.821232000000002</v>
      </c>
      <c r="H809">
        <v>145.104996</v>
      </c>
    </row>
    <row r="810" spans="1:8" hidden="1">
      <c r="A810">
        <v>3128</v>
      </c>
      <c r="B810" t="s">
        <v>1086</v>
      </c>
      <c r="C810" t="s">
        <v>245</v>
      </c>
      <c r="D810" t="s">
        <v>62</v>
      </c>
      <c r="G810">
        <v>-37.817455000000002</v>
      </c>
      <c r="H810">
        <v>145.119314</v>
      </c>
    </row>
    <row r="811" spans="1:8" hidden="1">
      <c r="A811">
        <v>3129</v>
      </c>
      <c r="B811" t="s">
        <v>1087</v>
      </c>
      <c r="C811" t="s">
        <v>245</v>
      </c>
      <c r="D811" t="s">
        <v>62</v>
      </c>
      <c r="G811">
        <v>-37.801760999999999</v>
      </c>
      <c r="H811">
        <v>145.126869</v>
      </c>
    </row>
    <row r="812" spans="1:8" hidden="1">
      <c r="A812">
        <v>3130</v>
      </c>
      <c r="B812" t="s">
        <v>1088</v>
      </c>
      <c r="C812" t="s">
        <v>245</v>
      </c>
      <c r="D812" t="s">
        <v>62</v>
      </c>
      <c r="G812">
        <v>-37.819374000000003</v>
      </c>
      <c r="H812">
        <v>145.153852</v>
      </c>
    </row>
    <row r="813" spans="1:8" hidden="1">
      <c r="A813">
        <v>3131</v>
      </c>
      <c r="B813" t="s">
        <v>1089</v>
      </c>
      <c r="C813" t="s">
        <v>245</v>
      </c>
      <c r="D813" t="s">
        <v>62</v>
      </c>
      <c r="G813">
        <v>-37.837378999999999</v>
      </c>
      <c r="H813">
        <v>145.18394799999999</v>
      </c>
    </row>
    <row r="814" spans="1:8" hidden="1">
      <c r="A814">
        <v>3132</v>
      </c>
      <c r="B814" t="s">
        <v>1090</v>
      </c>
      <c r="C814" t="s">
        <v>245</v>
      </c>
      <c r="D814" t="s">
        <v>62</v>
      </c>
      <c r="G814">
        <v>-37.816878000000003</v>
      </c>
      <c r="H814">
        <v>145.193712</v>
      </c>
    </row>
    <row r="815" spans="1:8" hidden="1">
      <c r="A815">
        <v>3133</v>
      </c>
      <c r="B815" t="s">
        <v>1091</v>
      </c>
      <c r="C815" t="s">
        <v>245</v>
      </c>
      <c r="D815" t="s">
        <v>62</v>
      </c>
      <c r="G815">
        <v>-37.836235000000002</v>
      </c>
      <c r="H815">
        <v>145.19465099999999</v>
      </c>
    </row>
    <row r="816" spans="1:8" hidden="1">
      <c r="A816">
        <v>3134</v>
      </c>
      <c r="B816" t="s">
        <v>1092</v>
      </c>
      <c r="C816" t="s">
        <v>245</v>
      </c>
      <c r="D816" t="s">
        <v>62</v>
      </c>
      <c r="G816">
        <v>-37.814019999999999</v>
      </c>
      <c r="H816">
        <v>145.227362</v>
      </c>
    </row>
    <row r="817" spans="1:8" hidden="1">
      <c r="A817">
        <v>3135</v>
      </c>
      <c r="B817" t="s">
        <v>1093</v>
      </c>
      <c r="C817" t="s">
        <v>245</v>
      </c>
      <c r="D817" t="s">
        <v>62</v>
      </c>
      <c r="G817">
        <v>-37.820951000000001</v>
      </c>
      <c r="H817">
        <v>145.24666300000001</v>
      </c>
    </row>
    <row r="818" spans="1:8" hidden="1">
      <c r="A818">
        <v>3136</v>
      </c>
      <c r="B818" t="s">
        <v>456</v>
      </c>
      <c r="C818" t="s">
        <v>245</v>
      </c>
      <c r="D818" t="s">
        <v>62</v>
      </c>
      <c r="G818">
        <v>-37.798729000000002</v>
      </c>
      <c r="H818">
        <v>145.28068500000001</v>
      </c>
    </row>
    <row r="819" spans="1:8" hidden="1">
      <c r="A819">
        <v>3137</v>
      </c>
      <c r="B819" t="s">
        <v>1094</v>
      </c>
      <c r="C819" t="s">
        <v>245</v>
      </c>
      <c r="D819" t="s">
        <v>62</v>
      </c>
      <c r="G819">
        <v>-37.802303999999999</v>
      </c>
      <c r="H819">
        <v>145.312198</v>
      </c>
    </row>
    <row r="820" spans="1:8" hidden="1">
      <c r="A820">
        <v>3138</v>
      </c>
      <c r="B820" t="s">
        <v>1095</v>
      </c>
      <c r="C820" t="s">
        <v>245</v>
      </c>
      <c r="D820" t="s">
        <v>62</v>
      </c>
      <c r="G820">
        <v>-37.774337000000003</v>
      </c>
      <c r="H820">
        <v>145.32995399999999</v>
      </c>
    </row>
    <row r="821" spans="1:8" hidden="1">
      <c r="A821">
        <v>3139</v>
      </c>
      <c r="B821" t="s">
        <v>1096</v>
      </c>
      <c r="C821" t="s">
        <v>245</v>
      </c>
      <c r="D821" t="s">
        <v>62</v>
      </c>
      <c r="G821">
        <v>-37.795679</v>
      </c>
      <c r="H821">
        <v>145.538569</v>
      </c>
    </row>
    <row r="822" spans="1:8" hidden="1">
      <c r="A822">
        <v>3140</v>
      </c>
      <c r="B822" t="s">
        <v>1097</v>
      </c>
      <c r="C822" t="s">
        <v>245</v>
      </c>
      <c r="D822" t="s">
        <v>62</v>
      </c>
      <c r="G822">
        <v>-37.755519</v>
      </c>
      <c r="H822">
        <v>145.34770700000001</v>
      </c>
    </row>
    <row r="823" spans="1:8" hidden="1">
      <c r="A823">
        <v>3141</v>
      </c>
      <c r="B823" t="s">
        <v>1098</v>
      </c>
      <c r="C823" t="s">
        <v>245</v>
      </c>
      <c r="D823" t="s">
        <v>62</v>
      </c>
      <c r="G823">
        <v>-36.990184999999997</v>
      </c>
      <c r="H823">
        <v>144.06333799999999</v>
      </c>
    </row>
    <row r="824" spans="1:8" hidden="1">
      <c r="A824">
        <v>3142</v>
      </c>
      <c r="B824" t="s">
        <v>1099</v>
      </c>
      <c r="C824" t="s">
        <v>245</v>
      </c>
      <c r="D824" t="s">
        <v>62</v>
      </c>
      <c r="G824">
        <v>-37.842377999999997</v>
      </c>
      <c r="H824">
        <v>145.001779</v>
      </c>
    </row>
    <row r="825" spans="1:8" hidden="1">
      <c r="A825">
        <v>3143</v>
      </c>
      <c r="B825" t="s">
        <v>1100</v>
      </c>
      <c r="C825" t="s">
        <v>245</v>
      </c>
      <c r="D825" t="s">
        <v>62</v>
      </c>
      <c r="G825">
        <v>-37.859340000000003</v>
      </c>
      <c r="H825">
        <v>145.018505</v>
      </c>
    </row>
    <row r="826" spans="1:8" hidden="1">
      <c r="A826">
        <v>3144</v>
      </c>
      <c r="B826" t="s">
        <v>1101</v>
      </c>
      <c r="C826" t="s">
        <v>245</v>
      </c>
      <c r="D826" t="s">
        <v>62</v>
      </c>
      <c r="G826">
        <v>-37.840702</v>
      </c>
      <c r="H826">
        <v>145.03210100000001</v>
      </c>
    </row>
    <row r="827" spans="1:8" hidden="1">
      <c r="A827">
        <v>3145</v>
      </c>
      <c r="B827" t="s">
        <v>1102</v>
      </c>
      <c r="C827" t="s">
        <v>245</v>
      </c>
      <c r="D827" t="s">
        <v>62</v>
      </c>
      <c r="G827">
        <v>-37.875411999999997</v>
      </c>
      <c r="H827">
        <v>145.04197600000001</v>
      </c>
    </row>
    <row r="828" spans="1:8" hidden="1">
      <c r="A828">
        <v>3146</v>
      </c>
      <c r="B828" t="s">
        <v>1103</v>
      </c>
      <c r="C828" t="s">
        <v>245</v>
      </c>
      <c r="D828" t="s">
        <v>62</v>
      </c>
      <c r="G828">
        <v>-37.854686999999998</v>
      </c>
      <c r="H828">
        <v>145.067215</v>
      </c>
    </row>
    <row r="829" spans="1:8" hidden="1">
      <c r="A829">
        <v>3147</v>
      </c>
      <c r="B829" t="s">
        <v>1104</v>
      </c>
      <c r="C829" t="s">
        <v>245</v>
      </c>
      <c r="D829" t="s">
        <v>62</v>
      </c>
      <c r="G829">
        <v>-37.863393000000002</v>
      </c>
      <c r="H829">
        <v>145.07942</v>
      </c>
    </row>
    <row r="830" spans="1:8" hidden="1">
      <c r="A830">
        <v>3148</v>
      </c>
      <c r="B830" t="s">
        <v>1105</v>
      </c>
      <c r="C830" t="s">
        <v>245</v>
      </c>
      <c r="D830" t="s">
        <v>62</v>
      </c>
      <c r="G830">
        <v>-37.886372000000001</v>
      </c>
      <c r="H830">
        <v>145.082527</v>
      </c>
    </row>
    <row r="831" spans="1:8" hidden="1">
      <c r="A831">
        <v>3149</v>
      </c>
      <c r="B831" t="s">
        <v>1106</v>
      </c>
      <c r="C831" t="s">
        <v>245</v>
      </c>
      <c r="D831" t="s">
        <v>62</v>
      </c>
      <c r="G831">
        <v>-37.875273</v>
      </c>
      <c r="H831">
        <v>145.128398</v>
      </c>
    </row>
    <row r="832" spans="1:8" hidden="1">
      <c r="A832">
        <v>3150</v>
      </c>
      <c r="B832" t="s">
        <v>1107</v>
      </c>
      <c r="C832" t="s">
        <v>245</v>
      </c>
      <c r="D832" t="s">
        <v>62</v>
      </c>
      <c r="G832">
        <v>-37.877631000000001</v>
      </c>
      <c r="H832">
        <v>145.166222</v>
      </c>
    </row>
    <row r="833" spans="1:8" hidden="1">
      <c r="A833">
        <v>3151</v>
      </c>
      <c r="B833" t="s">
        <v>1108</v>
      </c>
      <c r="C833" t="s">
        <v>245</v>
      </c>
      <c r="D833" t="s">
        <v>62</v>
      </c>
      <c r="G833">
        <v>-37.858351999999996</v>
      </c>
      <c r="H833">
        <v>145.138553</v>
      </c>
    </row>
    <row r="834" spans="1:8" hidden="1">
      <c r="A834">
        <v>3152</v>
      </c>
      <c r="B834" t="s">
        <v>1109</v>
      </c>
      <c r="C834" t="s">
        <v>245</v>
      </c>
      <c r="D834" t="s">
        <v>62</v>
      </c>
      <c r="G834">
        <v>-37.869224000000003</v>
      </c>
      <c r="H834">
        <v>145.24138199999999</v>
      </c>
    </row>
    <row r="835" spans="1:8" hidden="1">
      <c r="A835">
        <v>3153</v>
      </c>
      <c r="B835" t="s">
        <v>1110</v>
      </c>
      <c r="C835" t="s">
        <v>245</v>
      </c>
      <c r="D835" t="s">
        <v>62</v>
      </c>
      <c r="G835">
        <v>-37.841259999999998</v>
      </c>
      <c r="H835">
        <v>145.26672500000001</v>
      </c>
    </row>
    <row r="836" spans="1:8" hidden="1">
      <c r="A836">
        <v>3154</v>
      </c>
      <c r="B836" t="s">
        <v>1111</v>
      </c>
      <c r="C836" t="s">
        <v>245</v>
      </c>
      <c r="D836" t="s">
        <v>62</v>
      </c>
      <c r="G836">
        <v>-37.851467</v>
      </c>
      <c r="H836">
        <v>145.30713299999999</v>
      </c>
    </row>
    <row r="837" spans="1:8" hidden="1">
      <c r="A837">
        <v>3155</v>
      </c>
      <c r="B837" t="s">
        <v>1112</v>
      </c>
      <c r="C837" t="s">
        <v>245</v>
      </c>
      <c r="D837" t="s">
        <v>62</v>
      </c>
      <c r="G837">
        <v>-37.861503999999996</v>
      </c>
      <c r="H837">
        <v>145.27576199999999</v>
      </c>
    </row>
    <row r="838" spans="1:8" hidden="1">
      <c r="A838">
        <v>3156</v>
      </c>
      <c r="B838" t="s">
        <v>1113</v>
      </c>
      <c r="C838" t="s">
        <v>245</v>
      </c>
      <c r="D838" t="s">
        <v>62</v>
      </c>
      <c r="G838">
        <v>-37.883018999999997</v>
      </c>
      <c r="H838">
        <v>145.29540399999999</v>
      </c>
    </row>
    <row r="839" spans="1:8" hidden="1">
      <c r="A839">
        <v>3158</v>
      </c>
      <c r="B839" t="s">
        <v>1114</v>
      </c>
      <c r="C839" t="s">
        <v>245</v>
      </c>
      <c r="D839" t="s">
        <v>62</v>
      </c>
      <c r="G839">
        <v>-37.903672</v>
      </c>
      <c r="H839">
        <v>145.33131</v>
      </c>
    </row>
    <row r="840" spans="1:8" hidden="1">
      <c r="A840">
        <v>3159</v>
      </c>
      <c r="B840" t="s">
        <v>1115</v>
      </c>
      <c r="C840" t="s">
        <v>245</v>
      </c>
      <c r="D840" t="s">
        <v>62</v>
      </c>
      <c r="G840">
        <v>-37.921323000000001</v>
      </c>
      <c r="H840">
        <v>145.40354600000001</v>
      </c>
    </row>
    <row r="841" spans="1:8" hidden="1">
      <c r="A841">
        <v>3160</v>
      </c>
      <c r="B841" t="s">
        <v>1116</v>
      </c>
      <c r="C841" t="s">
        <v>245</v>
      </c>
      <c r="D841" t="s">
        <v>62</v>
      </c>
      <c r="G841">
        <v>-37.908422000000002</v>
      </c>
      <c r="H841">
        <v>145.355075</v>
      </c>
    </row>
    <row r="842" spans="1:8" hidden="1">
      <c r="A842">
        <v>3161</v>
      </c>
      <c r="B842" t="s">
        <v>1117</v>
      </c>
      <c r="C842" t="s">
        <v>245</v>
      </c>
      <c r="D842" t="s">
        <v>62</v>
      </c>
      <c r="G842">
        <v>-38.033450999999999</v>
      </c>
      <c r="H842">
        <v>145.30974800000001</v>
      </c>
    </row>
    <row r="843" spans="1:8" hidden="1">
      <c r="A843">
        <v>3162</v>
      </c>
      <c r="B843" t="s">
        <v>1118</v>
      </c>
      <c r="C843" t="s">
        <v>245</v>
      </c>
      <c r="D843" t="s">
        <v>62</v>
      </c>
      <c r="G843">
        <v>-37.880479000000001</v>
      </c>
      <c r="H843">
        <v>145.02680599999999</v>
      </c>
    </row>
    <row r="844" spans="1:8" hidden="1">
      <c r="A844">
        <v>3163</v>
      </c>
      <c r="B844" t="s">
        <v>1119</v>
      </c>
      <c r="C844" t="s">
        <v>245</v>
      </c>
      <c r="D844" t="s">
        <v>62</v>
      </c>
      <c r="G844">
        <v>-37.889336</v>
      </c>
      <c r="H844">
        <v>145.058121</v>
      </c>
    </row>
    <row r="845" spans="1:8" hidden="1">
      <c r="A845">
        <v>3165</v>
      </c>
      <c r="B845" t="s">
        <v>1120</v>
      </c>
      <c r="C845" t="s">
        <v>245</v>
      </c>
      <c r="D845" t="s">
        <v>62</v>
      </c>
      <c r="G845">
        <v>-37.927402000000001</v>
      </c>
      <c r="H845">
        <v>145.05941200000001</v>
      </c>
    </row>
    <row r="846" spans="1:8" hidden="1">
      <c r="A846">
        <v>3166</v>
      </c>
      <c r="B846" t="s">
        <v>1121</v>
      </c>
      <c r="C846" t="s">
        <v>245</v>
      </c>
      <c r="D846" t="s">
        <v>62</v>
      </c>
      <c r="G846">
        <v>-37.895763000000002</v>
      </c>
      <c r="H846">
        <v>145.07654500000001</v>
      </c>
    </row>
    <row r="847" spans="1:8" hidden="1">
      <c r="A847">
        <v>3167</v>
      </c>
      <c r="B847" t="s">
        <v>1122</v>
      </c>
      <c r="C847" t="s">
        <v>245</v>
      </c>
      <c r="D847" t="s">
        <v>62</v>
      </c>
      <c r="G847">
        <v>-37.926985999999999</v>
      </c>
      <c r="H847">
        <v>145.09639999999999</v>
      </c>
    </row>
    <row r="848" spans="1:8" hidden="1">
      <c r="A848">
        <v>3168</v>
      </c>
      <c r="B848" t="s">
        <v>1123</v>
      </c>
      <c r="C848" t="s">
        <v>245</v>
      </c>
      <c r="D848" t="s">
        <v>62</v>
      </c>
      <c r="G848">
        <v>-37.925488000000001</v>
      </c>
      <c r="H848">
        <v>145.11966200000001</v>
      </c>
    </row>
    <row r="849" spans="1:8" hidden="1">
      <c r="A849">
        <v>3169</v>
      </c>
      <c r="B849" t="s">
        <v>1124</v>
      </c>
      <c r="C849" t="s">
        <v>245</v>
      </c>
      <c r="D849" t="s">
        <v>62</v>
      </c>
      <c r="G849">
        <v>-37.941228000000002</v>
      </c>
      <c r="H849">
        <v>145.10244</v>
      </c>
    </row>
    <row r="850" spans="1:8" hidden="1">
      <c r="A850">
        <v>3170</v>
      </c>
      <c r="B850" t="s">
        <v>1125</v>
      </c>
      <c r="C850" t="s">
        <v>245</v>
      </c>
      <c r="D850" t="s">
        <v>62</v>
      </c>
      <c r="G850">
        <v>-37.869610999999999</v>
      </c>
      <c r="H850">
        <v>145.10286600000001</v>
      </c>
    </row>
    <row r="851" spans="1:8" hidden="1">
      <c r="A851">
        <v>3171</v>
      </c>
      <c r="B851" t="s">
        <v>1126</v>
      </c>
      <c r="C851" t="s">
        <v>245</v>
      </c>
      <c r="D851" t="s">
        <v>62</v>
      </c>
      <c r="G851">
        <v>-37.950802000000003</v>
      </c>
      <c r="H851">
        <v>145.15696</v>
      </c>
    </row>
    <row r="852" spans="1:8" hidden="1">
      <c r="A852">
        <v>3172</v>
      </c>
      <c r="B852" t="s">
        <v>1127</v>
      </c>
      <c r="C852" t="s">
        <v>245</v>
      </c>
      <c r="D852" t="s">
        <v>62</v>
      </c>
      <c r="G852">
        <v>-37.973323000000001</v>
      </c>
      <c r="H852">
        <v>145.11994100000001</v>
      </c>
    </row>
    <row r="853" spans="1:8" hidden="1">
      <c r="A853">
        <v>3173</v>
      </c>
      <c r="B853" t="s">
        <v>1128</v>
      </c>
      <c r="C853" t="s">
        <v>245</v>
      </c>
      <c r="D853" t="s">
        <v>62</v>
      </c>
      <c r="G853">
        <v>-37.989707000000003</v>
      </c>
      <c r="H853">
        <v>145.14903699999999</v>
      </c>
    </row>
    <row r="854" spans="1:8" hidden="1">
      <c r="A854">
        <v>3174</v>
      </c>
      <c r="B854" t="s">
        <v>1129</v>
      </c>
      <c r="C854" t="s">
        <v>245</v>
      </c>
      <c r="D854" t="s">
        <v>62</v>
      </c>
      <c r="G854">
        <v>-37.967253999999997</v>
      </c>
      <c r="H854">
        <v>145.17616699999999</v>
      </c>
    </row>
    <row r="855" spans="1:8" hidden="1">
      <c r="A855">
        <v>3175</v>
      </c>
      <c r="B855" t="s">
        <v>1130</v>
      </c>
      <c r="C855" t="s">
        <v>245</v>
      </c>
      <c r="D855" t="s">
        <v>62</v>
      </c>
      <c r="G855">
        <v>-38.033107000000001</v>
      </c>
      <c r="H855">
        <v>145.17948200000001</v>
      </c>
    </row>
    <row r="856" spans="1:8" hidden="1">
      <c r="A856">
        <v>3177</v>
      </c>
      <c r="B856" t="s">
        <v>1131</v>
      </c>
      <c r="C856" t="s">
        <v>245</v>
      </c>
      <c r="D856" t="s">
        <v>62</v>
      </c>
      <c r="G856">
        <v>-37.995244999999997</v>
      </c>
      <c r="H856">
        <v>145.24015600000001</v>
      </c>
    </row>
    <row r="857" spans="1:8" hidden="1">
      <c r="A857">
        <v>3178</v>
      </c>
      <c r="B857" t="s">
        <v>1132</v>
      </c>
      <c r="C857" t="s">
        <v>245</v>
      </c>
      <c r="D857" t="s">
        <v>62</v>
      </c>
      <c r="G857">
        <v>-37.928004999999999</v>
      </c>
      <c r="H857">
        <v>145.23581100000001</v>
      </c>
    </row>
    <row r="858" spans="1:8" hidden="1">
      <c r="A858">
        <v>3179</v>
      </c>
      <c r="B858" t="s">
        <v>1133</v>
      </c>
      <c r="C858" t="s">
        <v>245</v>
      </c>
      <c r="D858" t="s">
        <v>62</v>
      </c>
      <c r="G858">
        <v>-37.864882999999999</v>
      </c>
      <c r="H858">
        <v>145.26427000000001</v>
      </c>
    </row>
    <row r="859" spans="1:8" hidden="1">
      <c r="A859">
        <v>3180</v>
      </c>
      <c r="B859" t="s">
        <v>1134</v>
      </c>
      <c r="C859" t="s">
        <v>245</v>
      </c>
      <c r="D859" t="s">
        <v>62</v>
      </c>
      <c r="G859">
        <v>-37.888894999999998</v>
      </c>
      <c r="H859">
        <v>145.24838299999999</v>
      </c>
    </row>
    <row r="860" spans="1:8" hidden="1">
      <c r="A860">
        <v>3181</v>
      </c>
      <c r="B860" t="s">
        <v>1135</v>
      </c>
      <c r="C860" t="s">
        <v>245</v>
      </c>
      <c r="D860" t="s">
        <v>62</v>
      </c>
      <c r="G860">
        <v>-37.849576999999996</v>
      </c>
      <c r="H860">
        <v>144.99371400000001</v>
      </c>
    </row>
    <row r="861" spans="1:8" hidden="1">
      <c r="A861">
        <v>3182</v>
      </c>
      <c r="B861" t="s">
        <v>1136</v>
      </c>
      <c r="C861" t="s">
        <v>245</v>
      </c>
      <c r="D861" t="s">
        <v>62</v>
      </c>
      <c r="G861">
        <v>-37.867573</v>
      </c>
      <c r="H861">
        <v>144.978814</v>
      </c>
    </row>
    <row r="862" spans="1:8" hidden="1">
      <c r="A862">
        <v>3183</v>
      </c>
      <c r="B862" t="s">
        <v>1137</v>
      </c>
      <c r="C862" t="s">
        <v>245</v>
      </c>
      <c r="D862" t="s">
        <v>62</v>
      </c>
      <c r="G862">
        <v>-37.869022999999999</v>
      </c>
      <c r="H862">
        <v>144.99547799999999</v>
      </c>
    </row>
    <row r="863" spans="1:8" hidden="1">
      <c r="A863">
        <v>3184</v>
      </c>
      <c r="B863" t="s">
        <v>1138</v>
      </c>
      <c r="C863" t="s">
        <v>245</v>
      </c>
      <c r="D863" t="s">
        <v>62</v>
      </c>
      <c r="G863">
        <v>-37.882824999999997</v>
      </c>
      <c r="H863">
        <v>144.996354</v>
      </c>
    </row>
    <row r="864" spans="1:8" hidden="1">
      <c r="A864">
        <v>3185</v>
      </c>
      <c r="B864" t="s">
        <v>1139</v>
      </c>
      <c r="C864" t="s">
        <v>245</v>
      </c>
      <c r="D864" t="s">
        <v>62</v>
      </c>
      <c r="G864">
        <v>-37.884723999999999</v>
      </c>
      <c r="H864">
        <v>145.004153</v>
      </c>
    </row>
    <row r="865" spans="1:8" hidden="1">
      <c r="A865">
        <v>3186</v>
      </c>
      <c r="B865" t="s">
        <v>1140</v>
      </c>
      <c r="C865" t="s">
        <v>245</v>
      </c>
      <c r="D865" t="s">
        <v>62</v>
      </c>
      <c r="G865">
        <v>-37.913148999999997</v>
      </c>
      <c r="H865">
        <v>144.991682</v>
      </c>
    </row>
    <row r="866" spans="1:8" hidden="1">
      <c r="A866">
        <v>3187</v>
      </c>
      <c r="B866" t="s">
        <v>1141</v>
      </c>
      <c r="C866" t="s">
        <v>245</v>
      </c>
      <c r="D866" t="s">
        <v>62</v>
      </c>
      <c r="G866">
        <v>-37.904879000000001</v>
      </c>
      <c r="H866">
        <v>145.00260299999999</v>
      </c>
    </row>
    <row r="867" spans="1:8" hidden="1">
      <c r="A867">
        <v>3188</v>
      </c>
      <c r="B867" t="s">
        <v>1142</v>
      </c>
      <c r="C867" t="s">
        <v>245</v>
      </c>
      <c r="D867" t="s">
        <v>62</v>
      </c>
      <c r="G867">
        <v>-37.933602999999998</v>
      </c>
      <c r="H867">
        <v>145.034175</v>
      </c>
    </row>
    <row r="868" spans="1:8" hidden="1">
      <c r="A868">
        <v>3189</v>
      </c>
      <c r="B868" t="s">
        <v>1143</v>
      </c>
      <c r="C868" t="s">
        <v>245</v>
      </c>
      <c r="D868" t="s">
        <v>62</v>
      </c>
      <c r="G868">
        <v>-37.934351999999997</v>
      </c>
      <c r="H868">
        <v>145.03673499999999</v>
      </c>
    </row>
    <row r="869" spans="1:8" hidden="1">
      <c r="A869">
        <v>3190</v>
      </c>
      <c r="B869" t="s">
        <v>1144</v>
      </c>
      <c r="C869" t="s">
        <v>245</v>
      </c>
      <c r="D869" t="s">
        <v>62</v>
      </c>
      <c r="G869">
        <v>-37.947848</v>
      </c>
      <c r="H869">
        <v>145.03429399999999</v>
      </c>
    </row>
    <row r="870" spans="1:8" hidden="1">
      <c r="A870">
        <v>3191</v>
      </c>
      <c r="B870" t="s">
        <v>1145</v>
      </c>
      <c r="C870" t="s">
        <v>245</v>
      </c>
      <c r="D870" t="s">
        <v>62</v>
      </c>
      <c r="G870">
        <v>-37.952492999999997</v>
      </c>
      <c r="H870">
        <v>145.012316</v>
      </c>
    </row>
    <row r="871" spans="1:8" hidden="1">
      <c r="A871">
        <v>3192</v>
      </c>
      <c r="B871" t="s">
        <v>1146</v>
      </c>
      <c r="C871" t="s">
        <v>245</v>
      </c>
      <c r="D871" t="s">
        <v>62</v>
      </c>
      <c r="G871">
        <v>-37.964509999999997</v>
      </c>
      <c r="H871">
        <v>145.05587299999999</v>
      </c>
    </row>
    <row r="872" spans="1:8" hidden="1">
      <c r="A872">
        <v>3193</v>
      </c>
      <c r="B872" t="s">
        <v>1147</v>
      </c>
      <c r="C872" t="s">
        <v>245</v>
      </c>
      <c r="D872" t="s">
        <v>62</v>
      </c>
      <c r="G872">
        <v>-37.986285000000002</v>
      </c>
      <c r="H872">
        <v>145.03287599999999</v>
      </c>
    </row>
    <row r="873" spans="1:8" hidden="1">
      <c r="A873">
        <v>3194</v>
      </c>
      <c r="B873" t="s">
        <v>1148</v>
      </c>
      <c r="C873" t="s">
        <v>245</v>
      </c>
      <c r="D873" t="s">
        <v>62</v>
      </c>
      <c r="G873">
        <v>-37.982858999999998</v>
      </c>
      <c r="H873">
        <v>145.06489999999999</v>
      </c>
    </row>
    <row r="874" spans="1:8" hidden="1">
      <c r="A874">
        <v>3195</v>
      </c>
      <c r="B874" t="s">
        <v>1149</v>
      </c>
      <c r="C874" t="s">
        <v>245</v>
      </c>
      <c r="D874" t="s">
        <v>62</v>
      </c>
      <c r="G874">
        <v>-38.026479000000002</v>
      </c>
      <c r="H874">
        <v>145.10190800000001</v>
      </c>
    </row>
    <row r="875" spans="1:8" hidden="1">
      <c r="A875">
        <v>3196</v>
      </c>
      <c r="B875" t="s">
        <v>1150</v>
      </c>
      <c r="C875" t="s">
        <v>245</v>
      </c>
      <c r="D875" t="s">
        <v>62</v>
      </c>
      <c r="G875">
        <v>-38.062472</v>
      </c>
      <c r="H875">
        <v>145.119404</v>
      </c>
    </row>
    <row r="876" spans="1:8" hidden="1">
      <c r="A876">
        <v>3197</v>
      </c>
      <c r="B876" t="s">
        <v>1151</v>
      </c>
      <c r="C876" t="s">
        <v>245</v>
      </c>
      <c r="D876" t="s">
        <v>62</v>
      </c>
      <c r="G876">
        <v>-38.076363999999998</v>
      </c>
      <c r="H876">
        <v>145.12320500000001</v>
      </c>
    </row>
    <row r="877" spans="1:8" hidden="1">
      <c r="A877">
        <v>3198</v>
      </c>
      <c r="B877" t="s">
        <v>1152</v>
      </c>
      <c r="C877" t="s">
        <v>245</v>
      </c>
      <c r="D877" t="s">
        <v>62</v>
      </c>
      <c r="G877">
        <v>-38.106670000000001</v>
      </c>
      <c r="H877">
        <v>145.15849600000001</v>
      </c>
    </row>
    <row r="878" spans="1:8" hidden="1">
      <c r="A878">
        <v>3199</v>
      </c>
      <c r="B878" t="s">
        <v>1153</v>
      </c>
      <c r="C878" t="s">
        <v>245</v>
      </c>
      <c r="D878" t="s">
        <v>62</v>
      </c>
      <c r="G878">
        <v>-38.145001000000001</v>
      </c>
      <c r="H878">
        <v>145.122477</v>
      </c>
    </row>
    <row r="879" spans="1:8" hidden="1">
      <c r="A879">
        <v>3200</v>
      </c>
      <c r="B879" t="s">
        <v>1154</v>
      </c>
      <c r="C879" t="s">
        <v>245</v>
      </c>
      <c r="D879" t="s">
        <v>62</v>
      </c>
      <c r="G879">
        <v>-38.165002000000001</v>
      </c>
      <c r="H879">
        <v>145.18859499999999</v>
      </c>
    </row>
    <row r="880" spans="1:8" hidden="1">
      <c r="A880">
        <v>3201</v>
      </c>
      <c r="B880" t="s">
        <v>1155</v>
      </c>
      <c r="C880" t="s">
        <v>245</v>
      </c>
      <c r="D880" t="s">
        <v>62</v>
      </c>
      <c r="G880">
        <v>-38.090783000000002</v>
      </c>
      <c r="H880">
        <v>145.19171900000001</v>
      </c>
    </row>
    <row r="881" spans="1:8" hidden="1">
      <c r="A881">
        <v>3202</v>
      </c>
      <c r="B881" t="s">
        <v>1156</v>
      </c>
      <c r="C881" t="s">
        <v>245</v>
      </c>
      <c r="D881" t="s">
        <v>62</v>
      </c>
      <c r="G881">
        <v>-37.969954000000001</v>
      </c>
      <c r="H881">
        <v>145.21416400000001</v>
      </c>
    </row>
    <row r="882" spans="1:8" hidden="1">
      <c r="A882">
        <v>3204</v>
      </c>
      <c r="B882" t="s">
        <v>1157</v>
      </c>
      <c r="C882" t="s">
        <v>245</v>
      </c>
      <c r="D882" t="s">
        <v>62</v>
      </c>
      <c r="G882">
        <v>-37.918056999999997</v>
      </c>
      <c r="H882">
        <v>145.03544400000001</v>
      </c>
    </row>
    <row r="883" spans="1:8" hidden="1">
      <c r="A883">
        <v>3205</v>
      </c>
      <c r="B883" t="s">
        <v>1158</v>
      </c>
      <c r="C883" t="s">
        <v>245</v>
      </c>
      <c r="D883" t="s">
        <v>62</v>
      </c>
      <c r="G883">
        <v>-37.93291</v>
      </c>
      <c r="H883">
        <v>145.03371799999999</v>
      </c>
    </row>
    <row r="884" spans="1:8" hidden="1">
      <c r="A884">
        <v>3206</v>
      </c>
      <c r="B884" t="s">
        <v>1159</v>
      </c>
      <c r="C884" t="s">
        <v>245</v>
      </c>
      <c r="D884" t="s">
        <v>62</v>
      </c>
      <c r="G884">
        <v>-37.840705</v>
      </c>
      <c r="H884">
        <v>144.95571000000001</v>
      </c>
    </row>
    <row r="885" spans="1:8" hidden="1">
      <c r="A885">
        <v>3207</v>
      </c>
      <c r="B885" t="s">
        <v>1160</v>
      </c>
      <c r="C885" t="s">
        <v>245</v>
      </c>
      <c r="D885" t="s">
        <v>62</v>
      </c>
      <c r="G885">
        <v>-37.829244000000003</v>
      </c>
      <c r="H885">
        <v>144.95620700000001</v>
      </c>
    </row>
    <row r="886" spans="1:8" hidden="1">
      <c r="A886">
        <v>3211</v>
      </c>
      <c r="B886" t="s">
        <v>1161</v>
      </c>
      <c r="C886" t="s">
        <v>245</v>
      </c>
      <c r="D886" t="s">
        <v>40</v>
      </c>
      <c r="G886">
        <v>-37.971626999999998</v>
      </c>
      <c r="H886">
        <v>144.52658500000001</v>
      </c>
    </row>
    <row r="887" spans="1:8" hidden="1">
      <c r="A887">
        <v>3212</v>
      </c>
      <c r="B887" t="s">
        <v>434</v>
      </c>
      <c r="C887" t="s">
        <v>245</v>
      </c>
      <c r="D887" t="s">
        <v>40</v>
      </c>
      <c r="G887">
        <v>-38.022416</v>
      </c>
      <c r="H887">
        <v>144.40789100000001</v>
      </c>
    </row>
    <row r="888" spans="1:8" hidden="1">
      <c r="A888">
        <v>3213</v>
      </c>
      <c r="B888" t="s">
        <v>1162</v>
      </c>
      <c r="C888" t="s">
        <v>245</v>
      </c>
      <c r="D888" t="s">
        <v>40</v>
      </c>
      <c r="G888">
        <v>0</v>
      </c>
      <c r="H888">
        <v>0</v>
      </c>
    </row>
    <row r="889" spans="1:8" hidden="1">
      <c r="A889">
        <v>3214</v>
      </c>
      <c r="B889" t="s">
        <v>1163</v>
      </c>
      <c r="C889" t="s">
        <v>245</v>
      </c>
      <c r="D889" t="s">
        <v>40</v>
      </c>
      <c r="G889">
        <v>-38.074162000000001</v>
      </c>
      <c r="H889">
        <v>144.35865899999999</v>
      </c>
    </row>
    <row r="890" spans="1:8" hidden="1">
      <c r="A890">
        <v>3215</v>
      </c>
      <c r="B890" t="s">
        <v>1164</v>
      </c>
      <c r="C890" t="s">
        <v>245</v>
      </c>
      <c r="D890" t="s">
        <v>40</v>
      </c>
      <c r="G890">
        <v>-38.113737999999998</v>
      </c>
      <c r="H890">
        <v>144.330983</v>
      </c>
    </row>
    <row r="891" spans="1:8" hidden="1">
      <c r="A891">
        <v>3216</v>
      </c>
      <c r="B891" t="s">
        <v>557</v>
      </c>
      <c r="C891" t="s">
        <v>245</v>
      </c>
      <c r="D891" t="s">
        <v>40</v>
      </c>
      <c r="G891">
        <v>-38.175587</v>
      </c>
      <c r="H891">
        <v>144.34266600000001</v>
      </c>
    </row>
    <row r="892" spans="1:8" hidden="1">
      <c r="A892">
        <v>3217</v>
      </c>
      <c r="B892" t="s">
        <v>1165</v>
      </c>
      <c r="C892" t="s">
        <v>245</v>
      </c>
      <c r="D892" t="s">
        <v>40</v>
      </c>
      <c r="G892">
        <v>-38.198945999999999</v>
      </c>
      <c r="H892">
        <v>144.29773599999999</v>
      </c>
    </row>
    <row r="893" spans="1:8" hidden="1">
      <c r="A893">
        <v>3218</v>
      </c>
      <c r="B893" t="s">
        <v>1166</v>
      </c>
      <c r="C893" t="s">
        <v>245</v>
      </c>
      <c r="D893" t="s">
        <v>40</v>
      </c>
      <c r="G893">
        <v>-38.142147999999999</v>
      </c>
      <c r="H893">
        <v>144.348006</v>
      </c>
    </row>
    <row r="894" spans="1:8" hidden="1">
      <c r="A894">
        <v>3219</v>
      </c>
      <c r="B894" t="s">
        <v>1167</v>
      </c>
      <c r="C894" t="s">
        <v>245</v>
      </c>
      <c r="D894" t="s">
        <v>40</v>
      </c>
      <c r="G894">
        <v>-38.180290999999997</v>
      </c>
      <c r="H894">
        <v>144.382352</v>
      </c>
    </row>
    <row r="895" spans="1:8" hidden="1">
      <c r="A895">
        <v>3220</v>
      </c>
      <c r="B895" t="s">
        <v>1168</v>
      </c>
      <c r="C895" t="s">
        <v>245</v>
      </c>
      <c r="D895" t="s">
        <v>40</v>
      </c>
      <c r="G895">
        <v>-38.181164000000003</v>
      </c>
      <c r="H895">
        <v>145.109544</v>
      </c>
    </row>
    <row r="896" spans="1:8" hidden="1">
      <c r="A896">
        <v>3221</v>
      </c>
      <c r="B896" t="s">
        <v>1169</v>
      </c>
      <c r="C896" t="s">
        <v>245</v>
      </c>
      <c r="D896" t="s">
        <v>40</v>
      </c>
      <c r="G896">
        <v>-37.896842999999997</v>
      </c>
      <c r="H896">
        <v>144.253862</v>
      </c>
    </row>
    <row r="897" spans="1:8" hidden="1">
      <c r="A897">
        <v>3222</v>
      </c>
      <c r="B897" t="s">
        <v>1170</v>
      </c>
      <c r="C897" t="s">
        <v>245</v>
      </c>
      <c r="D897" t="s">
        <v>125</v>
      </c>
      <c r="G897">
        <v>-38.15748</v>
      </c>
      <c r="H897">
        <v>144.56154100000001</v>
      </c>
    </row>
    <row r="898" spans="1:8" hidden="1">
      <c r="A898">
        <v>3223</v>
      </c>
      <c r="B898" t="s">
        <v>1171</v>
      </c>
      <c r="C898" t="s">
        <v>245</v>
      </c>
      <c r="D898" t="s">
        <v>40</v>
      </c>
      <c r="G898">
        <v>-38.139121000000003</v>
      </c>
      <c r="H898">
        <v>144.71123900000001</v>
      </c>
    </row>
    <row r="899" spans="1:8" hidden="1">
      <c r="A899">
        <v>3224</v>
      </c>
      <c r="B899" t="s">
        <v>1172</v>
      </c>
      <c r="C899" t="s">
        <v>245</v>
      </c>
      <c r="D899" t="s">
        <v>40</v>
      </c>
      <c r="G899">
        <v>-38.183967000000003</v>
      </c>
      <c r="H899">
        <v>144.459914</v>
      </c>
    </row>
    <row r="900" spans="1:8" hidden="1">
      <c r="A900">
        <v>3225</v>
      </c>
      <c r="B900" t="s">
        <v>1173</v>
      </c>
      <c r="C900" t="s">
        <v>245</v>
      </c>
      <c r="D900" t="s">
        <v>125</v>
      </c>
      <c r="G900">
        <v>-38.286113</v>
      </c>
      <c r="H900">
        <v>144.61448899999999</v>
      </c>
    </row>
    <row r="901" spans="1:8" hidden="1">
      <c r="A901">
        <v>3226</v>
      </c>
      <c r="B901" t="s">
        <v>1174</v>
      </c>
      <c r="C901" t="s">
        <v>245</v>
      </c>
      <c r="D901" t="s">
        <v>125</v>
      </c>
      <c r="G901">
        <v>-38.270293000000002</v>
      </c>
      <c r="H901">
        <v>144.54077799999999</v>
      </c>
    </row>
    <row r="902" spans="1:8" hidden="1">
      <c r="A902">
        <v>3227</v>
      </c>
      <c r="B902" t="s">
        <v>1175</v>
      </c>
      <c r="C902" t="s">
        <v>245</v>
      </c>
      <c r="D902" t="s">
        <v>125</v>
      </c>
      <c r="G902">
        <v>-38.281078000000001</v>
      </c>
      <c r="H902">
        <v>144.49179000000001</v>
      </c>
    </row>
    <row r="903" spans="1:8" hidden="1">
      <c r="A903">
        <v>3228</v>
      </c>
      <c r="B903" t="s">
        <v>1176</v>
      </c>
      <c r="C903" t="s">
        <v>245</v>
      </c>
      <c r="D903" t="s">
        <v>125</v>
      </c>
      <c r="G903">
        <v>-38.329557999999999</v>
      </c>
      <c r="H903">
        <v>144.26255900000001</v>
      </c>
    </row>
    <row r="904" spans="1:8" hidden="1">
      <c r="A904">
        <v>3230</v>
      </c>
      <c r="B904" t="s">
        <v>1177</v>
      </c>
      <c r="C904" t="s">
        <v>245</v>
      </c>
      <c r="D904" t="s">
        <v>125</v>
      </c>
      <c r="G904">
        <v>-38.405129000000002</v>
      </c>
      <c r="H904">
        <v>144.189268</v>
      </c>
    </row>
    <row r="905" spans="1:8" hidden="1">
      <c r="A905">
        <v>3231</v>
      </c>
      <c r="B905" t="s">
        <v>1178</v>
      </c>
      <c r="C905" t="s">
        <v>245</v>
      </c>
      <c r="D905" t="s">
        <v>125</v>
      </c>
      <c r="G905">
        <v>-38.459434999999999</v>
      </c>
      <c r="H905">
        <v>144.10689199999999</v>
      </c>
    </row>
    <row r="906" spans="1:8" hidden="1">
      <c r="A906">
        <v>3232</v>
      </c>
      <c r="B906" t="s">
        <v>1179</v>
      </c>
      <c r="C906" t="s">
        <v>245</v>
      </c>
      <c r="D906" t="s">
        <v>125</v>
      </c>
      <c r="G906">
        <v>-38.518801000000003</v>
      </c>
      <c r="H906">
        <v>143.99579</v>
      </c>
    </row>
    <row r="907" spans="1:8" hidden="1">
      <c r="A907">
        <v>3233</v>
      </c>
      <c r="B907" t="s">
        <v>1180</v>
      </c>
      <c r="C907" t="s">
        <v>245</v>
      </c>
      <c r="D907" t="s">
        <v>129</v>
      </c>
      <c r="G907">
        <v>-38.748434000000003</v>
      </c>
      <c r="H907">
        <v>143.67043200000001</v>
      </c>
    </row>
    <row r="908" spans="1:8" hidden="1">
      <c r="A908">
        <v>3234</v>
      </c>
      <c r="B908" t="s">
        <v>1181</v>
      </c>
      <c r="C908" t="s">
        <v>238</v>
      </c>
      <c r="D908" t="s">
        <v>129</v>
      </c>
      <c r="G908">
        <v>0</v>
      </c>
      <c r="H908">
        <v>0</v>
      </c>
    </row>
    <row r="909" spans="1:8" hidden="1">
      <c r="A909">
        <v>3235</v>
      </c>
      <c r="B909" t="s">
        <v>1182</v>
      </c>
      <c r="C909" t="s">
        <v>245</v>
      </c>
      <c r="D909" t="s">
        <v>129</v>
      </c>
      <c r="G909">
        <v>-38.472752999999997</v>
      </c>
      <c r="H909">
        <v>143.93252000000001</v>
      </c>
    </row>
    <row r="910" spans="1:8" hidden="1">
      <c r="A910">
        <v>3236</v>
      </c>
      <c r="B910" t="s">
        <v>782</v>
      </c>
      <c r="C910" t="s">
        <v>245</v>
      </c>
      <c r="D910" t="s">
        <v>129</v>
      </c>
      <c r="G910">
        <v>-38.518819999999998</v>
      </c>
      <c r="H910">
        <v>143.71457000000001</v>
      </c>
    </row>
    <row r="911" spans="1:8" hidden="1">
      <c r="A911">
        <v>3237</v>
      </c>
      <c r="B911" t="s">
        <v>1183</v>
      </c>
      <c r="C911" t="s">
        <v>245</v>
      </c>
      <c r="D911" t="s">
        <v>129</v>
      </c>
      <c r="G911">
        <v>-38.693168999999997</v>
      </c>
      <c r="H911">
        <v>143.564483</v>
      </c>
    </row>
    <row r="912" spans="1:8" hidden="1">
      <c r="A912">
        <v>3238</v>
      </c>
      <c r="B912" t="s">
        <v>1184</v>
      </c>
      <c r="C912" t="s">
        <v>245</v>
      </c>
      <c r="D912" t="s">
        <v>129</v>
      </c>
      <c r="G912">
        <v>-38.781787000000001</v>
      </c>
      <c r="H912">
        <v>143.42997800000001</v>
      </c>
    </row>
    <row r="913" spans="1:8" hidden="1">
      <c r="A913">
        <v>3239</v>
      </c>
      <c r="B913" t="s">
        <v>1185</v>
      </c>
      <c r="C913" t="s">
        <v>245</v>
      </c>
      <c r="D913" t="s">
        <v>129</v>
      </c>
      <c r="G913">
        <v>-38.556480999999998</v>
      </c>
      <c r="H913">
        <v>143.39882800000001</v>
      </c>
    </row>
    <row r="914" spans="1:8" hidden="1">
      <c r="A914">
        <v>3240</v>
      </c>
      <c r="B914" t="s">
        <v>1186</v>
      </c>
      <c r="C914" t="s">
        <v>245</v>
      </c>
      <c r="D914" t="s">
        <v>125</v>
      </c>
      <c r="G914">
        <v>-38.216777</v>
      </c>
      <c r="H914">
        <v>144.076977</v>
      </c>
    </row>
    <row r="915" spans="1:8" hidden="1">
      <c r="A915">
        <v>3241</v>
      </c>
      <c r="B915" t="s">
        <v>1187</v>
      </c>
      <c r="C915" t="s">
        <v>245</v>
      </c>
      <c r="D915" t="s">
        <v>129</v>
      </c>
      <c r="G915">
        <v>-38.366593999999999</v>
      </c>
      <c r="H915">
        <v>143.946392</v>
      </c>
    </row>
    <row r="916" spans="1:8" hidden="1">
      <c r="A916">
        <v>3242</v>
      </c>
      <c r="B916" t="s">
        <v>1188</v>
      </c>
      <c r="C916" t="s">
        <v>245</v>
      </c>
      <c r="D916" t="s">
        <v>129</v>
      </c>
      <c r="G916">
        <v>-38.314855000000001</v>
      </c>
      <c r="H916">
        <v>143.789367</v>
      </c>
    </row>
    <row r="917" spans="1:8" hidden="1">
      <c r="A917">
        <v>3243</v>
      </c>
      <c r="B917" t="s">
        <v>1189</v>
      </c>
      <c r="C917" t="s">
        <v>245</v>
      </c>
      <c r="D917" t="s">
        <v>129</v>
      </c>
      <c r="G917">
        <v>-38.468578000000001</v>
      </c>
      <c r="H917">
        <v>143.758408</v>
      </c>
    </row>
    <row r="918" spans="1:8" hidden="1">
      <c r="A918">
        <v>3249</v>
      </c>
      <c r="B918" t="s">
        <v>1190</v>
      </c>
      <c r="C918" t="s">
        <v>245</v>
      </c>
      <c r="D918" t="s">
        <v>129</v>
      </c>
      <c r="G918">
        <v>-38.244320999999999</v>
      </c>
      <c r="H918">
        <v>143.48190099999999</v>
      </c>
    </row>
    <row r="919" spans="1:8" hidden="1">
      <c r="A919">
        <v>3250</v>
      </c>
      <c r="B919" t="s">
        <v>1191</v>
      </c>
      <c r="C919" t="s">
        <v>245</v>
      </c>
      <c r="D919" t="s">
        <v>129</v>
      </c>
      <c r="G919">
        <v>-38.339297999999999</v>
      </c>
      <c r="H919">
        <v>143.58166</v>
      </c>
    </row>
    <row r="920" spans="1:8" hidden="1">
      <c r="A920">
        <v>3251</v>
      </c>
      <c r="B920" t="s">
        <v>1192</v>
      </c>
      <c r="C920" t="s">
        <v>245</v>
      </c>
      <c r="D920" t="s">
        <v>129</v>
      </c>
      <c r="G920">
        <v>-38.193925</v>
      </c>
      <c r="H920">
        <v>143.64045899999999</v>
      </c>
    </row>
    <row r="921" spans="1:8" hidden="1">
      <c r="A921">
        <v>3254</v>
      </c>
      <c r="B921" t="s">
        <v>1193</v>
      </c>
      <c r="C921" t="s">
        <v>245</v>
      </c>
      <c r="D921" t="s">
        <v>129</v>
      </c>
      <c r="G921">
        <v>-38.296263000000003</v>
      </c>
      <c r="H921">
        <v>143.522505</v>
      </c>
    </row>
    <row r="922" spans="1:8" hidden="1">
      <c r="A922">
        <v>3260</v>
      </c>
      <c r="B922" t="s">
        <v>1194</v>
      </c>
      <c r="C922" t="s">
        <v>245</v>
      </c>
      <c r="D922" t="s">
        <v>129</v>
      </c>
      <c r="G922">
        <v>-38.134946999999997</v>
      </c>
      <c r="H922">
        <v>143.10280299999999</v>
      </c>
    </row>
    <row r="923" spans="1:8" hidden="1">
      <c r="A923">
        <v>3264</v>
      </c>
      <c r="B923" t="s">
        <v>1195</v>
      </c>
      <c r="C923" t="s">
        <v>245</v>
      </c>
      <c r="D923" t="s">
        <v>129</v>
      </c>
      <c r="G923">
        <v>-38.236207</v>
      </c>
      <c r="H923">
        <v>142.911483</v>
      </c>
    </row>
    <row r="924" spans="1:8" hidden="1">
      <c r="A924">
        <v>3265</v>
      </c>
      <c r="B924" t="s">
        <v>1196</v>
      </c>
      <c r="C924" t="s">
        <v>245</v>
      </c>
      <c r="D924" t="s">
        <v>129</v>
      </c>
      <c r="G924">
        <v>-38.214559999999999</v>
      </c>
      <c r="H924">
        <v>143.01329799999999</v>
      </c>
    </row>
    <row r="925" spans="1:8" hidden="1">
      <c r="A925">
        <v>3266</v>
      </c>
      <c r="B925" t="s">
        <v>1197</v>
      </c>
      <c r="C925" t="s">
        <v>245</v>
      </c>
      <c r="D925" t="s">
        <v>129</v>
      </c>
      <c r="G925">
        <v>-38.343488000000001</v>
      </c>
      <c r="H925">
        <v>143.14164700000001</v>
      </c>
    </row>
    <row r="926" spans="1:8" hidden="1">
      <c r="A926">
        <v>3267</v>
      </c>
      <c r="B926" t="s">
        <v>1198</v>
      </c>
      <c r="C926" t="s">
        <v>245</v>
      </c>
      <c r="D926" t="s">
        <v>129</v>
      </c>
      <c r="G926">
        <v>-38.448909</v>
      </c>
      <c r="H926">
        <v>143.10623000000001</v>
      </c>
    </row>
    <row r="927" spans="1:8" hidden="1">
      <c r="A927">
        <v>3268</v>
      </c>
      <c r="B927" t="s">
        <v>1199</v>
      </c>
      <c r="C927" t="s">
        <v>245</v>
      </c>
      <c r="D927" t="s">
        <v>129</v>
      </c>
      <c r="G927">
        <v>-38.415663000000002</v>
      </c>
      <c r="H927">
        <v>142.85945000000001</v>
      </c>
    </row>
    <row r="928" spans="1:8" hidden="1">
      <c r="A928">
        <v>3269</v>
      </c>
      <c r="B928" t="s">
        <v>1200</v>
      </c>
      <c r="C928" t="s">
        <v>245</v>
      </c>
      <c r="D928" t="s">
        <v>129</v>
      </c>
      <c r="G928">
        <v>-38.619083000000003</v>
      </c>
      <c r="H928">
        <v>142.99613600000001</v>
      </c>
    </row>
    <row r="929" spans="1:8" hidden="1">
      <c r="A929">
        <v>3270</v>
      </c>
      <c r="B929" t="s">
        <v>1201</v>
      </c>
      <c r="C929" t="s">
        <v>245</v>
      </c>
      <c r="D929" t="s">
        <v>129</v>
      </c>
      <c r="G929">
        <v>-38.579937999999999</v>
      </c>
      <c r="H929">
        <v>142.85704899999999</v>
      </c>
    </row>
    <row r="930" spans="1:8" hidden="1">
      <c r="A930">
        <v>3271</v>
      </c>
      <c r="B930" t="s">
        <v>1202</v>
      </c>
      <c r="C930" t="s">
        <v>245</v>
      </c>
      <c r="D930" t="s">
        <v>129</v>
      </c>
      <c r="G930">
        <v>-37.998527000000003</v>
      </c>
      <c r="H930">
        <v>143.05138400000001</v>
      </c>
    </row>
    <row r="931" spans="1:8" hidden="1">
      <c r="A931">
        <v>3272</v>
      </c>
      <c r="B931" t="s">
        <v>1203</v>
      </c>
      <c r="C931" t="s">
        <v>245</v>
      </c>
      <c r="D931" t="s">
        <v>129</v>
      </c>
      <c r="G931">
        <v>-38.081235999999997</v>
      </c>
      <c r="H931">
        <v>142.807986</v>
      </c>
    </row>
    <row r="932" spans="1:8" hidden="1">
      <c r="A932">
        <v>3273</v>
      </c>
      <c r="B932" t="s">
        <v>1204</v>
      </c>
      <c r="C932" t="s">
        <v>245</v>
      </c>
      <c r="D932" t="s">
        <v>129</v>
      </c>
      <c r="G932">
        <v>-38.057307999999999</v>
      </c>
      <c r="H932">
        <v>142.60737399999999</v>
      </c>
    </row>
    <row r="933" spans="1:8" hidden="1">
      <c r="A933">
        <v>3274</v>
      </c>
      <c r="B933" t="s">
        <v>1205</v>
      </c>
      <c r="C933" t="s">
        <v>245</v>
      </c>
      <c r="D933" t="s">
        <v>129</v>
      </c>
      <c r="G933">
        <v>-37.912067999999998</v>
      </c>
      <c r="H933">
        <v>142.523202</v>
      </c>
    </row>
    <row r="934" spans="1:8" hidden="1">
      <c r="A934">
        <v>3275</v>
      </c>
      <c r="B934" t="s">
        <v>1206</v>
      </c>
      <c r="C934" t="s">
        <v>245</v>
      </c>
      <c r="D934" t="s">
        <v>129</v>
      </c>
      <c r="G934">
        <v>-38.301794000000001</v>
      </c>
      <c r="H934">
        <v>142.45761100000001</v>
      </c>
    </row>
    <row r="935" spans="1:8" hidden="1">
      <c r="A935">
        <v>3276</v>
      </c>
      <c r="B935" t="s">
        <v>1207</v>
      </c>
      <c r="C935" t="s">
        <v>245</v>
      </c>
      <c r="D935" t="s">
        <v>129</v>
      </c>
      <c r="G935">
        <v>-38.035006000000003</v>
      </c>
      <c r="H935">
        <v>142.441935</v>
      </c>
    </row>
    <row r="936" spans="1:8" hidden="1">
      <c r="A936">
        <v>3277</v>
      </c>
      <c r="B936" t="s">
        <v>1208</v>
      </c>
      <c r="C936" t="s">
        <v>245</v>
      </c>
      <c r="D936" t="s">
        <v>129</v>
      </c>
      <c r="G936">
        <v>-38.386474</v>
      </c>
      <c r="H936">
        <v>142.59067400000001</v>
      </c>
    </row>
    <row r="937" spans="1:8" hidden="1">
      <c r="A937">
        <v>3278</v>
      </c>
      <c r="B937" t="s">
        <v>1209</v>
      </c>
      <c r="C937" t="s">
        <v>245</v>
      </c>
      <c r="D937" t="s">
        <v>129</v>
      </c>
      <c r="G937">
        <v>-38.278013000000001</v>
      </c>
      <c r="H937">
        <v>142.624719</v>
      </c>
    </row>
    <row r="938" spans="1:8" hidden="1">
      <c r="A938">
        <v>3279</v>
      </c>
      <c r="B938" t="s">
        <v>1210</v>
      </c>
      <c r="C938" t="s">
        <v>245</v>
      </c>
      <c r="D938" t="s">
        <v>142</v>
      </c>
      <c r="G938">
        <v>-38.214554999999997</v>
      </c>
      <c r="H938">
        <v>142.65748300000001</v>
      </c>
    </row>
    <row r="939" spans="1:8" hidden="1">
      <c r="A939">
        <v>3280</v>
      </c>
      <c r="B939" t="s">
        <v>1211</v>
      </c>
      <c r="C939" t="s">
        <v>245</v>
      </c>
      <c r="D939" t="s">
        <v>142</v>
      </c>
      <c r="G939">
        <v>-38.358110000000003</v>
      </c>
      <c r="H939">
        <v>142.441982</v>
      </c>
    </row>
    <row r="940" spans="1:8" hidden="1">
      <c r="A940">
        <v>3281</v>
      </c>
      <c r="B940" t="s">
        <v>1212</v>
      </c>
      <c r="C940" t="s">
        <v>245</v>
      </c>
      <c r="D940" t="s">
        <v>142</v>
      </c>
      <c r="G940">
        <v>-38.325329000000004</v>
      </c>
      <c r="H940">
        <v>142.50552200000001</v>
      </c>
    </row>
    <row r="941" spans="1:8" hidden="1">
      <c r="A941">
        <v>3282</v>
      </c>
      <c r="B941" t="s">
        <v>1213</v>
      </c>
      <c r="C941" t="s">
        <v>245</v>
      </c>
      <c r="D941" t="s">
        <v>142</v>
      </c>
      <c r="G941">
        <v>-38.329909999999998</v>
      </c>
      <c r="H941">
        <v>142.411507</v>
      </c>
    </row>
    <row r="942" spans="1:8" hidden="1">
      <c r="A942">
        <v>3283</v>
      </c>
      <c r="B942" t="s">
        <v>1214</v>
      </c>
      <c r="C942" t="s">
        <v>245</v>
      </c>
      <c r="D942" t="s">
        <v>142</v>
      </c>
      <c r="G942">
        <v>-38.313434000000001</v>
      </c>
      <c r="H942">
        <v>142.32876099999999</v>
      </c>
    </row>
    <row r="943" spans="1:8" hidden="1">
      <c r="A943">
        <v>3284</v>
      </c>
      <c r="B943" t="s">
        <v>1215</v>
      </c>
      <c r="C943" t="s">
        <v>245</v>
      </c>
      <c r="D943" t="s">
        <v>129</v>
      </c>
      <c r="G943">
        <v>-38.214987000000001</v>
      </c>
      <c r="H943">
        <v>142.153594</v>
      </c>
    </row>
    <row r="944" spans="1:8" hidden="1">
      <c r="A944">
        <v>3285</v>
      </c>
      <c r="B944" t="s">
        <v>1216</v>
      </c>
      <c r="C944" t="s">
        <v>245</v>
      </c>
      <c r="D944" t="s">
        <v>129</v>
      </c>
      <c r="G944">
        <v>-38.272587000000001</v>
      </c>
      <c r="H944">
        <v>141.97318100000001</v>
      </c>
    </row>
    <row r="945" spans="1:8" hidden="1">
      <c r="A945">
        <v>3286</v>
      </c>
      <c r="B945" t="s">
        <v>1217</v>
      </c>
      <c r="C945" t="s">
        <v>245</v>
      </c>
      <c r="D945" t="s">
        <v>129</v>
      </c>
      <c r="G945">
        <v>-37.972228000000001</v>
      </c>
      <c r="H945">
        <v>141.83370500000001</v>
      </c>
    </row>
    <row r="946" spans="1:8" hidden="1">
      <c r="A946">
        <v>3287</v>
      </c>
      <c r="B946" t="s">
        <v>1218</v>
      </c>
      <c r="C946" t="s">
        <v>245</v>
      </c>
      <c r="D946" t="s">
        <v>129</v>
      </c>
      <c r="G946">
        <v>-38.106999000000002</v>
      </c>
      <c r="H946">
        <v>142.32218800000001</v>
      </c>
    </row>
    <row r="947" spans="1:8" hidden="1">
      <c r="A947">
        <v>3289</v>
      </c>
      <c r="B947" t="s">
        <v>1219</v>
      </c>
      <c r="C947" t="s">
        <v>245</v>
      </c>
      <c r="D947" t="s">
        <v>129</v>
      </c>
      <c r="G947">
        <v>-37.897958000000003</v>
      </c>
      <c r="H947">
        <v>142.17488399999999</v>
      </c>
    </row>
    <row r="948" spans="1:8" hidden="1">
      <c r="A948">
        <v>3292</v>
      </c>
      <c r="B948" t="s">
        <v>1220</v>
      </c>
      <c r="C948" t="s">
        <v>245</v>
      </c>
      <c r="D948" t="s">
        <v>129</v>
      </c>
      <c r="G948">
        <v>-38.046590000000002</v>
      </c>
      <c r="H948">
        <v>141.00693799999999</v>
      </c>
    </row>
    <row r="949" spans="1:8" hidden="1">
      <c r="A949">
        <v>3293</v>
      </c>
      <c r="B949" t="s">
        <v>1221</v>
      </c>
      <c r="C949" t="s">
        <v>245</v>
      </c>
      <c r="D949" t="s">
        <v>129</v>
      </c>
      <c r="G949">
        <v>-37.636488999999997</v>
      </c>
      <c r="H949">
        <v>142.54570699999999</v>
      </c>
    </row>
    <row r="950" spans="1:8" hidden="1">
      <c r="A950">
        <v>3294</v>
      </c>
      <c r="B950" t="s">
        <v>1222</v>
      </c>
      <c r="C950" t="s">
        <v>245</v>
      </c>
      <c r="D950" t="s">
        <v>129</v>
      </c>
      <c r="G950">
        <v>-37.649712999999998</v>
      </c>
      <c r="H950">
        <v>142.344662</v>
      </c>
    </row>
    <row r="951" spans="1:8" hidden="1">
      <c r="A951">
        <v>3300</v>
      </c>
      <c r="B951" t="s">
        <v>1223</v>
      </c>
      <c r="C951" t="s">
        <v>245</v>
      </c>
      <c r="D951" t="s">
        <v>129</v>
      </c>
      <c r="G951">
        <v>-37.880712000000003</v>
      </c>
      <c r="H951">
        <v>141.96006600000001</v>
      </c>
    </row>
    <row r="952" spans="1:8" hidden="1">
      <c r="A952">
        <v>3301</v>
      </c>
      <c r="B952" t="s">
        <v>1224</v>
      </c>
      <c r="C952" t="s">
        <v>245</v>
      </c>
      <c r="D952" t="s">
        <v>129</v>
      </c>
      <c r="G952">
        <v>-37.704033000000003</v>
      </c>
      <c r="H952">
        <v>141.92708400000001</v>
      </c>
    </row>
    <row r="953" spans="1:8" hidden="1">
      <c r="A953">
        <v>3302</v>
      </c>
      <c r="B953" t="s">
        <v>1225</v>
      </c>
      <c r="C953" t="s">
        <v>245</v>
      </c>
      <c r="D953" t="s">
        <v>129</v>
      </c>
      <c r="G953">
        <v>-37.856656000000001</v>
      </c>
      <c r="H953">
        <v>141.79456500000001</v>
      </c>
    </row>
    <row r="954" spans="1:8" hidden="1">
      <c r="A954">
        <v>3303</v>
      </c>
      <c r="B954" t="s">
        <v>1226</v>
      </c>
      <c r="C954" t="s">
        <v>245</v>
      </c>
      <c r="D954" t="s">
        <v>129</v>
      </c>
      <c r="G954">
        <v>-38.031190000000002</v>
      </c>
      <c r="H954">
        <v>141.814595</v>
      </c>
    </row>
    <row r="955" spans="1:8" hidden="1">
      <c r="A955">
        <v>3304</v>
      </c>
      <c r="B955" t="s">
        <v>1227</v>
      </c>
      <c r="C955" t="s">
        <v>245</v>
      </c>
      <c r="D955" t="s">
        <v>129</v>
      </c>
      <c r="G955">
        <v>-38.146566999999997</v>
      </c>
      <c r="H955">
        <v>141.96613199999999</v>
      </c>
    </row>
    <row r="956" spans="1:8" hidden="1">
      <c r="A956">
        <v>3305</v>
      </c>
      <c r="B956" t="s">
        <v>1228</v>
      </c>
      <c r="C956" t="s">
        <v>245</v>
      </c>
      <c r="D956" t="s">
        <v>129</v>
      </c>
      <c r="G956">
        <v>-38.274855000000002</v>
      </c>
      <c r="H956">
        <v>141.64607799999999</v>
      </c>
    </row>
    <row r="957" spans="1:8" hidden="1">
      <c r="A957">
        <v>3309</v>
      </c>
      <c r="B957" t="s">
        <v>1229</v>
      </c>
      <c r="C957" t="s">
        <v>245</v>
      </c>
      <c r="D957" t="s">
        <v>129</v>
      </c>
      <c r="G957">
        <v>-37.794364000000002</v>
      </c>
      <c r="H957">
        <v>141.500674</v>
      </c>
    </row>
    <row r="958" spans="1:8" hidden="1">
      <c r="A958">
        <v>3310</v>
      </c>
      <c r="B958" t="s">
        <v>1230</v>
      </c>
      <c r="C958" t="s">
        <v>245</v>
      </c>
      <c r="D958" t="s">
        <v>129</v>
      </c>
      <c r="G958">
        <v>-37.720455000000001</v>
      </c>
      <c r="H958">
        <v>141.548293</v>
      </c>
    </row>
    <row r="959" spans="1:8" hidden="1">
      <c r="A959">
        <v>3311</v>
      </c>
      <c r="B959" t="s">
        <v>1231</v>
      </c>
      <c r="C959" t="s">
        <v>245</v>
      </c>
      <c r="D959" t="s">
        <v>129</v>
      </c>
      <c r="G959">
        <v>-37.584211000000003</v>
      </c>
      <c r="H959">
        <v>141.40594400000001</v>
      </c>
    </row>
    <row r="960" spans="1:8" hidden="1">
      <c r="A960">
        <v>3312</v>
      </c>
      <c r="B960" t="s">
        <v>1232</v>
      </c>
      <c r="C960" t="s">
        <v>245</v>
      </c>
      <c r="D960" t="s">
        <v>129</v>
      </c>
      <c r="G960">
        <v>-37.639099999999999</v>
      </c>
      <c r="H960">
        <v>141.365747</v>
      </c>
    </row>
    <row r="961" spans="1:8" hidden="1">
      <c r="A961">
        <v>3314</v>
      </c>
      <c r="B961" t="s">
        <v>1233</v>
      </c>
      <c r="C961" t="s">
        <v>245</v>
      </c>
      <c r="D961" t="s">
        <v>129</v>
      </c>
      <c r="G961">
        <v>-37.586717999999998</v>
      </c>
      <c r="H961">
        <v>141.935665</v>
      </c>
    </row>
    <row r="962" spans="1:8" hidden="1">
      <c r="A962">
        <v>3315</v>
      </c>
      <c r="B962" t="s">
        <v>1234</v>
      </c>
      <c r="C962" t="s">
        <v>245</v>
      </c>
      <c r="D962" t="s">
        <v>129</v>
      </c>
      <c r="G962">
        <v>-37.441277999999997</v>
      </c>
      <c r="H962">
        <v>141.75861699999999</v>
      </c>
    </row>
    <row r="963" spans="1:8" hidden="1">
      <c r="A963">
        <v>3317</v>
      </c>
      <c r="B963" t="s">
        <v>1235</v>
      </c>
      <c r="C963" t="s">
        <v>245</v>
      </c>
      <c r="D963" t="s">
        <v>129</v>
      </c>
      <c r="G963">
        <v>-37.119835000000002</v>
      </c>
      <c r="H963">
        <v>141.60047299999999</v>
      </c>
    </row>
    <row r="964" spans="1:8" hidden="1">
      <c r="A964">
        <v>3318</v>
      </c>
      <c r="B964" t="s">
        <v>1236</v>
      </c>
      <c r="C964" t="s">
        <v>245</v>
      </c>
      <c r="D964" t="s">
        <v>129</v>
      </c>
      <c r="G964">
        <v>-36.986424</v>
      </c>
      <c r="H964">
        <v>141.510896</v>
      </c>
    </row>
    <row r="965" spans="1:8" hidden="1">
      <c r="A965">
        <v>3319</v>
      </c>
      <c r="B965" t="s">
        <v>927</v>
      </c>
      <c r="C965" t="s">
        <v>245</v>
      </c>
      <c r="D965" t="s">
        <v>129</v>
      </c>
      <c r="G965">
        <v>-36.967556999999999</v>
      </c>
      <c r="H965">
        <v>141.080748</v>
      </c>
    </row>
    <row r="966" spans="1:8" hidden="1">
      <c r="A966">
        <v>3321</v>
      </c>
      <c r="B966" t="s">
        <v>1237</v>
      </c>
      <c r="C966" t="s">
        <v>245</v>
      </c>
      <c r="D966" t="s">
        <v>129</v>
      </c>
      <c r="G966">
        <v>-38.111995</v>
      </c>
      <c r="H966">
        <v>143.85566399999999</v>
      </c>
    </row>
    <row r="967" spans="1:8" hidden="1">
      <c r="A967">
        <v>3322</v>
      </c>
      <c r="B967" t="s">
        <v>1238</v>
      </c>
      <c r="C967" t="s">
        <v>245</v>
      </c>
      <c r="D967" t="s">
        <v>129</v>
      </c>
      <c r="G967">
        <v>-38.028751999999997</v>
      </c>
      <c r="H967">
        <v>143.643643</v>
      </c>
    </row>
    <row r="968" spans="1:8" hidden="1">
      <c r="A968">
        <v>3323</v>
      </c>
      <c r="B968" t="s">
        <v>1239</v>
      </c>
      <c r="C968" t="s">
        <v>245</v>
      </c>
      <c r="D968" t="s">
        <v>129</v>
      </c>
      <c r="G968">
        <v>-37.991587000000003</v>
      </c>
      <c r="H968">
        <v>143.48602700000001</v>
      </c>
    </row>
    <row r="969" spans="1:8" hidden="1">
      <c r="A969">
        <v>3324</v>
      </c>
      <c r="B969" t="s">
        <v>1240</v>
      </c>
      <c r="C969" t="s">
        <v>245</v>
      </c>
      <c r="D969" t="s">
        <v>129</v>
      </c>
      <c r="G969">
        <v>-37.953552000000002</v>
      </c>
      <c r="H969">
        <v>143.34368000000001</v>
      </c>
    </row>
    <row r="970" spans="1:8" hidden="1">
      <c r="A970">
        <v>3325</v>
      </c>
      <c r="B970" t="s">
        <v>1241</v>
      </c>
      <c r="C970" t="s">
        <v>245</v>
      </c>
      <c r="D970" t="s">
        <v>129</v>
      </c>
      <c r="G970">
        <v>-37.948484999999998</v>
      </c>
      <c r="H970">
        <v>143.219987</v>
      </c>
    </row>
    <row r="971" spans="1:8" hidden="1">
      <c r="A971">
        <v>3328</v>
      </c>
      <c r="B971" t="s">
        <v>1242</v>
      </c>
      <c r="C971" t="s">
        <v>245</v>
      </c>
      <c r="D971" t="s">
        <v>129</v>
      </c>
      <c r="G971">
        <v>-38.039757999999999</v>
      </c>
      <c r="H971">
        <v>144.04828499999999</v>
      </c>
    </row>
    <row r="972" spans="1:8" hidden="1">
      <c r="A972">
        <v>3329</v>
      </c>
      <c r="B972" t="s">
        <v>1243</v>
      </c>
      <c r="C972" t="s">
        <v>245</v>
      </c>
      <c r="D972" t="s">
        <v>129</v>
      </c>
      <c r="G972">
        <v>-38.021070000000002</v>
      </c>
      <c r="H972">
        <v>143.85665800000001</v>
      </c>
    </row>
    <row r="973" spans="1:8" hidden="1">
      <c r="A973">
        <v>3330</v>
      </c>
      <c r="B973" t="s">
        <v>1244</v>
      </c>
      <c r="C973" t="s">
        <v>245</v>
      </c>
      <c r="D973" t="s">
        <v>129</v>
      </c>
      <c r="G973">
        <v>-37.844281000000002</v>
      </c>
      <c r="H973">
        <v>143.67735099999999</v>
      </c>
    </row>
    <row r="974" spans="1:8" hidden="1">
      <c r="A974">
        <v>3331</v>
      </c>
      <c r="B974" t="s">
        <v>1245</v>
      </c>
      <c r="C974" t="s">
        <v>245</v>
      </c>
      <c r="D974" t="s">
        <v>125</v>
      </c>
      <c r="G974">
        <v>-38.046528000000002</v>
      </c>
      <c r="H974">
        <v>144.17106699999999</v>
      </c>
    </row>
    <row r="975" spans="1:8" hidden="1">
      <c r="A975">
        <v>3332</v>
      </c>
      <c r="B975" t="s">
        <v>1246</v>
      </c>
      <c r="C975" t="s">
        <v>245</v>
      </c>
      <c r="D975" t="s">
        <v>129</v>
      </c>
      <c r="G975">
        <v>-37.962809</v>
      </c>
      <c r="H975">
        <v>144.13917799999999</v>
      </c>
    </row>
    <row r="976" spans="1:8" hidden="1">
      <c r="A976">
        <v>3333</v>
      </c>
      <c r="B976" t="s">
        <v>1247</v>
      </c>
      <c r="C976" t="s">
        <v>245</v>
      </c>
      <c r="D976" t="s">
        <v>129</v>
      </c>
      <c r="G976">
        <v>-37.924962000000001</v>
      </c>
      <c r="H976">
        <v>144.025575</v>
      </c>
    </row>
    <row r="977" spans="1:8" hidden="1">
      <c r="A977">
        <v>3334</v>
      </c>
      <c r="B977" t="s">
        <v>1248</v>
      </c>
      <c r="C977" t="s">
        <v>245</v>
      </c>
      <c r="D977" t="s">
        <v>125</v>
      </c>
      <c r="G977">
        <v>-37.710436000000001</v>
      </c>
      <c r="H977">
        <v>144.09454500000001</v>
      </c>
    </row>
    <row r="978" spans="1:8" hidden="1">
      <c r="A978">
        <v>3335</v>
      </c>
      <c r="B978" t="s">
        <v>1249</v>
      </c>
      <c r="C978" t="s">
        <v>245</v>
      </c>
      <c r="D978" t="s">
        <v>125</v>
      </c>
      <c r="G978">
        <v>-37.685839999999999</v>
      </c>
      <c r="H978">
        <v>144.68544900000001</v>
      </c>
    </row>
    <row r="979" spans="1:8" hidden="1">
      <c r="A979">
        <v>3336</v>
      </c>
      <c r="B979" t="s">
        <v>1249</v>
      </c>
      <c r="C979" t="s">
        <v>245</v>
      </c>
      <c r="D979">
        <v>0</v>
      </c>
      <c r="G979">
        <v>0</v>
      </c>
      <c r="H979">
        <v>0</v>
      </c>
    </row>
    <row r="980" spans="1:8" hidden="1">
      <c r="A980">
        <v>3337</v>
      </c>
      <c r="B980" t="s">
        <v>1250</v>
      </c>
      <c r="C980" t="s">
        <v>245</v>
      </c>
      <c r="D980" t="s">
        <v>62</v>
      </c>
      <c r="G980">
        <v>-37.675127000000003</v>
      </c>
      <c r="H980">
        <v>144.58855</v>
      </c>
    </row>
    <row r="981" spans="1:8" hidden="1">
      <c r="A981">
        <v>3338</v>
      </c>
      <c r="B981" t="s">
        <v>1251</v>
      </c>
      <c r="C981" t="s">
        <v>245</v>
      </c>
      <c r="D981" t="s">
        <v>125</v>
      </c>
      <c r="G981">
        <v>-37.701172</v>
      </c>
      <c r="H981">
        <v>144.54079200000001</v>
      </c>
    </row>
    <row r="982" spans="1:8" hidden="1">
      <c r="A982">
        <v>3340</v>
      </c>
      <c r="B982" t="s">
        <v>1252</v>
      </c>
      <c r="C982" t="s">
        <v>245</v>
      </c>
      <c r="D982" t="s">
        <v>125</v>
      </c>
      <c r="G982">
        <v>-37.675854999999999</v>
      </c>
      <c r="H982">
        <v>144.43766299999999</v>
      </c>
    </row>
    <row r="983" spans="1:8" hidden="1">
      <c r="A983">
        <v>3341</v>
      </c>
      <c r="B983" t="s">
        <v>1253</v>
      </c>
      <c r="C983" t="s">
        <v>245</v>
      </c>
      <c r="D983" t="s">
        <v>125</v>
      </c>
      <c r="G983">
        <v>-37.519236999999997</v>
      </c>
      <c r="H983">
        <v>144.309955</v>
      </c>
    </row>
    <row r="984" spans="1:8" hidden="1">
      <c r="A984">
        <v>3342</v>
      </c>
      <c r="B984" t="s">
        <v>1254</v>
      </c>
      <c r="C984" t="s">
        <v>245</v>
      </c>
      <c r="D984" t="s">
        <v>125</v>
      </c>
      <c r="G984">
        <v>-37.600160000000002</v>
      </c>
      <c r="H984">
        <v>144.225458</v>
      </c>
    </row>
    <row r="985" spans="1:8" hidden="1">
      <c r="A985">
        <v>3345</v>
      </c>
      <c r="B985" t="s">
        <v>403</v>
      </c>
      <c r="C985" t="s">
        <v>245</v>
      </c>
      <c r="D985" t="s">
        <v>125</v>
      </c>
      <c r="G985">
        <v>-37.594546000000001</v>
      </c>
      <c r="H985">
        <v>144.099862</v>
      </c>
    </row>
    <row r="986" spans="1:8" hidden="1">
      <c r="A986">
        <v>3350</v>
      </c>
      <c r="B986" t="s">
        <v>1255</v>
      </c>
      <c r="C986" t="s">
        <v>245</v>
      </c>
      <c r="D986" t="s">
        <v>10</v>
      </c>
      <c r="G986">
        <v>-37.556958000000002</v>
      </c>
      <c r="H986">
        <v>143.81722500000001</v>
      </c>
    </row>
    <row r="987" spans="1:8" hidden="1">
      <c r="A987">
        <v>3351</v>
      </c>
      <c r="B987" t="s">
        <v>1256</v>
      </c>
      <c r="C987" t="s">
        <v>245</v>
      </c>
      <c r="D987" t="s">
        <v>129</v>
      </c>
      <c r="G987">
        <v>-37.770766000000002</v>
      </c>
      <c r="H987">
        <v>143.68367900000001</v>
      </c>
    </row>
    <row r="988" spans="1:8" hidden="1">
      <c r="A988">
        <v>3352</v>
      </c>
      <c r="B988" t="s">
        <v>1257</v>
      </c>
      <c r="C988" t="s">
        <v>245</v>
      </c>
      <c r="D988" t="s">
        <v>10</v>
      </c>
      <c r="G988">
        <v>-37.384464000000001</v>
      </c>
      <c r="H988">
        <v>143.672506</v>
      </c>
    </row>
    <row r="989" spans="1:8" hidden="1">
      <c r="A989">
        <v>3355</v>
      </c>
      <c r="B989" t="s">
        <v>1258</v>
      </c>
      <c r="C989" t="s">
        <v>245</v>
      </c>
      <c r="D989" t="s">
        <v>10</v>
      </c>
      <c r="G989">
        <v>-37.545723000000002</v>
      </c>
      <c r="H989">
        <v>143.82097300000001</v>
      </c>
    </row>
    <row r="990" spans="1:8" hidden="1">
      <c r="A990">
        <v>3356</v>
      </c>
      <c r="B990" t="s">
        <v>1259</v>
      </c>
      <c r="C990" t="s">
        <v>245</v>
      </c>
      <c r="D990" t="s">
        <v>10</v>
      </c>
      <c r="G990">
        <v>-37.591298000000002</v>
      </c>
      <c r="H990">
        <v>143.828273</v>
      </c>
    </row>
    <row r="991" spans="1:8" hidden="1">
      <c r="A991">
        <v>3357</v>
      </c>
      <c r="B991" t="s">
        <v>1260</v>
      </c>
      <c r="C991" t="s">
        <v>245</v>
      </c>
      <c r="D991" t="s">
        <v>10</v>
      </c>
      <c r="G991">
        <v>-37.648547000000001</v>
      </c>
      <c r="H991">
        <v>143.91856300000001</v>
      </c>
    </row>
    <row r="992" spans="1:8" hidden="1">
      <c r="A992">
        <v>3358</v>
      </c>
      <c r="B992" t="s">
        <v>1260</v>
      </c>
      <c r="C992" t="s">
        <v>245</v>
      </c>
      <c r="D992" t="s">
        <v>10</v>
      </c>
      <c r="G992">
        <v>0</v>
      </c>
      <c r="H992">
        <v>0</v>
      </c>
    </row>
    <row r="993" spans="1:8" hidden="1">
      <c r="A993">
        <v>3360</v>
      </c>
      <c r="B993" t="s">
        <v>1261</v>
      </c>
      <c r="C993" t="s">
        <v>245</v>
      </c>
      <c r="D993" t="s">
        <v>129</v>
      </c>
      <c r="G993">
        <v>-37.686374000000001</v>
      </c>
      <c r="H993">
        <v>143.56297699999999</v>
      </c>
    </row>
    <row r="994" spans="1:8" hidden="1">
      <c r="A994">
        <v>3361</v>
      </c>
      <c r="B994" t="s">
        <v>1262</v>
      </c>
      <c r="C994" t="s">
        <v>245</v>
      </c>
      <c r="D994" t="s">
        <v>129</v>
      </c>
      <c r="G994">
        <v>-37.779772000000001</v>
      </c>
      <c r="H994">
        <v>143.40720200000001</v>
      </c>
    </row>
    <row r="995" spans="1:8" hidden="1">
      <c r="A995">
        <v>3363</v>
      </c>
      <c r="B995" t="s">
        <v>1263</v>
      </c>
      <c r="C995" t="s">
        <v>245</v>
      </c>
      <c r="D995" t="s">
        <v>125</v>
      </c>
      <c r="G995">
        <v>-37.424838000000001</v>
      </c>
      <c r="H995">
        <v>143.89448300000001</v>
      </c>
    </row>
    <row r="996" spans="1:8" hidden="1">
      <c r="A996">
        <v>3364</v>
      </c>
      <c r="B996" t="s">
        <v>1264</v>
      </c>
      <c r="C996" t="s">
        <v>245</v>
      </c>
      <c r="D996" t="s">
        <v>10</v>
      </c>
      <c r="G996">
        <v>-37.368710999999998</v>
      </c>
      <c r="H996">
        <v>143.938548</v>
      </c>
    </row>
    <row r="997" spans="1:8" hidden="1">
      <c r="A997">
        <v>3370</v>
      </c>
      <c r="B997" t="s">
        <v>1265</v>
      </c>
      <c r="C997" t="s">
        <v>245</v>
      </c>
      <c r="D997" t="s">
        <v>125</v>
      </c>
      <c r="G997">
        <v>-37.293942000000001</v>
      </c>
      <c r="H997">
        <v>143.787341</v>
      </c>
    </row>
    <row r="998" spans="1:8" hidden="1">
      <c r="A998">
        <v>3371</v>
      </c>
      <c r="B998" t="s">
        <v>1266</v>
      </c>
      <c r="C998" t="s">
        <v>245</v>
      </c>
      <c r="D998" t="s">
        <v>125</v>
      </c>
      <c r="G998">
        <v>-37.146465999999997</v>
      </c>
      <c r="H998">
        <v>143.67016599999999</v>
      </c>
    </row>
    <row r="999" spans="1:8" hidden="1">
      <c r="A999">
        <v>3373</v>
      </c>
      <c r="B999" t="s">
        <v>1267</v>
      </c>
      <c r="C999" t="s">
        <v>245</v>
      </c>
      <c r="D999" t="s">
        <v>129</v>
      </c>
      <c r="G999">
        <v>-37.429811999999998</v>
      </c>
      <c r="H999">
        <v>143.38370900000001</v>
      </c>
    </row>
    <row r="1000" spans="1:8" hidden="1">
      <c r="A1000">
        <v>3374</v>
      </c>
      <c r="B1000" t="s">
        <v>1268</v>
      </c>
      <c r="C1000" t="s">
        <v>245</v>
      </c>
      <c r="D1000" t="s">
        <v>129</v>
      </c>
      <c r="G1000">
        <v>0</v>
      </c>
      <c r="H1000">
        <v>0</v>
      </c>
    </row>
    <row r="1001" spans="1:8" hidden="1">
      <c r="A1001">
        <v>3375</v>
      </c>
      <c r="B1001" t="s">
        <v>1269</v>
      </c>
      <c r="C1001" t="s">
        <v>245</v>
      </c>
      <c r="D1001" t="s">
        <v>129</v>
      </c>
      <c r="G1001">
        <v>-37.427464999999998</v>
      </c>
      <c r="H1001">
        <v>143.132372</v>
      </c>
    </row>
    <row r="1002" spans="1:8" hidden="1">
      <c r="A1002">
        <v>3377</v>
      </c>
      <c r="B1002" t="s">
        <v>1270</v>
      </c>
      <c r="C1002" t="s">
        <v>245</v>
      </c>
      <c r="D1002" t="s">
        <v>129</v>
      </c>
      <c r="G1002">
        <v>-37.284300999999999</v>
      </c>
      <c r="H1002">
        <v>142.92822699999999</v>
      </c>
    </row>
    <row r="1003" spans="1:8" hidden="1">
      <c r="A1003">
        <v>3378</v>
      </c>
      <c r="B1003" t="s">
        <v>1271</v>
      </c>
      <c r="C1003" t="s">
        <v>245</v>
      </c>
      <c r="D1003" t="s">
        <v>129</v>
      </c>
      <c r="G1003">
        <v>-37.529051000000003</v>
      </c>
      <c r="H1003">
        <v>142.94476900000001</v>
      </c>
    </row>
    <row r="1004" spans="1:8" hidden="1">
      <c r="A1004">
        <v>3379</v>
      </c>
      <c r="B1004" t="s">
        <v>1272</v>
      </c>
      <c r="C1004" t="s">
        <v>245</v>
      </c>
      <c r="D1004" t="s">
        <v>129</v>
      </c>
      <c r="G1004">
        <v>-37.534036999999998</v>
      </c>
      <c r="H1004">
        <v>142.52143899999999</v>
      </c>
    </row>
    <row r="1005" spans="1:8" hidden="1">
      <c r="A1005">
        <v>3380</v>
      </c>
      <c r="B1005" t="s">
        <v>1273</v>
      </c>
      <c r="C1005" t="s">
        <v>245</v>
      </c>
      <c r="D1005" t="s">
        <v>129</v>
      </c>
      <c r="G1005">
        <v>-37.157328999999997</v>
      </c>
      <c r="H1005">
        <v>142.699342</v>
      </c>
    </row>
    <row r="1006" spans="1:8" hidden="1">
      <c r="A1006">
        <v>3381</v>
      </c>
      <c r="B1006" t="s">
        <v>1274</v>
      </c>
      <c r="C1006" t="s">
        <v>245</v>
      </c>
      <c r="D1006" t="s">
        <v>129</v>
      </c>
      <c r="G1006">
        <v>-36.941792999999997</v>
      </c>
      <c r="H1006">
        <v>143.21164200000001</v>
      </c>
    </row>
    <row r="1007" spans="1:8" hidden="1">
      <c r="A1007">
        <v>3384</v>
      </c>
      <c r="B1007" t="s">
        <v>1275</v>
      </c>
      <c r="C1007" t="s">
        <v>245</v>
      </c>
      <c r="D1007" t="s">
        <v>129</v>
      </c>
      <c r="G1007">
        <v>-36.979211999999997</v>
      </c>
      <c r="H1007">
        <v>143.19899899999999</v>
      </c>
    </row>
    <row r="1008" spans="1:8" hidden="1">
      <c r="A1008">
        <v>3385</v>
      </c>
      <c r="B1008" t="s">
        <v>1276</v>
      </c>
      <c r="C1008" t="s">
        <v>245</v>
      </c>
      <c r="D1008" t="s">
        <v>129</v>
      </c>
      <c r="G1008">
        <v>-36.916061999999997</v>
      </c>
      <c r="H1008">
        <v>142.511313</v>
      </c>
    </row>
    <row r="1009" spans="1:8" hidden="1">
      <c r="A1009">
        <v>3387</v>
      </c>
      <c r="B1009" t="s">
        <v>1277</v>
      </c>
      <c r="C1009" t="s">
        <v>245</v>
      </c>
      <c r="D1009" t="s">
        <v>129</v>
      </c>
      <c r="G1009">
        <v>-36.671661999999998</v>
      </c>
      <c r="H1009">
        <v>142.86976799999999</v>
      </c>
    </row>
    <row r="1010" spans="1:8" hidden="1">
      <c r="A1010">
        <v>3388</v>
      </c>
      <c r="B1010" t="s">
        <v>1278</v>
      </c>
      <c r="C1010" t="s">
        <v>245</v>
      </c>
      <c r="D1010" t="s">
        <v>129</v>
      </c>
      <c r="G1010">
        <v>-36.572229</v>
      </c>
      <c r="H1010">
        <v>142.816541</v>
      </c>
    </row>
    <row r="1011" spans="1:8" hidden="1">
      <c r="A1011">
        <v>3390</v>
      </c>
      <c r="B1011" t="s">
        <v>1279</v>
      </c>
      <c r="C1011" t="s">
        <v>245</v>
      </c>
      <c r="D1011" t="s">
        <v>129</v>
      </c>
      <c r="G1011">
        <v>-36.449413999999997</v>
      </c>
      <c r="H1011">
        <v>142.422325</v>
      </c>
    </row>
    <row r="1012" spans="1:8" hidden="1">
      <c r="A1012">
        <v>3391</v>
      </c>
      <c r="B1012" t="s">
        <v>1280</v>
      </c>
      <c r="C1012" t="s">
        <v>245</v>
      </c>
      <c r="D1012" t="s">
        <v>129</v>
      </c>
      <c r="G1012">
        <v>-36.069356999999997</v>
      </c>
      <c r="H1012">
        <v>142.519496</v>
      </c>
    </row>
    <row r="1013" spans="1:8" hidden="1">
      <c r="A1013">
        <v>3392</v>
      </c>
      <c r="B1013" t="s">
        <v>1281</v>
      </c>
      <c r="C1013" t="s">
        <v>245</v>
      </c>
      <c r="D1013" t="s">
        <v>129</v>
      </c>
      <c r="G1013">
        <v>-36.460552999999997</v>
      </c>
      <c r="H1013">
        <v>142.586163</v>
      </c>
    </row>
    <row r="1014" spans="1:8" hidden="1">
      <c r="A1014">
        <v>3393</v>
      </c>
      <c r="B1014" t="s">
        <v>1282</v>
      </c>
      <c r="C1014" t="s">
        <v>245</v>
      </c>
      <c r="D1014" t="s">
        <v>129</v>
      </c>
      <c r="G1014">
        <v>-36.331465000000001</v>
      </c>
      <c r="H1014">
        <v>142.363833</v>
      </c>
    </row>
    <row r="1015" spans="1:8" hidden="1">
      <c r="A1015">
        <v>3395</v>
      </c>
      <c r="B1015" t="s">
        <v>1283</v>
      </c>
      <c r="C1015" t="s">
        <v>245</v>
      </c>
      <c r="D1015" t="s">
        <v>129</v>
      </c>
      <c r="G1015">
        <v>-35.938040000000001</v>
      </c>
      <c r="H1015">
        <v>142.418961</v>
      </c>
    </row>
    <row r="1016" spans="1:8" hidden="1">
      <c r="A1016">
        <v>3396</v>
      </c>
      <c r="B1016" t="s">
        <v>1284</v>
      </c>
      <c r="C1016" t="s">
        <v>245</v>
      </c>
      <c r="D1016" t="s">
        <v>129</v>
      </c>
      <c r="G1016">
        <v>-35.727235</v>
      </c>
      <c r="H1016">
        <v>142.364734</v>
      </c>
    </row>
    <row r="1017" spans="1:8" hidden="1">
      <c r="A1017">
        <v>3400</v>
      </c>
      <c r="B1017" t="s">
        <v>1285</v>
      </c>
      <c r="C1017" t="s">
        <v>245</v>
      </c>
      <c r="D1017" t="s">
        <v>129</v>
      </c>
      <c r="G1017">
        <v>-36.711714000000001</v>
      </c>
      <c r="H1017">
        <v>142.20489900000001</v>
      </c>
    </row>
    <row r="1018" spans="1:8" hidden="1">
      <c r="A1018">
        <v>3401</v>
      </c>
      <c r="B1018" t="s">
        <v>905</v>
      </c>
      <c r="C1018" t="s">
        <v>245</v>
      </c>
      <c r="D1018" t="s">
        <v>129</v>
      </c>
      <c r="G1018">
        <v>-36.455387000000002</v>
      </c>
      <c r="H1018">
        <v>142.30916999999999</v>
      </c>
    </row>
    <row r="1019" spans="1:8" hidden="1">
      <c r="A1019">
        <v>3407</v>
      </c>
      <c r="B1019" t="s">
        <v>759</v>
      </c>
      <c r="C1019" t="s">
        <v>245</v>
      </c>
      <c r="D1019" t="s">
        <v>129</v>
      </c>
      <c r="G1019">
        <v>-37.248108999999999</v>
      </c>
      <c r="H1019">
        <v>141.84176199999999</v>
      </c>
    </row>
    <row r="1020" spans="1:8" hidden="1">
      <c r="A1020">
        <v>3409</v>
      </c>
      <c r="B1020" t="s">
        <v>1286</v>
      </c>
      <c r="C1020" t="s">
        <v>245</v>
      </c>
      <c r="D1020" t="s">
        <v>129</v>
      </c>
      <c r="G1020">
        <v>-36.779162999999997</v>
      </c>
      <c r="H1020">
        <v>141.76252600000001</v>
      </c>
    </row>
    <row r="1021" spans="1:8" hidden="1">
      <c r="A1021">
        <v>3412</v>
      </c>
      <c r="B1021" t="s">
        <v>1287</v>
      </c>
      <c r="C1021" t="s">
        <v>245</v>
      </c>
      <c r="D1021" t="s">
        <v>129</v>
      </c>
      <c r="G1021">
        <v>-36.747329000000001</v>
      </c>
      <c r="H1021">
        <v>141.472623</v>
      </c>
    </row>
    <row r="1022" spans="1:8" hidden="1">
      <c r="A1022">
        <v>3413</v>
      </c>
      <c r="B1022" t="s">
        <v>1288</v>
      </c>
      <c r="C1022" t="s">
        <v>245</v>
      </c>
      <c r="D1022" t="s">
        <v>129</v>
      </c>
      <c r="G1022">
        <v>-36.714185000000001</v>
      </c>
      <c r="H1022">
        <v>141.18073799999999</v>
      </c>
    </row>
    <row r="1023" spans="1:8" hidden="1">
      <c r="A1023">
        <v>3414</v>
      </c>
      <c r="B1023" t="s">
        <v>1289</v>
      </c>
      <c r="C1023" t="s">
        <v>245</v>
      </c>
      <c r="D1023" t="s">
        <v>129</v>
      </c>
      <c r="G1023">
        <v>-36.298417999999998</v>
      </c>
      <c r="H1023">
        <v>142.02455699999999</v>
      </c>
    </row>
    <row r="1024" spans="1:8" hidden="1">
      <c r="A1024">
        <v>3415</v>
      </c>
      <c r="B1024" t="s">
        <v>1290</v>
      </c>
      <c r="C1024" t="s">
        <v>245</v>
      </c>
      <c r="D1024" t="s">
        <v>129</v>
      </c>
      <c r="G1024">
        <v>-36.378089000000003</v>
      </c>
      <c r="H1024">
        <v>141.357823</v>
      </c>
    </row>
    <row r="1025" spans="1:8" hidden="1">
      <c r="A1025">
        <v>3418</v>
      </c>
      <c r="B1025" t="s">
        <v>1291</v>
      </c>
      <c r="C1025" t="s">
        <v>245</v>
      </c>
      <c r="D1025" t="s">
        <v>129</v>
      </c>
      <c r="G1025">
        <v>-36.165177999999997</v>
      </c>
      <c r="H1025">
        <v>141.33458200000001</v>
      </c>
    </row>
    <row r="1026" spans="1:8" hidden="1">
      <c r="A1026">
        <v>3419</v>
      </c>
      <c r="B1026" t="s">
        <v>1292</v>
      </c>
      <c r="C1026" t="s">
        <v>245</v>
      </c>
      <c r="D1026" t="s">
        <v>129</v>
      </c>
      <c r="G1026">
        <v>-36.377563000000002</v>
      </c>
      <c r="H1026">
        <v>141.244901</v>
      </c>
    </row>
    <row r="1027" spans="1:8" hidden="1">
      <c r="A1027">
        <v>3420</v>
      </c>
      <c r="B1027" t="s">
        <v>1293</v>
      </c>
      <c r="C1027" t="s">
        <v>245</v>
      </c>
      <c r="D1027" t="s">
        <v>129</v>
      </c>
      <c r="G1027">
        <v>-36.361244999999997</v>
      </c>
      <c r="H1027">
        <v>141.11725100000001</v>
      </c>
    </row>
    <row r="1028" spans="1:8" hidden="1">
      <c r="A1028">
        <v>3423</v>
      </c>
      <c r="B1028" t="s">
        <v>1294</v>
      </c>
      <c r="C1028" t="s">
        <v>245</v>
      </c>
      <c r="D1028" t="s">
        <v>129</v>
      </c>
      <c r="G1028">
        <v>-36.140569999999997</v>
      </c>
      <c r="H1028">
        <v>141.987191</v>
      </c>
    </row>
    <row r="1029" spans="1:8" hidden="1">
      <c r="A1029">
        <v>3424</v>
      </c>
      <c r="B1029" t="s">
        <v>1295</v>
      </c>
      <c r="C1029" t="s">
        <v>245</v>
      </c>
      <c r="D1029" t="s">
        <v>129</v>
      </c>
      <c r="G1029">
        <v>-35.691918000000001</v>
      </c>
      <c r="H1029">
        <v>141.97460100000001</v>
      </c>
    </row>
    <row r="1030" spans="1:8" hidden="1">
      <c r="A1030">
        <v>3427</v>
      </c>
      <c r="B1030" t="s">
        <v>1296</v>
      </c>
      <c r="C1030" t="s">
        <v>245</v>
      </c>
      <c r="D1030" t="s">
        <v>125</v>
      </c>
      <c r="G1030">
        <v>-37.627752000000001</v>
      </c>
      <c r="H1030">
        <v>144.71998099999999</v>
      </c>
    </row>
    <row r="1031" spans="1:8" hidden="1">
      <c r="A1031">
        <v>3428</v>
      </c>
      <c r="B1031" t="s">
        <v>941</v>
      </c>
      <c r="C1031" t="s">
        <v>245</v>
      </c>
      <c r="D1031" t="s">
        <v>125</v>
      </c>
      <c r="G1031">
        <v>-37.637155</v>
      </c>
      <c r="H1031">
        <v>144.80413899999999</v>
      </c>
    </row>
    <row r="1032" spans="1:8" hidden="1">
      <c r="A1032">
        <v>3429</v>
      </c>
      <c r="B1032" t="s">
        <v>1297</v>
      </c>
      <c r="C1032" t="s">
        <v>245</v>
      </c>
      <c r="D1032" t="s">
        <v>125</v>
      </c>
      <c r="G1032">
        <v>-37.576858999999999</v>
      </c>
      <c r="H1032">
        <v>144.731425</v>
      </c>
    </row>
    <row r="1033" spans="1:8" hidden="1">
      <c r="A1033">
        <v>3430</v>
      </c>
      <c r="B1033" t="s">
        <v>1298</v>
      </c>
      <c r="C1033" t="s">
        <v>245</v>
      </c>
      <c r="D1033" t="s">
        <v>125</v>
      </c>
      <c r="G1033">
        <v>-37.483711</v>
      </c>
      <c r="H1033">
        <v>144.745723</v>
      </c>
    </row>
    <row r="1034" spans="1:8" hidden="1">
      <c r="A1034">
        <v>3431</v>
      </c>
      <c r="B1034" t="s">
        <v>1299</v>
      </c>
      <c r="C1034" t="s">
        <v>245</v>
      </c>
      <c r="D1034" t="s">
        <v>125</v>
      </c>
      <c r="G1034">
        <v>-37.463999000000001</v>
      </c>
      <c r="H1034">
        <v>144.66504800000001</v>
      </c>
    </row>
    <row r="1035" spans="1:8" hidden="1">
      <c r="A1035">
        <v>3432</v>
      </c>
      <c r="B1035" t="s">
        <v>1300</v>
      </c>
      <c r="C1035" t="s">
        <v>245</v>
      </c>
      <c r="D1035" t="s">
        <v>125</v>
      </c>
      <c r="G1035">
        <v>-37.433632000000003</v>
      </c>
      <c r="H1035">
        <v>144.77977000000001</v>
      </c>
    </row>
    <row r="1036" spans="1:8" hidden="1">
      <c r="A1036">
        <v>3433</v>
      </c>
      <c r="B1036" t="s">
        <v>1301</v>
      </c>
      <c r="C1036" t="s">
        <v>245</v>
      </c>
      <c r="D1036" t="s">
        <v>125</v>
      </c>
      <c r="G1036">
        <v>0</v>
      </c>
      <c r="H1036">
        <v>0</v>
      </c>
    </row>
    <row r="1037" spans="1:8" hidden="1">
      <c r="A1037">
        <v>3434</v>
      </c>
      <c r="B1037" t="s">
        <v>1302</v>
      </c>
      <c r="C1037" t="s">
        <v>245</v>
      </c>
      <c r="D1037" t="s">
        <v>125</v>
      </c>
      <c r="G1037">
        <v>-37.389195000000001</v>
      </c>
      <c r="H1037">
        <v>144.6379</v>
      </c>
    </row>
    <row r="1038" spans="1:8" hidden="1">
      <c r="A1038">
        <v>3435</v>
      </c>
      <c r="B1038" t="s">
        <v>1303</v>
      </c>
      <c r="C1038" t="s">
        <v>245</v>
      </c>
      <c r="D1038" t="s">
        <v>125</v>
      </c>
      <c r="G1038">
        <v>-37.189507999999996</v>
      </c>
      <c r="H1038">
        <v>144.69289900000001</v>
      </c>
    </row>
    <row r="1039" spans="1:8" hidden="1">
      <c r="A1039">
        <v>3437</v>
      </c>
      <c r="B1039" t="s">
        <v>1304</v>
      </c>
      <c r="C1039" t="s">
        <v>245</v>
      </c>
      <c r="D1039" t="s">
        <v>125</v>
      </c>
      <c r="G1039">
        <v>-37.523330999999999</v>
      </c>
      <c r="H1039">
        <v>144.477431</v>
      </c>
    </row>
    <row r="1040" spans="1:8" hidden="1">
      <c r="A1040">
        <v>3438</v>
      </c>
      <c r="B1040" t="s">
        <v>1305</v>
      </c>
      <c r="C1040" t="s">
        <v>245</v>
      </c>
      <c r="D1040" t="s">
        <v>125</v>
      </c>
      <c r="G1040">
        <v>-37.459119000000001</v>
      </c>
      <c r="H1040">
        <v>144.59920600000001</v>
      </c>
    </row>
    <row r="1041" spans="1:8" hidden="1">
      <c r="A1041">
        <v>3440</v>
      </c>
      <c r="B1041" t="s">
        <v>1306</v>
      </c>
      <c r="C1041" t="s">
        <v>245</v>
      </c>
      <c r="D1041" t="s">
        <v>125</v>
      </c>
      <c r="G1041">
        <v>-37.399583999999997</v>
      </c>
      <c r="H1041">
        <v>144.58840499999999</v>
      </c>
    </row>
    <row r="1042" spans="1:8" hidden="1">
      <c r="A1042">
        <v>3441</v>
      </c>
      <c r="B1042" t="s">
        <v>1307</v>
      </c>
      <c r="C1042" t="s">
        <v>245</v>
      </c>
      <c r="D1042" t="s">
        <v>125</v>
      </c>
      <c r="G1042">
        <v>-37.396044000000003</v>
      </c>
      <c r="H1042">
        <v>144.590721</v>
      </c>
    </row>
    <row r="1043" spans="1:8" hidden="1">
      <c r="A1043">
        <v>3442</v>
      </c>
      <c r="B1043" t="s">
        <v>1308</v>
      </c>
      <c r="C1043" t="s">
        <v>245</v>
      </c>
      <c r="D1043" t="s">
        <v>125</v>
      </c>
      <c r="G1043">
        <v>-37.385947999999999</v>
      </c>
      <c r="H1043">
        <v>144.44640699999999</v>
      </c>
    </row>
    <row r="1044" spans="1:8" hidden="1">
      <c r="A1044">
        <v>3444</v>
      </c>
      <c r="B1044" t="s">
        <v>1309</v>
      </c>
      <c r="C1044" t="s">
        <v>245</v>
      </c>
      <c r="D1044" t="s">
        <v>125</v>
      </c>
      <c r="G1044">
        <v>-37.091977999999997</v>
      </c>
      <c r="H1044">
        <v>144.50611000000001</v>
      </c>
    </row>
    <row r="1045" spans="1:8" hidden="1">
      <c r="A1045">
        <v>3446</v>
      </c>
      <c r="B1045" t="s">
        <v>1310</v>
      </c>
      <c r="C1045" t="s">
        <v>245</v>
      </c>
      <c r="D1045" t="s">
        <v>125</v>
      </c>
      <c r="G1045">
        <v>-37.199978000000002</v>
      </c>
      <c r="H1045">
        <v>144.29344</v>
      </c>
    </row>
    <row r="1046" spans="1:8" hidden="1">
      <c r="A1046">
        <v>3447</v>
      </c>
      <c r="B1046" t="s">
        <v>1311</v>
      </c>
      <c r="C1046" t="s">
        <v>245</v>
      </c>
      <c r="D1046" t="s">
        <v>125</v>
      </c>
      <c r="G1046">
        <v>-37.133437999999998</v>
      </c>
      <c r="H1046">
        <v>144.35651899999999</v>
      </c>
    </row>
    <row r="1047" spans="1:8" hidden="1">
      <c r="A1047">
        <v>3448</v>
      </c>
      <c r="B1047" t="s">
        <v>1312</v>
      </c>
      <c r="C1047" t="s">
        <v>245</v>
      </c>
      <c r="D1047" t="s">
        <v>125</v>
      </c>
      <c r="G1047">
        <v>-37.104999999999997</v>
      </c>
      <c r="H1047">
        <v>144.337783</v>
      </c>
    </row>
    <row r="1048" spans="1:8" hidden="1">
      <c r="A1048">
        <v>3450</v>
      </c>
      <c r="B1048" t="s">
        <v>1313</v>
      </c>
      <c r="C1048" t="s">
        <v>245</v>
      </c>
      <c r="D1048" t="s">
        <v>125</v>
      </c>
      <c r="G1048">
        <v>-37.063868999999997</v>
      </c>
      <c r="H1048">
        <v>144.21710100000001</v>
      </c>
    </row>
    <row r="1049" spans="1:8" hidden="1">
      <c r="A1049">
        <v>3451</v>
      </c>
      <c r="B1049" t="s">
        <v>1314</v>
      </c>
      <c r="C1049" t="s">
        <v>245</v>
      </c>
      <c r="D1049" t="s">
        <v>125</v>
      </c>
      <c r="G1049">
        <v>-37.029200000000003</v>
      </c>
      <c r="H1049">
        <v>144.239946</v>
      </c>
    </row>
    <row r="1050" spans="1:8" hidden="1">
      <c r="A1050">
        <v>3453</v>
      </c>
      <c r="B1050" t="s">
        <v>1315</v>
      </c>
      <c r="C1050" t="s">
        <v>245</v>
      </c>
      <c r="D1050" t="s">
        <v>125</v>
      </c>
      <c r="G1050">
        <v>-36.998964999999998</v>
      </c>
      <c r="H1050">
        <v>144.26258799999999</v>
      </c>
    </row>
    <row r="1051" spans="1:8" hidden="1">
      <c r="A1051">
        <v>3458</v>
      </c>
      <c r="B1051" t="s">
        <v>1316</v>
      </c>
      <c r="C1051" t="s">
        <v>245</v>
      </c>
      <c r="D1051" t="s">
        <v>125</v>
      </c>
      <c r="G1051">
        <v>-37.451988999999998</v>
      </c>
      <c r="H1051">
        <v>144.293564</v>
      </c>
    </row>
    <row r="1052" spans="1:8" hidden="1">
      <c r="A1052">
        <v>3460</v>
      </c>
      <c r="B1052" t="s">
        <v>1317</v>
      </c>
      <c r="C1052" t="s">
        <v>245</v>
      </c>
      <c r="D1052" t="s">
        <v>125</v>
      </c>
      <c r="G1052">
        <v>-37.308233000000001</v>
      </c>
      <c r="H1052">
        <v>144.09464700000001</v>
      </c>
    </row>
    <row r="1053" spans="1:8" hidden="1">
      <c r="A1053">
        <v>3461</v>
      </c>
      <c r="B1053" t="s">
        <v>1318</v>
      </c>
      <c r="C1053" t="s">
        <v>245</v>
      </c>
      <c r="D1053" t="s">
        <v>125</v>
      </c>
      <c r="G1053">
        <v>-37.394334000000001</v>
      </c>
      <c r="H1053">
        <v>144.221001</v>
      </c>
    </row>
    <row r="1054" spans="1:8" hidden="1">
      <c r="A1054">
        <v>3462</v>
      </c>
      <c r="B1054" t="s">
        <v>1319</v>
      </c>
      <c r="C1054" t="s">
        <v>245</v>
      </c>
      <c r="D1054" t="s">
        <v>125</v>
      </c>
      <c r="G1054">
        <v>-37.107829000000002</v>
      </c>
      <c r="H1054">
        <v>144.09579500000001</v>
      </c>
    </row>
    <row r="1055" spans="1:8" hidden="1">
      <c r="A1055">
        <v>3463</v>
      </c>
      <c r="B1055" t="s">
        <v>1320</v>
      </c>
      <c r="C1055" t="s">
        <v>245</v>
      </c>
      <c r="D1055" t="s">
        <v>125</v>
      </c>
      <c r="G1055">
        <v>-36.984271</v>
      </c>
      <c r="H1055">
        <v>143.95148699999999</v>
      </c>
    </row>
    <row r="1056" spans="1:8" hidden="1">
      <c r="A1056">
        <v>3464</v>
      </c>
      <c r="B1056" t="s">
        <v>1321</v>
      </c>
      <c r="C1056" t="s">
        <v>245</v>
      </c>
      <c r="D1056" t="s">
        <v>125</v>
      </c>
      <c r="G1056">
        <v>-37.007852999999997</v>
      </c>
      <c r="H1056">
        <v>143.79627500000001</v>
      </c>
    </row>
    <row r="1057" spans="1:8" hidden="1">
      <c r="A1057">
        <v>3465</v>
      </c>
      <c r="B1057" t="s">
        <v>1322</v>
      </c>
      <c r="C1057" t="s">
        <v>245</v>
      </c>
      <c r="D1057" t="s">
        <v>125</v>
      </c>
      <c r="G1057">
        <v>-37.074671000000002</v>
      </c>
      <c r="H1057">
        <v>143.677358</v>
      </c>
    </row>
    <row r="1058" spans="1:8" hidden="1">
      <c r="A1058">
        <v>3467</v>
      </c>
      <c r="B1058" t="s">
        <v>765</v>
      </c>
      <c r="C1058" t="s">
        <v>245</v>
      </c>
      <c r="D1058" t="s">
        <v>129</v>
      </c>
      <c r="G1058">
        <v>-37.088538999999997</v>
      </c>
      <c r="H1058">
        <v>143.47379799999999</v>
      </c>
    </row>
    <row r="1059" spans="1:8" hidden="1">
      <c r="A1059">
        <v>3468</v>
      </c>
      <c r="B1059" t="s">
        <v>1323</v>
      </c>
      <c r="C1059" t="s">
        <v>245</v>
      </c>
      <c r="D1059" t="s">
        <v>129</v>
      </c>
      <c r="G1059">
        <v>-37.182344000000001</v>
      </c>
      <c r="H1059">
        <v>143.39991499999999</v>
      </c>
    </row>
    <row r="1060" spans="1:8" hidden="1">
      <c r="A1060">
        <v>3469</v>
      </c>
      <c r="B1060" t="s">
        <v>1324</v>
      </c>
      <c r="C1060" t="s">
        <v>245</v>
      </c>
      <c r="D1060" t="s">
        <v>129</v>
      </c>
      <c r="G1060">
        <v>-37.179436000000003</v>
      </c>
      <c r="H1060">
        <v>143.24909700000001</v>
      </c>
    </row>
    <row r="1061" spans="1:8" hidden="1">
      <c r="A1061">
        <v>3472</v>
      </c>
      <c r="B1061" t="s">
        <v>1325</v>
      </c>
      <c r="C1061" t="s">
        <v>245</v>
      </c>
      <c r="D1061" t="s">
        <v>129</v>
      </c>
      <c r="G1061">
        <v>-36.924332999999997</v>
      </c>
      <c r="H1061">
        <v>143.75615400000001</v>
      </c>
    </row>
    <row r="1062" spans="1:8" hidden="1">
      <c r="A1062">
        <v>3475</v>
      </c>
      <c r="B1062" t="s">
        <v>1326</v>
      </c>
      <c r="C1062" t="s">
        <v>245</v>
      </c>
      <c r="D1062" t="s">
        <v>129</v>
      </c>
      <c r="G1062">
        <v>-36.830902999999999</v>
      </c>
      <c r="H1062">
        <v>143.502295</v>
      </c>
    </row>
    <row r="1063" spans="1:8" hidden="1">
      <c r="A1063">
        <v>3477</v>
      </c>
      <c r="B1063" t="s">
        <v>1327</v>
      </c>
      <c r="C1063" t="s">
        <v>245</v>
      </c>
      <c r="D1063" t="s">
        <v>129</v>
      </c>
      <c r="G1063">
        <v>0</v>
      </c>
      <c r="H1063">
        <v>0</v>
      </c>
    </row>
    <row r="1064" spans="1:8" hidden="1">
      <c r="A1064">
        <v>3478</v>
      </c>
      <c r="B1064" t="s">
        <v>1328</v>
      </c>
      <c r="C1064" t="s">
        <v>245</v>
      </c>
      <c r="D1064" t="s">
        <v>129</v>
      </c>
      <c r="G1064">
        <v>-36.544552000000003</v>
      </c>
      <c r="H1064">
        <v>142.92122699999999</v>
      </c>
    </row>
    <row r="1065" spans="1:8" hidden="1">
      <c r="A1065">
        <v>3480</v>
      </c>
      <c r="B1065" t="s">
        <v>1329</v>
      </c>
      <c r="C1065" t="s">
        <v>245</v>
      </c>
      <c r="D1065" t="s">
        <v>129</v>
      </c>
      <c r="G1065">
        <v>-36.236564999999999</v>
      </c>
      <c r="H1065">
        <v>142.687307</v>
      </c>
    </row>
    <row r="1066" spans="1:8" hidden="1">
      <c r="A1066">
        <v>3482</v>
      </c>
      <c r="B1066" t="s">
        <v>1330</v>
      </c>
      <c r="C1066" t="s">
        <v>245</v>
      </c>
      <c r="D1066" t="s">
        <v>129</v>
      </c>
      <c r="G1066">
        <v>-36.226050999999998</v>
      </c>
      <c r="H1066">
        <v>142.85993099999999</v>
      </c>
    </row>
    <row r="1067" spans="1:8" hidden="1">
      <c r="A1067">
        <v>3483</v>
      </c>
      <c r="B1067" t="s">
        <v>1331</v>
      </c>
      <c r="C1067" t="s">
        <v>245</v>
      </c>
      <c r="D1067" t="s">
        <v>129</v>
      </c>
      <c r="G1067">
        <v>-35.979171999999998</v>
      </c>
      <c r="H1067">
        <v>142.74793399999999</v>
      </c>
    </row>
    <row r="1068" spans="1:8" hidden="1">
      <c r="A1068">
        <v>3485</v>
      </c>
      <c r="B1068" t="s">
        <v>1332</v>
      </c>
      <c r="C1068" t="s">
        <v>245</v>
      </c>
      <c r="D1068" t="s">
        <v>129</v>
      </c>
      <c r="G1068">
        <v>-35.635088000000003</v>
      </c>
      <c r="H1068">
        <v>142.76611600000001</v>
      </c>
    </row>
    <row r="1069" spans="1:8" hidden="1">
      <c r="A1069">
        <v>3487</v>
      </c>
      <c r="B1069" t="s">
        <v>1333</v>
      </c>
      <c r="C1069" t="s">
        <v>245</v>
      </c>
      <c r="D1069" t="s">
        <v>129</v>
      </c>
      <c r="G1069">
        <v>-35.606765000000003</v>
      </c>
      <c r="H1069">
        <v>142.578891</v>
      </c>
    </row>
    <row r="1070" spans="1:8" hidden="1">
      <c r="A1070">
        <v>3488</v>
      </c>
      <c r="B1070" t="s">
        <v>1334</v>
      </c>
      <c r="C1070" t="s">
        <v>245</v>
      </c>
      <c r="D1070" t="s">
        <v>129</v>
      </c>
      <c r="G1070">
        <v>-35.400818000000001</v>
      </c>
      <c r="H1070">
        <v>142.44027</v>
      </c>
    </row>
    <row r="1071" spans="1:8" hidden="1">
      <c r="A1071">
        <v>3489</v>
      </c>
      <c r="B1071" t="s">
        <v>1335</v>
      </c>
      <c r="C1071" t="s">
        <v>245</v>
      </c>
      <c r="D1071" t="s">
        <v>129</v>
      </c>
      <c r="G1071">
        <v>-35.344580999999998</v>
      </c>
      <c r="H1071">
        <v>142.476178</v>
      </c>
    </row>
    <row r="1072" spans="1:8" hidden="1">
      <c r="A1072">
        <v>3490</v>
      </c>
      <c r="B1072" t="s">
        <v>1336</v>
      </c>
      <c r="C1072" t="s">
        <v>245</v>
      </c>
      <c r="D1072" t="s">
        <v>129</v>
      </c>
      <c r="G1072">
        <v>-35.199697</v>
      </c>
      <c r="H1072">
        <v>141.600652</v>
      </c>
    </row>
    <row r="1073" spans="1:8" hidden="1">
      <c r="A1073">
        <v>3491</v>
      </c>
      <c r="B1073" t="s">
        <v>1337</v>
      </c>
      <c r="C1073" t="s">
        <v>245</v>
      </c>
      <c r="D1073" t="s">
        <v>129</v>
      </c>
      <c r="G1073">
        <v>-35.382896000000002</v>
      </c>
      <c r="H1073">
        <v>142.18950000000001</v>
      </c>
    </row>
    <row r="1074" spans="1:8" hidden="1">
      <c r="A1074">
        <v>3494</v>
      </c>
      <c r="B1074" t="s">
        <v>1338</v>
      </c>
      <c r="C1074" t="s">
        <v>245</v>
      </c>
      <c r="D1074" t="s">
        <v>129</v>
      </c>
      <c r="G1074">
        <v>-34.457991</v>
      </c>
      <c r="H1074">
        <v>142.23081099999999</v>
      </c>
    </row>
    <row r="1075" spans="1:8" hidden="1">
      <c r="A1075">
        <v>3496</v>
      </c>
      <c r="B1075" t="s">
        <v>1339</v>
      </c>
      <c r="C1075" t="s">
        <v>245</v>
      </c>
      <c r="D1075" t="s">
        <v>129</v>
      </c>
      <c r="G1075">
        <v>-34.292017000000001</v>
      </c>
      <c r="H1075">
        <v>142.14546300000001</v>
      </c>
    </row>
    <row r="1076" spans="1:8" hidden="1">
      <c r="A1076">
        <v>3498</v>
      </c>
      <c r="B1076" t="s">
        <v>1340</v>
      </c>
      <c r="C1076" t="s">
        <v>245</v>
      </c>
      <c r="D1076" t="s">
        <v>129</v>
      </c>
      <c r="G1076">
        <v>-34.234603999999997</v>
      </c>
      <c r="H1076">
        <v>142.181724</v>
      </c>
    </row>
    <row r="1077" spans="1:8" hidden="1">
      <c r="A1077">
        <v>3500</v>
      </c>
      <c r="B1077" t="s">
        <v>1341</v>
      </c>
      <c r="C1077" t="s">
        <v>245</v>
      </c>
      <c r="D1077" t="s">
        <v>129</v>
      </c>
      <c r="G1077">
        <v>-34.181713999999999</v>
      </c>
      <c r="H1077">
        <v>142.163072</v>
      </c>
    </row>
    <row r="1078" spans="1:8" hidden="1">
      <c r="A1078">
        <v>3501</v>
      </c>
      <c r="B1078" t="s">
        <v>1342</v>
      </c>
      <c r="C1078" t="s">
        <v>245</v>
      </c>
      <c r="D1078" t="s">
        <v>129</v>
      </c>
      <c r="G1078">
        <v>-34.850898999999998</v>
      </c>
      <c r="H1078">
        <v>142.32763399999999</v>
      </c>
    </row>
    <row r="1079" spans="1:8" hidden="1">
      <c r="A1079">
        <v>3505</v>
      </c>
      <c r="B1079" t="s">
        <v>1343</v>
      </c>
      <c r="C1079" t="s">
        <v>245</v>
      </c>
      <c r="D1079" t="s">
        <v>129</v>
      </c>
      <c r="G1079">
        <v>-34.197679999999998</v>
      </c>
      <c r="H1079">
        <v>142.05762899999999</v>
      </c>
    </row>
    <row r="1080" spans="1:8" hidden="1">
      <c r="A1080">
        <v>3506</v>
      </c>
      <c r="B1080" t="s">
        <v>1344</v>
      </c>
      <c r="C1080" t="s">
        <v>245</v>
      </c>
      <c r="D1080" t="s">
        <v>129</v>
      </c>
      <c r="G1080">
        <v>-35.275790000000001</v>
      </c>
      <c r="H1080">
        <v>141.39900600000001</v>
      </c>
    </row>
    <row r="1081" spans="1:8" hidden="1">
      <c r="A1081">
        <v>3507</v>
      </c>
      <c r="B1081" t="s">
        <v>1345</v>
      </c>
      <c r="C1081" t="s">
        <v>245</v>
      </c>
      <c r="D1081" t="s">
        <v>129</v>
      </c>
      <c r="G1081">
        <v>-35.191803</v>
      </c>
      <c r="H1081">
        <v>142.02364</v>
      </c>
    </row>
    <row r="1082" spans="1:8" hidden="1">
      <c r="A1082">
        <v>3509</v>
      </c>
      <c r="B1082" t="s">
        <v>1346</v>
      </c>
      <c r="C1082" t="s">
        <v>245</v>
      </c>
      <c r="D1082" t="s">
        <v>129</v>
      </c>
      <c r="G1082">
        <v>-35.173454</v>
      </c>
      <c r="H1082">
        <v>141.69254900000001</v>
      </c>
    </row>
    <row r="1083" spans="1:8" hidden="1">
      <c r="A1083">
        <v>3512</v>
      </c>
      <c r="B1083" t="s">
        <v>1347</v>
      </c>
      <c r="C1083" t="s">
        <v>245</v>
      </c>
      <c r="D1083" t="s">
        <v>129</v>
      </c>
      <c r="G1083">
        <v>-35.218148999999997</v>
      </c>
      <c r="H1083">
        <v>141.09048300000001</v>
      </c>
    </row>
    <row r="1084" spans="1:8" hidden="1">
      <c r="A1084">
        <v>3515</v>
      </c>
      <c r="B1084" t="s">
        <v>1348</v>
      </c>
      <c r="C1084" t="s">
        <v>245</v>
      </c>
      <c r="D1084" t="s">
        <v>129</v>
      </c>
      <c r="G1084">
        <v>-36.736592000000002</v>
      </c>
      <c r="H1084">
        <v>144.13257200000001</v>
      </c>
    </row>
    <row r="1085" spans="1:8" hidden="1">
      <c r="A1085">
        <v>3516</v>
      </c>
      <c r="B1085" t="s">
        <v>1349</v>
      </c>
      <c r="C1085" t="s">
        <v>245</v>
      </c>
      <c r="D1085" t="s">
        <v>129</v>
      </c>
      <c r="G1085">
        <v>-36.593021</v>
      </c>
      <c r="H1085">
        <v>143.924643</v>
      </c>
    </row>
    <row r="1086" spans="1:8" hidden="1">
      <c r="A1086">
        <v>3517</v>
      </c>
      <c r="B1086" t="s">
        <v>1350</v>
      </c>
      <c r="C1086" t="s">
        <v>245</v>
      </c>
      <c r="D1086" t="s">
        <v>129</v>
      </c>
      <c r="G1086">
        <v>-36.298881000000002</v>
      </c>
      <c r="H1086">
        <v>143.91522900000001</v>
      </c>
    </row>
    <row r="1087" spans="1:8" hidden="1">
      <c r="A1087">
        <v>3518</v>
      </c>
      <c r="B1087" t="s">
        <v>1351</v>
      </c>
      <c r="C1087" t="s">
        <v>245</v>
      </c>
      <c r="D1087" t="s">
        <v>129</v>
      </c>
      <c r="G1087">
        <v>-36.501479000000003</v>
      </c>
      <c r="H1087">
        <v>143.456459</v>
      </c>
    </row>
    <row r="1088" spans="1:8" hidden="1">
      <c r="A1088">
        <v>3520</v>
      </c>
      <c r="B1088" t="s">
        <v>1352</v>
      </c>
      <c r="C1088" t="s">
        <v>245</v>
      </c>
      <c r="D1088" t="s">
        <v>129</v>
      </c>
      <c r="G1088">
        <v>-36.331468999999998</v>
      </c>
      <c r="H1088">
        <v>143.83556999999999</v>
      </c>
    </row>
    <row r="1089" spans="1:8" hidden="1">
      <c r="A1089">
        <v>3521</v>
      </c>
      <c r="B1089" t="s">
        <v>1353</v>
      </c>
      <c r="C1089" t="s">
        <v>245</v>
      </c>
      <c r="D1089" t="s">
        <v>125</v>
      </c>
      <c r="G1089">
        <v>-37.120609000000002</v>
      </c>
      <c r="H1089">
        <v>144.882105</v>
      </c>
    </row>
    <row r="1090" spans="1:8" hidden="1">
      <c r="A1090">
        <v>3522</v>
      </c>
      <c r="B1090" t="s">
        <v>1354</v>
      </c>
      <c r="C1090" t="s">
        <v>245</v>
      </c>
      <c r="D1090" t="s">
        <v>125</v>
      </c>
      <c r="G1090">
        <v>-37.126178000000003</v>
      </c>
      <c r="H1090">
        <v>144.75036399999999</v>
      </c>
    </row>
    <row r="1091" spans="1:8" hidden="1">
      <c r="A1091">
        <v>3523</v>
      </c>
      <c r="B1091" t="s">
        <v>1355</v>
      </c>
      <c r="C1091" t="s">
        <v>245</v>
      </c>
      <c r="D1091" t="s">
        <v>125</v>
      </c>
      <c r="G1091">
        <v>-36.944132000000003</v>
      </c>
      <c r="H1091">
        <v>144.73298600000001</v>
      </c>
    </row>
    <row r="1092" spans="1:8" hidden="1">
      <c r="A1092">
        <v>3525</v>
      </c>
      <c r="B1092" t="s">
        <v>1356</v>
      </c>
      <c r="C1092" t="s">
        <v>245</v>
      </c>
      <c r="D1092" t="s">
        <v>129</v>
      </c>
      <c r="G1092">
        <v>-36.268867</v>
      </c>
      <c r="H1092">
        <v>143.426085</v>
      </c>
    </row>
    <row r="1093" spans="1:8" hidden="1">
      <c r="A1093">
        <v>3527</v>
      </c>
      <c r="B1093" t="s">
        <v>1357</v>
      </c>
      <c r="C1093" t="s">
        <v>245</v>
      </c>
      <c r="D1093" t="s">
        <v>129</v>
      </c>
      <c r="G1093">
        <v>-36.055957999999997</v>
      </c>
      <c r="H1093">
        <v>143.38660999999999</v>
      </c>
    </row>
    <row r="1094" spans="1:8" hidden="1">
      <c r="A1094">
        <v>3529</v>
      </c>
      <c r="B1094" t="s">
        <v>1358</v>
      </c>
      <c r="C1094" t="s">
        <v>245</v>
      </c>
      <c r="D1094" t="s">
        <v>129</v>
      </c>
      <c r="G1094">
        <v>-35.780006</v>
      </c>
      <c r="H1094">
        <v>143.25931399999999</v>
      </c>
    </row>
    <row r="1095" spans="1:8" hidden="1">
      <c r="A1095">
        <v>3530</v>
      </c>
      <c r="B1095" t="s">
        <v>1359</v>
      </c>
      <c r="C1095" t="s">
        <v>245</v>
      </c>
      <c r="D1095" t="s">
        <v>129</v>
      </c>
      <c r="G1095">
        <v>-35.718468000000001</v>
      </c>
      <c r="H1095">
        <v>143.10737900000001</v>
      </c>
    </row>
    <row r="1096" spans="1:8" hidden="1">
      <c r="A1096">
        <v>3531</v>
      </c>
      <c r="B1096" t="s">
        <v>1360</v>
      </c>
      <c r="C1096" t="s">
        <v>245</v>
      </c>
      <c r="D1096" t="s">
        <v>129</v>
      </c>
      <c r="G1096">
        <v>-35.635336000000002</v>
      </c>
      <c r="H1096">
        <v>142.991804</v>
      </c>
    </row>
    <row r="1097" spans="1:8" hidden="1">
      <c r="A1097">
        <v>3533</v>
      </c>
      <c r="B1097" t="s">
        <v>1361</v>
      </c>
      <c r="C1097" t="s">
        <v>245</v>
      </c>
      <c r="D1097" t="s">
        <v>129</v>
      </c>
      <c r="G1097">
        <v>-35.360723</v>
      </c>
      <c r="H1097">
        <v>142.786824</v>
      </c>
    </row>
    <row r="1098" spans="1:8" hidden="1">
      <c r="A1098">
        <v>3537</v>
      </c>
      <c r="B1098" t="s">
        <v>1362</v>
      </c>
      <c r="C1098" t="s">
        <v>245</v>
      </c>
      <c r="D1098" t="s">
        <v>129</v>
      </c>
      <c r="G1098">
        <v>-36.011488</v>
      </c>
      <c r="H1098">
        <v>143.671965</v>
      </c>
    </row>
    <row r="1099" spans="1:8" hidden="1">
      <c r="A1099">
        <v>3540</v>
      </c>
      <c r="B1099" t="s">
        <v>1363</v>
      </c>
      <c r="C1099" t="s">
        <v>245</v>
      </c>
      <c r="D1099" t="s">
        <v>129</v>
      </c>
      <c r="G1099">
        <v>-35.75855</v>
      </c>
      <c r="H1099">
        <v>143.44537600000001</v>
      </c>
    </row>
    <row r="1100" spans="1:8" hidden="1">
      <c r="A1100">
        <v>3542</v>
      </c>
      <c r="B1100" t="s">
        <v>1364</v>
      </c>
      <c r="C1100" t="s">
        <v>245</v>
      </c>
      <c r="D1100" t="s">
        <v>129</v>
      </c>
      <c r="G1100">
        <v>-35.758096000000002</v>
      </c>
      <c r="H1100">
        <v>143.284751</v>
      </c>
    </row>
    <row r="1101" spans="1:8" hidden="1">
      <c r="A1101">
        <v>3544</v>
      </c>
      <c r="B1101" t="s">
        <v>1365</v>
      </c>
      <c r="C1101" t="s">
        <v>245</v>
      </c>
      <c r="D1101" t="s">
        <v>129</v>
      </c>
      <c r="G1101">
        <v>-35.513340999999997</v>
      </c>
      <c r="H1101">
        <v>143.197025</v>
      </c>
    </row>
    <row r="1102" spans="1:8" hidden="1">
      <c r="A1102">
        <v>3546</v>
      </c>
      <c r="B1102" t="s">
        <v>1366</v>
      </c>
      <c r="C1102" t="s">
        <v>245</v>
      </c>
      <c r="D1102" t="s">
        <v>129</v>
      </c>
      <c r="G1102">
        <v>-34.964640000000003</v>
      </c>
      <c r="H1102">
        <v>142.88436100000001</v>
      </c>
    </row>
    <row r="1103" spans="1:8" hidden="1">
      <c r="A1103">
        <v>3549</v>
      </c>
      <c r="B1103" t="s">
        <v>1367</v>
      </c>
      <c r="C1103" t="s">
        <v>245</v>
      </c>
      <c r="D1103" t="s">
        <v>129</v>
      </c>
      <c r="G1103">
        <v>-34.847698999999999</v>
      </c>
      <c r="H1103">
        <v>142.830117</v>
      </c>
    </row>
    <row r="1104" spans="1:8" hidden="1">
      <c r="A1104">
        <v>3550</v>
      </c>
      <c r="B1104" t="s">
        <v>1368</v>
      </c>
      <c r="C1104" t="s">
        <v>245</v>
      </c>
      <c r="D1104" t="s">
        <v>13</v>
      </c>
      <c r="G1104">
        <v>-36.758491999999997</v>
      </c>
      <c r="H1104">
        <v>144.28007500000001</v>
      </c>
    </row>
    <row r="1105" spans="1:8" hidden="1">
      <c r="A1105">
        <v>3551</v>
      </c>
      <c r="B1105" t="s">
        <v>335</v>
      </c>
      <c r="C1105" t="s">
        <v>245</v>
      </c>
      <c r="D1105" t="s">
        <v>13</v>
      </c>
      <c r="G1105">
        <v>-36.690821999999997</v>
      </c>
      <c r="H1105">
        <v>143.868371</v>
      </c>
    </row>
    <row r="1106" spans="1:8" hidden="1">
      <c r="A1106">
        <v>3555</v>
      </c>
      <c r="B1106" t="s">
        <v>767</v>
      </c>
      <c r="C1106" t="s">
        <v>245</v>
      </c>
      <c r="D1106" t="s">
        <v>13</v>
      </c>
      <c r="G1106">
        <v>-36.834685</v>
      </c>
      <c r="H1106">
        <v>144.23000400000001</v>
      </c>
    </row>
    <row r="1107" spans="1:8" hidden="1">
      <c r="A1107">
        <v>3556</v>
      </c>
      <c r="B1107" t="s">
        <v>1369</v>
      </c>
      <c r="C1107" t="s">
        <v>245</v>
      </c>
      <c r="D1107" t="s">
        <v>125</v>
      </c>
      <c r="G1107">
        <v>-36.732655999999999</v>
      </c>
      <c r="H1107">
        <v>144.25717299999999</v>
      </c>
    </row>
    <row r="1108" spans="1:8" hidden="1">
      <c r="A1108">
        <v>3557</v>
      </c>
      <c r="B1108" t="s">
        <v>1370</v>
      </c>
      <c r="C1108" t="s">
        <v>245</v>
      </c>
      <c r="D1108" t="s">
        <v>125</v>
      </c>
      <c r="G1108">
        <v>-36.653534999999998</v>
      </c>
      <c r="H1108">
        <v>144.506417</v>
      </c>
    </row>
    <row r="1109" spans="1:8" hidden="1">
      <c r="A1109">
        <v>3558</v>
      </c>
      <c r="B1109" t="s">
        <v>1371</v>
      </c>
      <c r="C1109" t="s">
        <v>245</v>
      </c>
      <c r="D1109" t="s">
        <v>127</v>
      </c>
      <c r="G1109">
        <v>-36.485796000000001</v>
      </c>
      <c r="H1109">
        <v>144.71390500000001</v>
      </c>
    </row>
    <row r="1110" spans="1:8" hidden="1">
      <c r="A1110">
        <v>3559</v>
      </c>
      <c r="B1110" t="s">
        <v>1372</v>
      </c>
      <c r="C1110" t="s">
        <v>245</v>
      </c>
      <c r="D1110" t="s">
        <v>127</v>
      </c>
      <c r="G1110">
        <v>-36.529882000000001</v>
      </c>
      <c r="H1110">
        <v>144.60445899999999</v>
      </c>
    </row>
    <row r="1111" spans="1:8" hidden="1">
      <c r="A1111">
        <v>3561</v>
      </c>
      <c r="B1111" t="s">
        <v>1373</v>
      </c>
      <c r="C1111" t="s">
        <v>245</v>
      </c>
      <c r="D1111" t="s">
        <v>127</v>
      </c>
      <c r="G1111">
        <v>-36.298881999999999</v>
      </c>
      <c r="H1111">
        <v>144.673529</v>
      </c>
    </row>
    <row r="1112" spans="1:8" hidden="1">
      <c r="A1112">
        <v>3562</v>
      </c>
      <c r="B1112" t="s">
        <v>1374</v>
      </c>
      <c r="C1112" t="s">
        <v>245</v>
      </c>
      <c r="D1112" t="s">
        <v>129</v>
      </c>
      <c r="G1112">
        <v>-35.975397999999998</v>
      </c>
      <c r="H1112">
        <v>144.459855</v>
      </c>
    </row>
    <row r="1113" spans="1:8" hidden="1">
      <c r="A1113">
        <v>3563</v>
      </c>
      <c r="B1113" t="s">
        <v>1375</v>
      </c>
      <c r="C1113" t="s">
        <v>245</v>
      </c>
      <c r="D1113" t="s">
        <v>129</v>
      </c>
      <c r="G1113">
        <v>-36.271227000000003</v>
      </c>
      <c r="H1113">
        <v>144.481629</v>
      </c>
    </row>
    <row r="1114" spans="1:8" hidden="1">
      <c r="A1114">
        <v>3564</v>
      </c>
      <c r="B1114" t="s">
        <v>1376</v>
      </c>
      <c r="C1114" t="s">
        <v>245</v>
      </c>
      <c r="D1114" t="s">
        <v>127</v>
      </c>
      <c r="G1114">
        <v>-36.131154000000002</v>
      </c>
      <c r="H1114">
        <v>144.72854799999999</v>
      </c>
    </row>
    <row r="1115" spans="1:8" hidden="1">
      <c r="A1115">
        <v>3565</v>
      </c>
      <c r="B1115" t="s">
        <v>1377</v>
      </c>
      <c r="C1115" t="s">
        <v>245</v>
      </c>
      <c r="D1115" t="s">
        <v>127</v>
      </c>
      <c r="G1115">
        <v>-36.192354000000002</v>
      </c>
      <c r="H1115">
        <v>144.526275</v>
      </c>
    </row>
    <row r="1116" spans="1:8" hidden="1">
      <c r="A1116">
        <v>3566</v>
      </c>
      <c r="B1116" t="s">
        <v>1378</v>
      </c>
      <c r="C1116" t="s">
        <v>245</v>
      </c>
      <c r="D1116" t="s">
        <v>129</v>
      </c>
      <c r="G1116">
        <v>-35.957441000000003</v>
      </c>
      <c r="H1116">
        <v>144.366659</v>
      </c>
    </row>
    <row r="1117" spans="1:8" hidden="1">
      <c r="A1117">
        <v>3567</v>
      </c>
      <c r="B1117" t="s">
        <v>1379</v>
      </c>
      <c r="C1117" t="s">
        <v>245</v>
      </c>
      <c r="D1117" t="s">
        <v>129</v>
      </c>
      <c r="G1117">
        <v>-35.886223000000001</v>
      </c>
      <c r="H1117">
        <v>144.24227300000001</v>
      </c>
    </row>
    <row r="1118" spans="1:8" hidden="1">
      <c r="A1118">
        <v>3568</v>
      </c>
      <c r="B1118" t="s">
        <v>1380</v>
      </c>
      <c r="C1118" t="s">
        <v>245</v>
      </c>
      <c r="D1118" t="s">
        <v>129</v>
      </c>
      <c r="G1118">
        <v>-35.836345000000001</v>
      </c>
      <c r="H1118">
        <v>144.336635</v>
      </c>
    </row>
    <row r="1119" spans="1:8" hidden="1">
      <c r="A1119">
        <v>3570</v>
      </c>
      <c r="B1119" t="s">
        <v>1381</v>
      </c>
      <c r="C1119" t="s">
        <v>245</v>
      </c>
      <c r="D1119" t="s">
        <v>129</v>
      </c>
      <c r="G1119">
        <v>-36.474004999999998</v>
      </c>
      <c r="H1119">
        <v>144.10550000000001</v>
      </c>
    </row>
    <row r="1120" spans="1:8" hidden="1">
      <c r="A1120">
        <v>3571</v>
      </c>
      <c r="B1120" t="s">
        <v>1382</v>
      </c>
      <c r="C1120" t="s">
        <v>245</v>
      </c>
      <c r="D1120" t="s">
        <v>129</v>
      </c>
      <c r="G1120">
        <v>-36.370911999999997</v>
      </c>
      <c r="H1120">
        <v>144.23194899999999</v>
      </c>
    </row>
    <row r="1121" spans="1:8" hidden="1">
      <c r="A1121">
        <v>3572</v>
      </c>
      <c r="B1121" t="s">
        <v>1383</v>
      </c>
      <c r="C1121" t="s">
        <v>245</v>
      </c>
      <c r="D1121" t="s">
        <v>129</v>
      </c>
      <c r="G1121">
        <v>-36.356189000000001</v>
      </c>
      <c r="H1121">
        <v>144.381891</v>
      </c>
    </row>
    <row r="1122" spans="1:8" hidden="1">
      <c r="A1122">
        <v>3573</v>
      </c>
      <c r="B1122" t="s">
        <v>1384</v>
      </c>
      <c r="C1122" t="s">
        <v>245</v>
      </c>
      <c r="D1122" t="s">
        <v>129</v>
      </c>
      <c r="G1122">
        <v>-36.298763000000001</v>
      </c>
      <c r="H1122">
        <v>144.085645</v>
      </c>
    </row>
    <row r="1123" spans="1:8" hidden="1">
      <c r="A1123">
        <v>3575</v>
      </c>
      <c r="B1123" t="s">
        <v>1385</v>
      </c>
      <c r="C1123" t="s">
        <v>245</v>
      </c>
      <c r="D1123" t="s">
        <v>129</v>
      </c>
      <c r="G1123">
        <v>-36.042543999999999</v>
      </c>
      <c r="H1123">
        <v>143.99051299999999</v>
      </c>
    </row>
    <row r="1124" spans="1:8" hidden="1">
      <c r="A1124">
        <v>3576</v>
      </c>
      <c r="B1124" t="s">
        <v>1386</v>
      </c>
      <c r="C1124" t="s">
        <v>245</v>
      </c>
      <c r="D1124" t="s">
        <v>129</v>
      </c>
      <c r="G1124">
        <v>-36.198759000000003</v>
      </c>
      <c r="H1124">
        <v>143.95605499999999</v>
      </c>
    </row>
    <row r="1125" spans="1:8" hidden="1">
      <c r="A1125">
        <v>3579</v>
      </c>
      <c r="B1125" t="s">
        <v>1387</v>
      </c>
      <c r="C1125" t="s">
        <v>245</v>
      </c>
      <c r="D1125" t="s">
        <v>129</v>
      </c>
      <c r="G1125">
        <v>-35.878433000000001</v>
      </c>
      <c r="H1125">
        <v>143.872782</v>
      </c>
    </row>
    <row r="1126" spans="1:8" hidden="1">
      <c r="A1126">
        <v>3580</v>
      </c>
      <c r="B1126" t="s">
        <v>1388</v>
      </c>
      <c r="C1126" t="s">
        <v>245</v>
      </c>
      <c r="D1126" t="s">
        <v>129</v>
      </c>
      <c r="G1126">
        <v>-35.642719999999997</v>
      </c>
      <c r="H1126">
        <v>144.10858400000001</v>
      </c>
    </row>
    <row r="1127" spans="1:8" hidden="1">
      <c r="A1127">
        <v>3581</v>
      </c>
      <c r="B1127" t="s">
        <v>1389</v>
      </c>
      <c r="C1127" t="s">
        <v>245</v>
      </c>
      <c r="D1127" t="s">
        <v>129</v>
      </c>
      <c r="G1127">
        <v>-35.620733000000001</v>
      </c>
      <c r="H1127">
        <v>143.80404100000001</v>
      </c>
    </row>
    <row r="1128" spans="1:8" hidden="1">
      <c r="A1128">
        <v>3583</v>
      </c>
      <c r="B1128" t="s">
        <v>1390</v>
      </c>
      <c r="C1128" t="s">
        <v>245</v>
      </c>
      <c r="D1128" t="s">
        <v>129</v>
      </c>
      <c r="G1128">
        <v>-35.506577</v>
      </c>
      <c r="H1128">
        <v>143.63843399999999</v>
      </c>
    </row>
    <row r="1129" spans="1:8" hidden="1">
      <c r="A1129">
        <v>3584</v>
      </c>
      <c r="B1129" t="s">
        <v>1391</v>
      </c>
      <c r="C1129" t="s">
        <v>245</v>
      </c>
      <c r="D1129" t="s">
        <v>129</v>
      </c>
      <c r="G1129">
        <v>-35.461804000000001</v>
      </c>
      <c r="H1129">
        <v>143.63445400000001</v>
      </c>
    </row>
    <row r="1130" spans="1:8" hidden="1">
      <c r="A1130">
        <v>3585</v>
      </c>
      <c r="B1130" t="s">
        <v>1392</v>
      </c>
      <c r="C1130" t="s">
        <v>245</v>
      </c>
      <c r="D1130" t="s">
        <v>129</v>
      </c>
      <c r="G1130">
        <v>-35.418038000000003</v>
      </c>
      <c r="H1130">
        <v>143.59427500000001</v>
      </c>
    </row>
    <row r="1131" spans="1:8" hidden="1">
      <c r="A1131">
        <v>3586</v>
      </c>
      <c r="B1131" t="s">
        <v>1393</v>
      </c>
      <c r="C1131" t="s">
        <v>245</v>
      </c>
      <c r="D1131" t="s">
        <v>129</v>
      </c>
      <c r="G1131">
        <v>-35.304516</v>
      </c>
      <c r="H1131">
        <v>143.359804</v>
      </c>
    </row>
    <row r="1132" spans="1:8" hidden="1">
      <c r="A1132">
        <v>3588</v>
      </c>
      <c r="B1132" t="s">
        <v>1394</v>
      </c>
      <c r="C1132" t="s">
        <v>245</v>
      </c>
      <c r="D1132" t="s">
        <v>129</v>
      </c>
      <c r="G1132">
        <v>-35.270527000000001</v>
      </c>
      <c r="H1132">
        <v>143.45401200000001</v>
      </c>
    </row>
    <row r="1133" spans="1:8" hidden="1">
      <c r="A1133">
        <v>3589</v>
      </c>
      <c r="B1133" t="s">
        <v>1395</v>
      </c>
      <c r="C1133" t="s">
        <v>245</v>
      </c>
      <c r="D1133" t="s">
        <v>129</v>
      </c>
      <c r="G1133">
        <v>-35.264372999999999</v>
      </c>
      <c r="H1133">
        <v>143.471892</v>
      </c>
    </row>
    <row r="1134" spans="1:8" hidden="1">
      <c r="A1134">
        <v>3590</v>
      </c>
      <c r="B1134" t="s">
        <v>1396</v>
      </c>
      <c r="C1134" t="s">
        <v>245</v>
      </c>
      <c r="D1134" t="s">
        <v>129</v>
      </c>
      <c r="G1134">
        <v>-35.235881999999997</v>
      </c>
      <c r="H1134">
        <v>143.480953</v>
      </c>
    </row>
    <row r="1135" spans="1:8" hidden="1">
      <c r="A1135">
        <v>3591</v>
      </c>
      <c r="B1135" t="s">
        <v>1397</v>
      </c>
      <c r="C1135" t="s">
        <v>245</v>
      </c>
      <c r="D1135" t="s">
        <v>129</v>
      </c>
      <c r="G1135">
        <v>-35.217734</v>
      </c>
      <c r="H1135">
        <v>143.40590800000001</v>
      </c>
    </row>
    <row r="1136" spans="1:8" hidden="1">
      <c r="A1136">
        <v>3594</v>
      </c>
      <c r="B1136" t="s">
        <v>1398</v>
      </c>
      <c r="C1136" t="s">
        <v>245</v>
      </c>
      <c r="D1136" t="s">
        <v>129</v>
      </c>
      <c r="G1136">
        <v>-35.152583999999997</v>
      </c>
      <c r="H1136">
        <v>143.36224899999999</v>
      </c>
    </row>
    <row r="1137" spans="1:8" hidden="1">
      <c r="A1137">
        <v>3595</v>
      </c>
      <c r="B1137" t="s">
        <v>1399</v>
      </c>
      <c r="C1137" t="s">
        <v>245</v>
      </c>
      <c r="D1137" t="s">
        <v>129</v>
      </c>
      <c r="G1137">
        <v>-35.187893000000003</v>
      </c>
      <c r="H1137">
        <v>143.348862</v>
      </c>
    </row>
    <row r="1138" spans="1:8" hidden="1">
      <c r="A1138">
        <v>3596</v>
      </c>
      <c r="B1138" t="s">
        <v>1400</v>
      </c>
      <c r="C1138" t="s">
        <v>245</v>
      </c>
      <c r="D1138" t="s">
        <v>129</v>
      </c>
      <c r="G1138">
        <v>-35.123806000000002</v>
      </c>
      <c r="H1138">
        <v>143.32768200000001</v>
      </c>
    </row>
    <row r="1139" spans="1:8" hidden="1">
      <c r="A1139">
        <v>3597</v>
      </c>
      <c r="B1139" t="s">
        <v>1401</v>
      </c>
      <c r="C1139" t="s">
        <v>245</v>
      </c>
      <c r="D1139" t="s">
        <v>129</v>
      </c>
      <c r="G1139">
        <v>-34.856397000000001</v>
      </c>
      <c r="H1139">
        <v>143.34112300000001</v>
      </c>
    </row>
    <row r="1140" spans="1:8" hidden="1">
      <c r="A1140">
        <v>3599</v>
      </c>
      <c r="B1140" t="s">
        <v>1402</v>
      </c>
      <c r="C1140" t="s">
        <v>245</v>
      </c>
      <c r="D1140" t="s">
        <v>129</v>
      </c>
      <c r="G1140">
        <v>-34.742097999999999</v>
      </c>
      <c r="H1140">
        <v>143.14483799999999</v>
      </c>
    </row>
    <row r="1141" spans="1:8" hidden="1">
      <c r="A1141">
        <v>3607</v>
      </c>
      <c r="B1141" t="s">
        <v>1403</v>
      </c>
      <c r="C1141" t="s">
        <v>245</v>
      </c>
      <c r="D1141" t="s">
        <v>127</v>
      </c>
      <c r="G1141">
        <v>-36.846437000000002</v>
      </c>
      <c r="H1141">
        <v>145.19988699999999</v>
      </c>
    </row>
    <row r="1142" spans="1:8" hidden="1">
      <c r="A1142">
        <v>3608</v>
      </c>
      <c r="B1142" t="s">
        <v>1404</v>
      </c>
      <c r="C1142" t="s">
        <v>245</v>
      </c>
      <c r="D1142" t="s">
        <v>113</v>
      </c>
      <c r="G1142">
        <v>-36.699871999999999</v>
      </c>
      <c r="H1142">
        <v>145.03435899999999</v>
      </c>
    </row>
    <row r="1143" spans="1:8" hidden="1">
      <c r="A1143">
        <v>3610</v>
      </c>
      <c r="B1143" t="s">
        <v>1405</v>
      </c>
      <c r="C1143" t="s">
        <v>245</v>
      </c>
      <c r="D1143" t="s">
        <v>127</v>
      </c>
      <c r="G1143">
        <v>-36.542845999999997</v>
      </c>
      <c r="H1143">
        <v>145.27753300000001</v>
      </c>
    </row>
    <row r="1144" spans="1:8" hidden="1">
      <c r="A1144">
        <v>3612</v>
      </c>
      <c r="B1144" t="s">
        <v>1406</v>
      </c>
      <c r="C1144" t="s">
        <v>245</v>
      </c>
      <c r="D1144" t="s">
        <v>127</v>
      </c>
      <c r="G1144">
        <v>-36.591411999999998</v>
      </c>
      <c r="H1144">
        <v>144.948216</v>
      </c>
    </row>
    <row r="1145" spans="1:8" hidden="1">
      <c r="A1145">
        <v>3614</v>
      </c>
      <c r="B1145" t="s">
        <v>1407</v>
      </c>
      <c r="C1145" t="s">
        <v>245</v>
      </c>
      <c r="D1145" t="s">
        <v>127</v>
      </c>
      <c r="G1145">
        <v>-36.484228999999999</v>
      </c>
      <c r="H1145">
        <v>145.25935699999999</v>
      </c>
    </row>
    <row r="1146" spans="1:8" hidden="1">
      <c r="A1146">
        <v>3616</v>
      </c>
      <c r="B1146" t="s">
        <v>1408</v>
      </c>
      <c r="C1146" t="s">
        <v>245</v>
      </c>
      <c r="D1146" t="s">
        <v>127</v>
      </c>
      <c r="G1146">
        <v>-36.421146</v>
      </c>
      <c r="H1146">
        <v>145.06824399999999</v>
      </c>
    </row>
    <row r="1147" spans="1:8" hidden="1">
      <c r="A1147">
        <v>3617</v>
      </c>
      <c r="B1147" t="s">
        <v>1409</v>
      </c>
      <c r="C1147" t="s">
        <v>245</v>
      </c>
      <c r="D1147" t="s">
        <v>127</v>
      </c>
      <c r="G1147">
        <v>-36.416975000000001</v>
      </c>
      <c r="H1147">
        <v>145.149914</v>
      </c>
    </row>
    <row r="1148" spans="1:8" hidden="1">
      <c r="A1148">
        <v>3618</v>
      </c>
      <c r="B1148" t="s">
        <v>1410</v>
      </c>
      <c r="C1148" t="s">
        <v>245</v>
      </c>
      <c r="D1148" t="s">
        <v>127</v>
      </c>
      <c r="G1148">
        <v>-36.372411999999997</v>
      </c>
      <c r="H1148">
        <v>145.17023699999999</v>
      </c>
    </row>
    <row r="1149" spans="1:8" hidden="1">
      <c r="A1149">
        <v>3620</v>
      </c>
      <c r="B1149" t="s">
        <v>1411</v>
      </c>
      <c r="C1149" t="s">
        <v>245</v>
      </c>
      <c r="D1149" t="s">
        <v>127</v>
      </c>
      <c r="G1149">
        <v>-36.308062999999997</v>
      </c>
      <c r="H1149">
        <v>145.04955200000001</v>
      </c>
    </row>
    <row r="1150" spans="1:8" hidden="1">
      <c r="A1150">
        <v>3621</v>
      </c>
      <c r="B1150" t="s">
        <v>1412</v>
      </c>
      <c r="C1150" t="s">
        <v>245</v>
      </c>
      <c r="D1150" t="s">
        <v>127</v>
      </c>
      <c r="G1150">
        <v>-36.269418000000002</v>
      </c>
      <c r="H1150">
        <v>144.85024799999999</v>
      </c>
    </row>
    <row r="1151" spans="1:8" hidden="1">
      <c r="A1151">
        <v>3622</v>
      </c>
      <c r="B1151" t="s">
        <v>1413</v>
      </c>
      <c r="C1151" t="s">
        <v>245</v>
      </c>
      <c r="D1151" t="s">
        <v>127</v>
      </c>
      <c r="G1151">
        <v>-36.161594999999998</v>
      </c>
      <c r="H1151">
        <v>144.76565099999999</v>
      </c>
    </row>
    <row r="1152" spans="1:8" hidden="1">
      <c r="A1152">
        <v>3623</v>
      </c>
      <c r="B1152" t="s">
        <v>1414</v>
      </c>
      <c r="C1152" t="s">
        <v>245</v>
      </c>
      <c r="D1152" t="s">
        <v>127</v>
      </c>
      <c r="G1152">
        <v>-36.462333999999998</v>
      </c>
      <c r="H1152">
        <v>144.90427700000001</v>
      </c>
    </row>
    <row r="1153" spans="1:8" hidden="1">
      <c r="A1153">
        <v>3624</v>
      </c>
      <c r="B1153" t="s">
        <v>1415</v>
      </c>
      <c r="C1153" t="s">
        <v>245</v>
      </c>
      <c r="D1153" t="s">
        <v>127</v>
      </c>
      <c r="G1153">
        <v>-36.443573000000001</v>
      </c>
      <c r="H1153">
        <v>145.06830400000001</v>
      </c>
    </row>
    <row r="1154" spans="1:8" hidden="1">
      <c r="A1154">
        <v>3629</v>
      </c>
      <c r="B1154" t="s">
        <v>1416</v>
      </c>
      <c r="C1154" t="s">
        <v>245</v>
      </c>
      <c r="D1154" t="s">
        <v>113</v>
      </c>
      <c r="G1154">
        <v>-36.378535999999997</v>
      </c>
      <c r="H1154">
        <v>145.295366</v>
      </c>
    </row>
    <row r="1155" spans="1:8" hidden="1">
      <c r="A1155">
        <v>3630</v>
      </c>
      <c r="B1155" t="s">
        <v>1417</v>
      </c>
      <c r="C1155" t="s">
        <v>245</v>
      </c>
      <c r="D1155" t="s">
        <v>113</v>
      </c>
      <c r="G1155">
        <v>-36.360193000000002</v>
      </c>
      <c r="H1155">
        <v>145.401927</v>
      </c>
    </row>
    <row r="1156" spans="1:8" hidden="1">
      <c r="A1156">
        <v>3631</v>
      </c>
      <c r="B1156" t="s">
        <v>481</v>
      </c>
      <c r="C1156" t="s">
        <v>245</v>
      </c>
      <c r="D1156" t="s">
        <v>127</v>
      </c>
      <c r="G1156">
        <v>-36.541604</v>
      </c>
      <c r="H1156">
        <v>145.36255600000001</v>
      </c>
    </row>
    <row r="1157" spans="1:8" hidden="1">
      <c r="A1157">
        <v>3633</v>
      </c>
      <c r="B1157" t="s">
        <v>1418</v>
      </c>
      <c r="C1157" t="s">
        <v>245</v>
      </c>
      <c r="D1157" t="s">
        <v>127</v>
      </c>
      <c r="G1157">
        <v>-36.299252000000003</v>
      </c>
      <c r="H1157">
        <v>145.48112599999999</v>
      </c>
    </row>
    <row r="1158" spans="1:8" hidden="1">
      <c r="A1158">
        <v>3634</v>
      </c>
      <c r="B1158" t="s">
        <v>1419</v>
      </c>
      <c r="C1158" t="s">
        <v>245</v>
      </c>
      <c r="D1158" t="s">
        <v>127</v>
      </c>
      <c r="G1158">
        <v>-36.220101</v>
      </c>
      <c r="H1158">
        <v>145.344007</v>
      </c>
    </row>
    <row r="1159" spans="1:8" hidden="1">
      <c r="A1159">
        <v>3635</v>
      </c>
      <c r="B1159" t="s">
        <v>1420</v>
      </c>
      <c r="C1159" t="s">
        <v>245</v>
      </c>
      <c r="D1159" t="s">
        <v>127</v>
      </c>
      <c r="G1159">
        <v>-36.163229999999999</v>
      </c>
      <c r="H1159">
        <v>145.301771</v>
      </c>
    </row>
    <row r="1160" spans="1:8" hidden="1">
      <c r="A1160">
        <v>3636</v>
      </c>
      <c r="B1160" t="s">
        <v>1421</v>
      </c>
      <c r="C1160" t="s">
        <v>245</v>
      </c>
      <c r="D1160" t="s">
        <v>127</v>
      </c>
      <c r="G1160">
        <v>-36.135713000000003</v>
      </c>
      <c r="H1160">
        <v>145.50419199999999</v>
      </c>
    </row>
    <row r="1161" spans="1:8" hidden="1">
      <c r="A1161">
        <v>3637</v>
      </c>
      <c r="B1161" t="s">
        <v>1422</v>
      </c>
      <c r="C1161" t="s">
        <v>245</v>
      </c>
      <c r="D1161" t="s">
        <v>127</v>
      </c>
      <c r="G1161">
        <v>-36.053719999999998</v>
      </c>
      <c r="H1161">
        <v>145.33176</v>
      </c>
    </row>
    <row r="1162" spans="1:8" hidden="1">
      <c r="A1162">
        <v>3638</v>
      </c>
      <c r="B1162" t="s">
        <v>1423</v>
      </c>
      <c r="C1162" t="s">
        <v>245</v>
      </c>
      <c r="D1162" t="s">
        <v>127</v>
      </c>
      <c r="G1162">
        <v>-36.145466999999996</v>
      </c>
      <c r="H1162">
        <v>145.16570300000001</v>
      </c>
    </row>
    <row r="1163" spans="1:8" hidden="1">
      <c r="A1163">
        <v>3639</v>
      </c>
      <c r="B1163" t="s">
        <v>1424</v>
      </c>
      <c r="C1163" t="s">
        <v>245</v>
      </c>
      <c r="D1163" t="s">
        <v>127</v>
      </c>
      <c r="G1163">
        <v>-36.023457999999998</v>
      </c>
      <c r="H1163">
        <v>144.97332399999999</v>
      </c>
    </row>
    <row r="1164" spans="1:8" hidden="1">
      <c r="A1164">
        <v>3640</v>
      </c>
      <c r="B1164" t="s">
        <v>1425</v>
      </c>
      <c r="C1164" t="s">
        <v>245</v>
      </c>
      <c r="D1164" t="s">
        <v>127</v>
      </c>
      <c r="G1164">
        <v>-35.973776000000001</v>
      </c>
      <c r="H1164">
        <v>145.460399</v>
      </c>
    </row>
    <row r="1165" spans="1:8" hidden="1">
      <c r="A1165">
        <v>3641</v>
      </c>
      <c r="B1165" t="s">
        <v>1426</v>
      </c>
      <c r="C1165" t="s">
        <v>245</v>
      </c>
      <c r="D1165" t="s">
        <v>127</v>
      </c>
      <c r="G1165">
        <v>-35.918028999999997</v>
      </c>
      <c r="H1165">
        <v>145.33171999999999</v>
      </c>
    </row>
    <row r="1166" spans="1:8" hidden="1">
      <c r="A1166">
        <v>3644</v>
      </c>
      <c r="B1166" t="s">
        <v>1427</v>
      </c>
      <c r="C1166" t="s">
        <v>245</v>
      </c>
      <c r="D1166" t="s">
        <v>127</v>
      </c>
      <c r="G1166">
        <v>-35.913566000000003</v>
      </c>
      <c r="H1166">
        <v>145.688503</v>
      </c>
    </row>
    <row r="1167" spans="1:8" hidden="1">
      <c r="A1167">
        <v>3646</v>
      </c>
      <c r="B1167" t="s">
        <v>1428</v>
      </c>
      <c r="C1167" t="s">
        <v>245</v>
      </c>
      <c r="D1167" t="s">
        <v>127</v>
      </c>
      <c r="G1167">
        <v>-36.327503</v>
      </c>
      <c r="H1167">
        <v>145.68622300000001</v>
      </c>
    </row>
    <row r="1168" spans="1:8" hidden="1">
      <c r="A1168">
        <v>3647</v>
      </c>
      <c r="B1168" t="s">
        <v>1428</v>
      </c>
      <c r="C1168" t="s">
        <v>245</v>
      </c>
      <c r="D1168" t="s">
        <v>127</v>
      </c>
      <c r="G1168">
        <v>-36.395102000000001</v>
      </c>
      <c r="H1168">
        <v>145.703035</v>
      </c>
    </row>
    <row r="1169" spans="1:8" hidden="1">
      <c r="A1169">
        <v>3649</v>
      </c>
      <c r="B1169" t="s">
        <v>1429</v>
      </c>
      <c r="C1169" t="s">
        <v>245</v>
      </c>
      <c r="D1169" t="s">
        <v>127</v>
      </c>
      <c r="G1169">
        <v>-36.078386999999999</v>
      </c>
      <c r="H1169">
        <v>145.68864500000001</v>
      </c>
    </row>
    <row r="1170" spans="1:8" hidden="1">
      <c r="A1170">
        <v>3658</v>
      </c>
      <c r="B1170" t="s">
        <v>1430</v>
      </c>
      <c r="C1170" t="s">
        <v>245</v>
      </c>
      <c r="D1170" t="s">
        <v>125</v>
      </c>
      <c r="G1170">
        <v>-37.203001</v>
      </c>
      <c r="H1170">
        <v>145.05017100000001</v>
      </c>
    </row>
    <row r="1171" spans="1:8" hidden="1">
      <c r="A1171">
        <v>3659</v>
      </c>
      <c r="B1171" t="s">
        <v>1431</v>
      </c>
      <c r="C1171" t="s">
        <v>245</v>
      </c>
      <c r="D1171" t="s">
        <v>125</v>
      </c>
      <c r="G1171">
        <v>-37.128107999999997</v>
      </c>
      <c r="H1171">
        <v>145.02436499999999</v>
      </c>
    </row>
    <row r="1172" spans="1:8" hidden="1">
      <c r="A1172">
        <v>3660</v>
      </c>
      <c r="B1172" t="s">
        <v>1432</v>
      </c>
      <c r="C1172" t="s">
        <v>245</v>
      </c>
      <c r="D1172" t="s">
        <v>125</v>
      </c>
      <c r="G1172">
        <v>-37.091132999999999</v>
      </c>
      <c r="H1172">
        <v>145.49571299999999</v>
      </c>
    </row>
    <row r="1173" spans="1:8" hidden="1">
      <c r="A1173">
        <v>3662</v>
      </c>
      <c r="B1173" t="s">
        <v>1433</v>
      </c>
      <c r="C1173" t="s">
        <v>245</v>
      </c>
      <c r="D1173" t="s">
        <v>125</v>
      </c>
      <c r="G1173">
        <v>0</v>
      </c>
      <c r="H1173">
        <v>0</v>
      </c>
    </row>
    <row r="1174" spans="1:8" hidden="1">
      <c r="A1174">
        <v>3663</v>
      </c>
      <c r="B1174" t="s">
        <v>1434</v>
      </c>
      <c r="C1174" t="s">
        <v>245</v>
      </c>
      <c r="D1174" t="s">
        <v>127</v>
      </c>
      <c r="G1174">
        <v>-36.941616000000003</v>
      </c>
      <c r="H1174">
        <v>145.16189700000001</v>
      </c>
    </row>
    <row r="1175" spans="1:8" hidden="1">
      <c r="A1175">
        <v>3664</v>
      </c>
      <c r="B1175" t="s">
        <v>1435</v>
      </c>
      <c r="C1175" t="s">
        <v>245</v>
      </c>
      <c r="D1175" t="s">
        <v>127</v>
      </c>
      <c r="G1175">
        <v>-36.892792999999998</v>
      </c>
      <c r="H1175">
        <v>145.23059000000001</v>
      </c>
    </row>
    <row r="1176" spans="1:8" hidden="1">
      <c r="A1176">
        <v>3665</v>
      </c>
      <c r="B1176" t="s">
        <v>1436</v>
      </c>
      <c r="C1176" t="s">
        <v>245</v>
      </c>
      <c r="D1176" t="s">
        <v>127</v>
      </c>
      <c r="G1176">
        <v>-36.815759999999997</v>
      </c>
      <c r="H1176">
        <v>145.35516999999999</v>
      </c>
    </row>
    <row r="1177" spans="1:8" hidden="1">
      <c r="A1177">
        <v>3666</v>
      </c>
      <c r="B1177" t="s">
        <v>1437</v>
      </c>
      <c r="C1177" t="s">
        <v>245</v>
      </c>
      <c r="D1177" t="s">
        <v>127</v>
      </c>
      <c r="G1177">
        <v>-36.705961000000002</v>
      </c>
      <c r="H1177">
        <v>145.640263</v>
      </c>
    </row>
    <row r="1178" spans="1:8" hidden="1">
      <c r="A1178">
        <v>3669</v>
      </c>
      <c r="B1178" t="s">
        <v>1438</v>
      </c>
      <c r="C1178" t="s">
        <v>245</v>
      </c>
      <c r="D1178" t="s">
        <v>127</v>
      </c>
      <c r="G1178">
        <v>-36.696658999999997</v>
      </c>
      <c r="H1178">
        <v>145.771354</v>
      </c>
    </row>
    <row r="1179" spans="1:8" hidden="1">
      <c r="A1179">
        <v>3670</v>
      </c>
      <c r="B1179" t="s">
        <v>1439</v>
      </c>
      <c r="C1179" t="s">
        <v>245</v>
      </c>
      <c r="D1179" t="s">
        <v>127</v>
      </c>
      <c r="G1179">
        <v>-36.592632999999999</v>
      </c>
      <c r="H1179">
        <v>145.86103600000001</v>
      </c>
    </row>
    <row r="1180" spans="1:8" hidden="1">
      <c r="A1180">
        <v>3672</v>
      </c>
      <c r="B1180" t="s">
        <v>1440</v>
      </c>
      <c r="C1180" t="s">
        <v>245</v>
      </c>
      <c r="D1180" t="s">
        <v>127</v>
      </c>
      <c r="G1180">
        <v>-36.546894999999999</v>
      </c>
      <c r="H1180">
        <v>145.98564999999999</v>
      </c>
    </row>
    <row r="1181" spans="1:8" hidden="1">
      <c r="A1181">
        <v>3673</v>
      </c>
      <c r="B1181" t="s">
        <v>1441</v>
      </c>
      <c r="C1181" t="s">
        <v>245</v>
      </c>
      <c r="D1181" t="s">
        <v>127</v>
      </c>
      <c r="G1181">
        <v>-36.434778999999999</v>
      </c>
      <c r="H1181">
        <v>145.89035100000001</v>
      </c>
    </row>
    <row r="1182" spans="1:8" hidden="1">
      <c r="A1182">
        <v>3675</v>
      </c>
      <c r="B1182" t="s">
        <v>1442</v>
      </c>
      <c r="C1182" t="s">
        <v>245</v>
      </c>
      <c r="D1182" t="s">
        <v>127</v>
      </c>
      <c r="G1182">
        <v>-36.269789000000003</v>
      </c>
      <c r="H1182">
        <v>146.13131899999999</v>
      </c>
    </row>
    <row r="1183" spans="1:8" hidden="1">
      <c r="A1183">
        <v>3677</v>
      </c>
      <c r="B1183" t="s">
        <v>1443</v>
      </c>
      <c r="C1183" t="s">
        <v>245</v>
      </c>
      <c r="D1183" t="s">
        <v>139</v>
      </c>
      <c r="G1183">
        <v>-36.353242999999999</v>
      </c>
      <c r="H1183">
        <v>146.29724400000001</v>
      </c>
    </row>
    <row r="1184" spans="1:8" hidden="1">
      <c r="A1184">
        <v>3678</v>
      </c>
      <c r="B1184" t="s">
        <v>1444</v>
      </c>
      <c r="C1184" t="s">
        <v>245</v>
      </c>
      <c r="D1184" t="s">
        <v>127</v>
      </c>
      <c r="G1184">
        <v>-36.521737000000002</v>
      </c>
      <c r="H1184">
        <v>146.49873700000001</v>
      </c>
    </row>
    <row r="1185" spans="1:8" hidden="1">
      <c r="A1185">
        <v>3682</v>
      </c>
      <c r="B1185" t="s">
        <v>1445</v>
      </c>
      <c r="C1185" t="s">
        <v>245</v>
      </c>
      <c r="D1185" t="s">
        <v>127</v>
      </c>
      <c r="G1185">
        <v>-36.243951000000003</v>
      </c>
      <c r="H1185">
        <v>146.411677</v>
      </c>
    </row>
    <row r="1186" spans="1:8" hidden="1">
      <c r="A1186">
        <v>3683</v>
      </c>
      <c r="B1186" t="s">
        <v>1446</v>
      </c>
      <c r="C1186" t="s">
        <v>245</v>
      </c>
      <c r="D1186" t="s">
        <v>127</v>
      </c>
      <c r="G1186">
        <v>-36.148307000000003</v>
      </c>
      <c r="H1186">
        <v>146.610311</v>
      </c>
    </row>
    <row r="1187" spans="1:8" hidden="1">
      <c r="A1187">
        <v>3685</v>
      </c>
      <c r="B1187" t="s">
        <v>1447</v>
      </c>
      <c r="C1187" t="s">
        <v>245</v>
      </c>
      <c r="D1187" t="s">
        <v>6</v>
      </c>
      <c r="G1187">
        <v>-36.098846999999999</v>
      </c>
      <c r="H1187">
        <v>146.22235900000001</v>
      </c>
    </row>
    <row r="1188" spans="1:8" hidden="1">
      <c r="A1188">
        <v>3687</v>
      </c>
      <c r="B1188" t="s">
        <v>1448</v>
      </c>
      <c r="C1188" t="s">
        <v>245</v>
      </c>
      <c r="D1188" t="s">
        <v>6</v>
      </c>
      <c r="G1188">
        <v>-36.011552999999999</v>
      </c>
      <c r="H1188">
        <v>146.40192999999999</v>
      </c>
    </row>
    <row r="1189" spans="1:8" hidden="1">
      <c r="A1189">
        <v>3688</v>
      </c>
      <c r="B1189" t="s">
        <v>1449</v>
      </c>
      <c r="C1189" t="s">
        <v>245</v>
      </c>
      <c r="D1189" t="s">
        <v>127</v>
      </c>
      <c r="G1189">
        <v>-36.105488000000001</v>
      </c>
      <c r="H1189">
        <v>146.67316400000001</v>
      </c>
    </row>
    <row r="1190" spans="1:8" hidden="1">
      <c r="A1190">
        <v>3690</v>
      </c>
      <c r="B1190" t="s">
        <v>1450</v>
      </c>
      <c r="C1190" t="s">
        <v>245</v>
      </c>
      <c r="D1190" t="s">
        <v>6</v>
      </c>
      <c r="G1190">
        <v>-36.099767999999997</v>
      </c>
      <c r="H1190">
        <v>146.82114899999999</v>
      </c>
    </row>
    <row r="1191" spans="1:8" hidden="1">
      <c r="A1191">
        <v>3691</v>
      </c>
      <c r="B1191" t="s">
        <v>1451</v>
      </c>
      <c r="C1191" t="s">
        <v>245</v>
      </c>
      <c r="D1191" t="s">
        <v>6</v>
      </c>
      <c r="G1191">
        <v>-36.276114</v>
      </c>
      <c r="H1191">
        <v>146.90982299999999</v>
      </c>
    </row>
    <row r="1192" spans="1:8" hidden="1">
      <c r="A1192">
        <v>3694</v>
      </c>
      <c r="B1192" t="s">
        <v>1452</v>
      </c>
      <c r="C1192" t="s">
        <v>245</v>
      </c>
      <c r="D1192" t="s">
        <v>6</v>
      </c>
      <c r="G1192">
        <v>-36.141317000000001</v>
      </c>
      <c r="H1192">
        <v>146.916596</v>
      </c>
    </row>
    <row r="1193" spans="1:8" hidden="1">
      <c r="A1193">
        <v>3695</v>
      </c>
      <c r="B1193" t="s">
        <v>1453</v>
      </c>
      <c r="C1193" t="s">
        <v>245</v>
      </c>
      <c r="D1193" t="s">
        <v>127</v>
      </c>
      <c r="G1193">
        <v>-36.303840000000001</v>
      </c>
      <c r="H1193">
        <v>147.13931600000001</v>
      </c>
    </row>
    <row r="1194" spans="1:8" hidden="1">
      <c r="A1194">
        <v>3697</v>
      </c>
      <c r="B1194" t="s">
        <v>1454</v>
      </c>
      <c r="C1194" t="s">
        <v>245</v>
      </c>
      <c r="D1194" t="s">
        <v>127</v>
      </c>
      <c r="G1194">
        <v>-36.66901</v>
      </c>
      <c r="H1194">
        <v>147.20508899999999</v>
      </c>
    </row>
    <row r="1195" spans="1:8" hidden="1">
      <c r="A1195">
        <v>3698</v>
      </c>
      <c r="B1195" t="s">
        <v>1455</v>
      </c>
      <c r="C1195" t="s">
        <v>245</v>
      </c>
      <c r="D1195" t="s">
        <v>127</v>
      </c>
      <c r="G1195">
        <v>0</v>
      </c>
      <c r="H1195">
        <v>0</v>
      </c>
    </row>
    <row r="1196" spans="1:8" hidden="1">
      <c r="A1196">
        <v>3699</v>
      </c>
      <c r="B1196" t="s">
        <v>1456</v>
      </c>
      <c r="C1196" t="s">
        <v>245</v>
      </c>
      <c r="D1196" t="s">
        <v>129</v>
      </c>
      <c r="G1196">
        <v>-36.805169999999997</v>
      </c>
      <c r="H1196">
        <v>147.224996</v>
      </c>
    </row>
    <row r="1197" spans="1:8" hidden="1">
      <c r="A1197">
        <v>3700</v>
      </c>
      <c r="B1197" t="s">
        <v>1457</v>
      </c>
      <c r="C1197" t="s">
        <v>245</v>
      </c>
      <c r="D1197" t="s">
        <v>129</v>
      </c>
      <c r="G1197">
        <v>-36.175761000000001</v>
      </c>
      <c r="H1197">
        <v>147.338065</v>
      </c>
    </row>
    <row r="1198" spans="1:8" hidden="1">
      <c r="A1198">
        <v>3701</v>
      </c>
      <c r="B1198" t="s">
        <v>1458</v>
      </c>
      <c r="C1198" t="s">
        <v>245</v>
      </c>
      <c r="D1198" t="s">
        <v>129</v>
      </c>
      <c r="G1198">
        <v>-36.533461000000003</v>
      </c>
      <c r="H1198">
        <v>147.49723499999999</v>
      </c>
    </row>
    <row r="1199" spans="1:8" hidden="1">
      <c r="A1199">
        <v>3704</v>
      </c>
      <c r="B1199" t="s">
        <v>1459</v>
      </c>
      <c r="C1199" t="s">
        <v>245</v>
      </c>
      <c r="D1199" t="s">
        <v>129</v>
      </c>
      <c r="G1199">
        <v>-36.104644</v>
      </c>
      <c r="H1199">
        <v>147.53822500000001</v>
      </c>
    </row>
    <row r="1200" spans="1:8" hidden="1">
      <c r="A1200">
        <v>3705</v>
      </c>
      <c r="B1200" t="s">
        <v>1460</v>
      </c>
      <c r="C1200" t="s">
        <v>245</v>
      </c>
      <c r="D1200" t="s">
        <v>129</v>
      </c>
      <c r="G1200">
        <v>-36.190683999999997</v>
      </c>
      <c r="H1200">
        <v>147.77157299999999</v>
      </c>
    </row>
    <row r="1201" spans="1:8" hidden="1">
      <c r="A1201">
        <v>3707</v>
      </c>
      <c r="B1201" t="s">
        <v>1461</v>
      </c>
      <c r="C1201" t="s">
        <v>245</v>
      </c>
      <c r="D1201" t="s">
        <v>129</v>
      </c>
      <c r="G1201">
        <v>-36.279153000000001</v>
      </c>
      <c r="H1201">
        <v>148.02556300000001</v>
      </c>
    </row>
    <row r="1202" spans="1:8" hidden="1">
      <c r="A1202">
        <v>3708</v>
      </c>
      <c r="B1202" t="s">
        <v>1462</v>
      </c>
      <c r="C1202" t="s">
        <v>245</v>
      </c>
      <c r="D1202" t="s">
        <v>129</v>
      </c>
      <c r="G1202">
        <v>-36.048985999999999</v>
      </c>
      <c r="H1202">
        <v>147.93095199999999</v>
      </c>
    </row>
    <row r="1203" spans="1:8" hidden="1">
      <c r="A1203">
        <v>3709</v>
      </c>
      <c r="B1203" t="s">
        <v>1463</v>
      </c>
      <c r="C1203" t="s">
        <v>245</v>
      </c>
      <c r="D1203" t="s">
        <v>129</v>
      </c>
      <c r="G1203">
        <v>-36.048847000000002</v>
      </c>
      <c r="H1203">
        <v>147.56142700000001</v>
      </c>
    </row>
    <row r="1204" spans="1:8" hidden="1">
      <c r="A1204">
        <v>3711</v>
      </c>
      <c r="B1204" t="s">
        <v>1464</v>
      </c>
      <c r="C1204" t="s">
        <v>245</v>
      </c>
      <c r="D1204" t="s">
        <v>127</v>
      </c>
      <c r="G1204">
        <v>-37.420458000000004</v>
      </c>
      <c r="H1204">
        <v>145.712999</v>
      </c>
    </row>
    <row r="1205" spans="1:8" hidden="1">
      <c r="A1205">
        <v>3712</v>
      </c>
      <c r="B1205" t="s">
        <v>1465</v>
      </c>
      <c r="C1205" t="s">
        <v>245</v>
      </c>
      <c r="D1205" t="s">
        <v>127</v>
      </c>
      <c r="G1205">
        <v>-37.326296999999997</v>
      </c>
      <c r="H1205">
        <v>145.86202299999999</v>
      </c>
    </row>
    <row r="1206" spans="1:8" hidden="1">
      <c r="A1206">
        <v>3713</v>
      </c>
      <c r="B1206" t="s">
        <v>1466</v>
      </c>
      <c r="C1206" t="s">
        <v>245</v>
      </c>
      <c r="D1206" t="s">
        <v>127</v>
      </c>
      <c r="G1206">
        <v>-37.234546999999999</v>
      </c>
      <c r="H1206">
        <v>145.91052500000001</v>
      </c>
    </row>
    <row r="1207" spans="1:8" hidden="1">
      <c r="A1207">
        <v>3714</v>
      </c>
      <c r="B1207" t="s">
        <v>1467</v>
      </c>
      <c r="C1207" t="s">
        <v>245</v>
      </c>
      <c r="D1207" t="s">
        <v>127</v>
      </c>
      <c r="G1207">
        <v>-37.252433000000003</v>
      </c>
      <c r="H1207">
        <v>145.70201499999999</v>
      </c>
    </row>
    <row r="1208" spans="1:8" hidden="1">
      <c r="A1208">
        <v>3715</v>
      </c>
      <c r="B1208" t="s">
        <v>1468</v>
      </c>
      <c r="C1208" t="s">
        <v>245</v>
      </c>
      <c r="D1208" t="s">
        <v>127</v>
      </c>
      <c r="G1208">
        <v>-36.972265999999998</v>
      </c>
      <c r="H1208">
        <v>145.790539</v>
      </c>
    </row>
    <row r="1209" spans="1:8" hidden="1">
      <c r="A1209">
        <v>3717</v>
      </c>
      <c r="B1209" t="s">
        <v>1469</v>
      </c>
      <c r="C1209" t="s">
        <v>245</v>
      </c>
      <c r="D1209" t="s">
        <v>125</v>
      </c>
      <c r="G1209">
        <v>-37.344476999999998</v>
      </c>
      <c r="H1209">
        <v>145.289109</v>
      </c>
    </row>
    <row r="1210" spans="1:8" hidden="1">
      <c r="A1210">
        <v>3718</v>
      </c>
      <c r="B1210" t="s">
        <v>1470</v>
      </c>
      <c r="C1210" t="s">
        <v>245</v>
      </c>
      <c r="D1210" t="s">
        <v>127</v>
      </c>
      <c r="G1210">
        <v>-37.127985000000002</v>
      </c>
      <c r="H1210">
        <v>145.52571399999999</v>
      </c>
    </row>
    <row r="1211" spans="1:8" hidden="1">
      <c r="A1211">
        <v>3719</v>
      </c>
      <c r="B1211" t="s">
        <v>1471</v>
      </c>
      <c r="C1211" t="s">
        <v>245</v>
      </c>
      <c r="D1211" t="s">
        <v>127</v>
      </c>
      <c r="G1211">
        <v>-37.014401999999997</v>
      </c>
      <c r="H1211">
        <v>145.617965</v>
      </c>
    </row>
    <row r="1212" spans="1:8" hidden="1">
      <c r="A1212">
        <v>3720</v>
      </c>
      <c r="B1212" t="s">
        <v>1472</v>
      </c>
      <c r="C1212" t="s">
        <v>245</v>
      </c>
      <c r="D1212" t="s">
        <v>127</v>
      </c>
      <c r="G1212">
        <v>-37.023006000000002</v>
      </c>
      <c r="H1212">
        <v>145.86227</v>
      </c>
    </row>
    <row r="1213" spans="1:8" hidden="1">
      <c r="A1213">
        <v>3722</v>
      </c>
      <c r="B1213" t="s">
        <v>1473</v>
      </c>
      <c r="C1213" t="s">
        <v>245</v>
      </c>
      <c r="D1213" t="s">
        <v>127</v>
      </c>
      <c r="G1213">
        <v>-37.009455000000003</v>
      </c>
      <c r="H1213">
        <v>146.21744000000001</v>
      </c>
    </row>
    <row r="1214" spans="1:8" hidden="1">
      <c r="A1214">
        <v>3723</v>
      </c>
      <c r="B1214" t="s">
        <v>1474</v>
      </c>
      <c r="C1214" t="s">
        <v>245</v>
      </c>
      <c r="D1214" t="s">
        <v>127</v>
      </c>
      <c r="G1214">
        <v>-36.894464999999997</v>
      </c>
      <c r="H1214">
        <v>146.256507</v>
      </c>
    </row>
    <row r="1215" spans="1:8" hidden="1">
      <c r="A1215">
        <v>3725</v>
      </c>
      <c r="B1215" t="s">
        <v>1475</v>
      </c>
      <c r="C1215" t="s">
        <v>245</v>
      </c>
      <c r="D1215" t="s">
        <v>127</v>
      </c>
      <c r="G1215">
        <v>-36.323886000000002</v>
      </c>
      <c r="H1215">
        <v>145.79839000000001</v>
      </c>
    </row>
    <row r="1216" spans="1:8" hidden="1">
      <c r="A1216">
        <v>3726</v>
      </c>
      <c r="B1216" t="s">
        <v>1476</v>
      </c>
      <c r="C1216" t="s">
        <v>245</v>
      </c>
      <c r="D1216" t="s">
        <v>127</v>
      </c>
      <c r="G1216">
        <v>-36.281660000000002</v>
      </c>
      <c r="H1216">
        <v>146.05787599999999</v>
      </c>
    </row>
    <row r="1217" spans="1:8" hidden="1">
      <c r="A1217">
        <v>3727</v>
      </c>
      <c r="B1217" t="s">
        <v>1477</v>
      </c>
      <c r="C1217" t="s">
        <v>245</v>
      </c>
      <c r="D1217" t="s">
        <v>127</v>
      </c>
      <c r="G1217">
        <v>-36.232281</v>
      </c>
      <c r="H1217">
        <v>146.05621600000001</v>
      </c>
    </row>
    <row r="1218" spans="1:8" hidden="1">
      <c r="A1218">
        <v>3728</v>
      </c>
      <c r="B1218" t="s">
        <v>1478</v>
      </c>
      <c r="C1218" t="s">
        <v>245</v>
      </c>
      <c r="D1218" t="s">
        <v>127</v>
      </c>
      <c r="G1218">
        <v>-36.099254000000002</v>
      </c>
      <c r="H1218">
        <v>146.08489700000001</v>
      </c>
    </row>
    <row r="1219" spans="1:8" hidden="1">
      <c r="A1219">
        <v>3730</v>
      </c>
      <c r="B1219" t="s">
        <v>1479</v>
      </c>
      <c r="C1219" t="s">
        <v>245</v>
      </c>
      <c r="D1219" t="s">
        <v>6</v>
      </c>
      <c r="G1219">
        <v>-36.026715000000003</v>
      </c>
      <c r="H1219">
        <v>146.08489700000001</v>
      </c>
    </row>
    <row r="1220" spans="1:8" hidden="1">
      <c r="A1220">
        <v>3732</v>
      </c>
      <c r="B1220" t="s">
        <v>1480</v>
      </c>
      <c r="C1220" t="s">
        <v>245</v>
      </c>
      <c r="D1220" t="s">
        <v>127</v>
      </c>
      <c r="G1220">
        <v>-36.578223000000001</v>
      </c>
      <c r="H1220">
        <v>146.37846300000001</v>
      </c>
    </row>
    <row r="1221" spans="1:8" hidden="1">
      <c r="A1221">
        <v>3733</v>
      </c>
      <c r="B1221" t="s">
        <v>1481</v>
      </c>
      <c r="C1221" t="s">
        <v>245</v>
      </c>
      <c r="D1221" t="s">
        <v>127</v>
      </c>
      <c r="G1221">
        <v>-36.749752000000001</v>
      </c>
      <c r="H1221">
        <v>146.41342599999999</v>
      </c>
    </row>
    <row r="1222" spans="1:8" hidden="1">
      <c r="A1222">
        <v>3735</v>
      </c>
      <c r="B1222" t="s">
        <v>1482</v>
      </c>
      <c r="C1222" t="s">
        <v>245</v>
      </c>
      <c r="D1222" t="s">
        <v>127</v>
      </c>
      <c r="G1222">
        <v>-36.520364000000001</v>
      </c>
      <c r="H1222">
        <v>146.57722899999999</v>
      </c>
    </row>
    <row r="1223" spans="1:8" hidden="1">
      <c r="A1223">
        <v>3737</v>
      </c>
      <c r="B1223" t="s">
        <v>1483</v>
      </c>
      <c r="C1223" t="s">
        <v>245</v>
      </c>
      <c r="D1223" t="s">
        <v>127</v>
      </c>
      <c r="G1223">
        <v>-36.976415000000003</v>
      </c>
      <c r="H1223">
        <v>146.78251499999999</v>
      </c>
    </row>
    <row r="1224" spans="1:8" hidden="1">
      <c r="A1224">
        <v>3738</v>
      </c>
      <c r="B1224" t="s">
        <v>1484</v>
      </c>
      <c r="C1224" t="s">
        <v>245</v>
      </c>
      <c r="D1224" t="s">
        <v>127</v>
      </c>
      <c r="G1224">
        <v>-36.606337000000003</v>
      </c>
      <c r="H1224">
        <v>146.792102</v>
      </c>
    </row>
    <row r="1225" spans="1:8" hidden="1">
      <c r="A1225">
        <v>3739</v>
      </c>
      <c r="B1225" t="s">
        <v>1485</v>
      </c>
      <c r="C1225" t="s">
        <v>245</v>
      </c>
      <c r="D1225" t="s">
        <v>127</v>
      </c>
      <c r="G1225">
        <v>-36.703254999999999</v>
      </c>
      <c r="H1225">
        <v>146.84578999999999</v>
      </c>
    </row>
    <row r="1226" spans="1:8" hidden="1">
      <c r="A1226">
        <v>3740</v>
      </c>
      <c r="B1226" t="s">
        <v>1486</v>
      </c>
      <c r="C1226" t="s">
        <v>245</v>
      </c>
      <c r="D1226" t="s">
        <v>127</v>
      </c>
      <c r="G1226">
        <v>-36.815382999999997</v>
      </c>
      <c r="H1226">
        <v>146.852777</v>
      </c>
    </row>
    <row r="1227" spans="1:8" hidden="1">
      <c r="A1227">
        <v>3741</v>
      </c>
      <c r="B1227" t="s">
        <v>1487</v>
      </c>
      <c r="C1227" t="s">
        <v>245</v>
      </c>
      <c r="D1227" t="s">
        <v>127</v>
      </c>
      <c r="G1227">
        <v>-36.727237000000002</v>
      </c>
      <c r="H1227">
        <v>146.96049099999999</v>
      </c>
    </row>
    <row r="1228" spans="1:8" hidden="1">
      <c r="A1228">
        <v>3744</v>
      </c>
      <c r="B1228" t="s">
        <v>1488</v>
      </c>
      <c r="C1228" t="s">
        <v>245</v>
      </c>
      <c r="D1228" t="s">
        <v>127</v>
      </c>
      <c r="G1228">
        <v>-36.753565000000002</v>
      </c>
      <c r="H1228">
        <v>146.982157</v>
      </c>
    </row>
    <row r="1229" spans="1:8" hidden="1">
      <c r="A1229">
        <v>3746</v>
      </c>
      <c r="B1229" t="s">
        <v>1489</v>
      </c>
      <c r="C1229" t="s">
        <v>245</v>
      </c>
      <c r="D1229" t="s">
        <v>127</v>
      </c>
      <c r="G1229">
        <v>-36.303759999999997</v>
      </c>
      <c r="H1229">
        <v>146.58444700000001</v>
      </c>
    </row>
    <row r="1230" spans="1:8" hidden="1">
      <c r="A1230">
        <v>3747</v>
      </c>
      <c r="B1230" t="s">
        <v>1490</v>
      </c>
      <c r="C1230" t="s">
        <v>245</v>
      </c>
      <c r="D1230" t="s">
        <v>6</v>
      </c>
      <c r="G1230">
        <v>-36.360340999999998</v>
      </c>
      <c r="H1230">
        <v>146.68796599999999</v>
      </c>
    </row>
    <row r="1231" spans="1:8" hidden="1">
      <c r="A1231">
        <v>3749</v>
      </c>
      <c r="B1231" t="s">
        <v>1491</v>
      </c>
      <c r="C1231" t="s">
        <v>245</v>
      </c>
      <c r="D1231" t="s">
        <v>6</v>
      </c>
      <c r="G1231">
        <v>-36.414544999999997</v>
      </c>
      <c r="H1231">
        <v>146.862235</v>
      </c>
    </row>
    <row r="1232" spans="1:8" hidden="1">
      <c r="A1232">
        <v>3750</v>
      </c>
      <c r="B1232" t="s">
        <v>1492</v>
      </c>
      <c r="C1232" t="s">
        <v>245</v>
      </c>
      <c r="D1232" t="s">
        <v>62</v>
      </c>
      <c r="G1232">
        <v>-38.380955</v>
      </c>
      <c r="H1232">
        <v>144.81191100000001</v>
      </c>
    </row>
    <row r="1233" spans="1:8" hidden="1">
      <c r="A1233">
        <v>3751</v>
      </c>
      <c r="B1233" t="s">
        <v>1493</v>
      </c>
      <c r="C1233" t="s">
        <v>245</v>
      </c>
      <c r="D1233" t="s">
        <v>62</v>
      </c>
      <c r="G1233">
        <v>-37.692000999999998</v>
      </c>
      <c r="H1233">
        <v>144.88565700000001</v>
      </c>
    </row>
    <row r="1234" spans="1:8" hidden="1">
      <c r="A1234">
        <v>3752</v>
      </c>
      <c r="B1234" t="s">
        <v>1494</v>
      </c>
      <c r="C1234" t="s">
        <v>245</v>
      </c>
      <c r="D1234" t="s">
        <v>62</v>
      </c>
      <c r="G1234">
        <v>-37.653073999999997</v>
      </c>
      <c r="H1234">
        <v>145.095043</v>
      </c>
    </row>
    <row r="1235" spans="1:8" hidden="1">
      <c r="A1235">
        <v>3753</v>
      </c>
      <c r="B1235" t="s">
        <v>1495</v>
      </c>
      <c r="C1235" t="s">
        <v>245</v>
      </c>
      <c r="D1235" t="s">
        <v>125</v>
      </c>
      <c r="G1235">
        <v>-37.468668000000001</v>
      </c>
      <c r="H1235">
        <v>144.996239</v>
      </c>
    </row>
    <row r="1236" spans="1:8" hidden="1">
      <c r="A1236">
        <v>3754</v>
      </c>
      <c r="B1236" t="s">
        <v>1496</v>
      </c>
      <c r="C1236" t="s">
        <v>245</v>
      </c>
      <c r="D1236" t="s">
        <v>62</v>
      </c>
      <c r="G1236">
        <v>-37.617671000000001</v>
      </c>
      <c r="H1236">
        <v>145.154899</v>
      </c>
    </row>
    <row r="1237" spans="1:8" hidden="1">
      <c r="A1237">
        <v>3755</v>
      </c>
      <c r="B1237" t="s">
        <v>1497</v>
      </c>
      <c r="C1237" t="s">
        <v>245</v>
      </c>
      <c r="D1237" t="s">
        <v>62</v>
      </c>
      <c r="G1237">
        <v>-37.572602000000003</v>
      </c>
      <c r="H1237">
        <v>145.14408900000001</v>
      </c>
    </row>
    <row r="1238" spans="1:8" hidden="1">
      <c r="A1238">
        <v>3756</v>
      </c>
      <c r="B1238" t="s">
        <v>1498</v>
      </c>
      <c r="C1238" t="s">
        <v>245</v>
      </c>
      <c r="D1238" t="s">
        <v>125</v>
      </c>
      <c r="G1238">
        <v>-37.402358999999997</v>
      </c>
      <c r="H1238">
        <v>144.80284</v>
      </c>
    </row>
    <row r="1239" spans="1:8" hidden="1">
      <c r="A1239">
        <v>3757</v>
      </c>
      <c r="B1239" t="s">
        <v>1499</v>
      </c>
      <c r="C1239" t="s">
        <v>245</v>
      </c>
      <c r="D1239" t="s">
        <v>125</v>
      </c>
      <c r="G1239">
        <v>-37.450676000000001</v>
      </c>
      <c r="H1239">
        <v>145.106435</v>
      </c>
    </row>
    <row r="1240" spans="1:8" hidden="1">
      <c r="A1240">
        <v>3758</v>
      </c>
      <c r="B1240" t="s">
        <v>1500</v>
      </c>
      <c r="C1240" t="s">
        <v>245</v>
      </c>
      <c r="D1240" t="s">
        <v>125</v>
      </c>
      <c r="G1240">
        <v>-37.383000000000003</v>
      </c>
      <c r="H1240">
        <v>145.029955</v>
      </c>
    </row>
    <row r="1241" spans="1:8" hidden="1">
      <c r="A1241">
        <v>3759</v>
      </c>
      <c r="B1241" t="s">
        <v>1501</v>
      </c>
      <c r="C1241" t="s">
        <v>245</v>
      </c>
      <c r="D1241" t="s">
        <v>62</v>
      </c>
      <c r="G1241">
        <v>-37.641393999999998</v>
      </c>
      <c r="H1241">
        <v>145.24008599999999</v>
      </c>
    </row>
    <row r="1242" spans="1:8" hidden="1">
      <c r="A1242">
        <v>3760</v>
      </c>
      <c r="B1242" t="s">
        <v>1502</v>
      </c>
      <c r="C1242" t="s">
        <v>245</v>
      </c>
      <c r="D1242" t="s">
        <v>125</v>
      </c>
      <c r="G1242">
        <v>-37.620131000000001</v>
      </c>
      <c r="H1242">
        <v>145.287916</v>
      </c>
    </row>
    <row r="1243" spans="1:8" hidden="1">
      <c r="A1243">
        <v>3761</v>
      </c>
      <c r="B1243" t="s">
        <v>1503</v>
      </c>
      <c r="C1243" t="s">
        <v>245</v>
      </c>
      <c r="D1243" t="s">
        <v>125</v>
      </c>
      <c r="G1243">
        <v>0</v>
      </c>
      <c r="H1243">
        <v>0</v>
      </c>
    </row>
    <row r="1244" spans="1:8" hidden="1">
      <c r="A1244">
        <v>3762</v>
      </c>
      <c r="B1244" t="s">
        <v>1504</v>
      </c>
      <c r="C1244" t="s">
        <v>245</v>
      </c>
      <c r="D1244" t="s">
        <v>125</v>
      </c>
      <c r="G1244">
        <v>0</v>
      </c>
      <c r="H1244">
        <v>0</v>
      </c>
    </row>
    <row r="1245" spans="1:8" hidden="1">
      <c r="A1245">
        <v>3763</v>
      </c>
      <c r="B1245" t="s">
        <v>1505</v>
      </c>
      <c r="C1245" t="s">
        <v>245</v>
      </c>
      <c r="D1245" t="s">
        <v>125</v>
      </c>
      <c r="G1245">
        <v>-37.481664000000002</v>
      </c>
      <c r="H1245">
        <v>145.277344</v>
      </c>
    </row>
    <row r="1246" spans="1:8" hidden="1">
      <c r="A1246">
        <v>3764</v>
      </c>
      <c r="B1246" t="s">
        <v>1506</v>
      </c>
      <c r="C1246" t="s">
        <v>245</v>
      </c>
      <c r="D1246" t="s">
        <v>125</v>
      </c>
      <c r="G1246">
        <v>-37.314320000000002</v>
      </c>
      <c r="H1246">
        <v>144.88900699999999</v>
      </c>
    </row>
    <row r="1247" spans="1:8" hidden="1">
      <c r="A1247">
        <v>3765</v>
      </c>
      <c r="B1247" t="s">
        <v>1507</v>
      </c>
      <c r="C1247" t="s">
        <v>245</v>
      </c>
      <c r="D1247" t="s">
        <v>62</v>
      </c>
      <c r="G1247">
        <v>-37.805976000000001</v>
      </c>
      <c r="H1247">
        <v>145.33951400000001</v>
      </c>
    </row>
    <row r="1248" spans="1:8" hidden="1">
      <c r="A1248">
        <v>3766</v>
      </c>
      <c r="B1248" t="s">
        <v>1508</v>
      </c>
      <c r="C1248" t="s">
        <v>245</v>
      </c>
      <c r="D1248" t="s">
        <v>62</v>
      </c>
      <c r="G1248">
        <v>-37.816839000000002</v>
      </c>
      <c r="H1248">
        <v>145.36737099999999</v>
      </c>
    </row>
    <row r="1249" spans="1:8" hidden="1">
      <c r="A1249">
        <v>3767</v>
      </c>
      <c r="B1249" t="s">
        <v>1509</v>
      </c>
      <c r="C1249" t="s">
        <v>245</v>
      </c>
      <c r="D1249" t="s">
        <v>62</v>
      </c>
      <c r="G1249">
        <v>-37.835062000000001</v>
      </c>
      <c r="H1249">
        <v>145.357831</v>
      </c>
    </row>
    <row r="1250" spans="1:8" hidden="1">
      <c r="A1250">
        <v>3770</v>
      </c>
      <c r="B1250" t="s">
        <v>1510</v>
      </c>
      <c r="C1250" t="s">
        <v>245</v>
      </c>
      <c r="D1250" t="s">
        <v>125</v>
      </c>
      <c r="G1250">
        <v>-37.724701000000003</v>
      </c>
      <c r="H1250">
        <v>145.37859599999999</v>
      </c>
    </row>
    <row r="1251" spans="1:8" hidden="1">
      <c r="A1251">
        <v>3775</v>
      </c>
      <c r="B1251" t="s">
        <v>1511</v>
      </c>
      <c r="C1251" t="s">
        <v>245</v>
      </c>
      <c r="D1251" t="s">
        <v>125</v>
      </c>
      <c r="G1251">
        <v>-37.650855</v>
      </c>
      <c r="H1251">
        <v>145.31782699999999</v>
      </c>
    </row>
    <row r="1252" spans="1:8" hidden="1">
      <c r="A1252">
        <v>3777</v>
      </c>
      <c r="B1252" t="s">
        <v>1512</v>
      </c>
      <c r="C1252" t="s">
        <v>245</v>
      </c>
      <c r="D1252" t="s">
        <v>125</v>
      </c>
      <c r="G1252">
        <v>-37.686067000000001</v>
      </c>
      <c r="H1252">
        <v>145.54135099999999</v>
      </c>
    </row>
    <row r="1253" spans="1:8" hidden="1">
      <c r="A1253">
        <v>3778</v>
      </c>
      <c r="B1253" t="s">
        <v>1513</v>
      </c>
      <c r="C1253" t="s">
        <v>245</v>
      </c>
      <c r="D1253" t="s">
        <v>125</v>
      </c>
      <c r="G1253">
        <v>-37.632252000000001</v>
      </c>
      <c r="H1253">
        <v>145.69917599999999</v>
      </c>
    </row>
    <row r="1254" spans="1:8" hidden="1">
      <c r="A1254">
        <v>3779</v>
      </c>
      <c r="B1254" t="s">
        <v>1514</v>
      </c>
      <c r="C1254" t="s">
        <v>245</v>
      </c>
      <c r="D1254" t="s">
        <v>125</v>
      </c>
      <c r="G1254">
        <v>-37.560312000000003</v>
      </c>
      <c r="H1254">
        <v>145.885335</v>
      </c>
    </row>
    <row r="1255" spans="1:8" hidden="1">
      <c r="A1255">
        <v>3781</v>
      </c>
      <c r="B1255" t="s">
        <v>1515</v>
      </c>
      <c r="C1255" t="s">
        <v>245</v>
      </c>
      <c r="D1255" t="s">
        <v>125</v>
      </c>
      <c r="G1255">
        <v>-37.936259999999997</v>
      </c>
      <c r="H1255">
        <v>145.49136999999999</v>
      </c>
    </row>
    <row r="1256" spans="1:8" hidden="1">
      <c r="A1256">
        <v>3782</v>
      </c>
      <c r="B1256" t="s">
        <v>1516</v>
      </c>
      <c r="C1256" t="s">
        <v>245</v>
      </c>
      <c r="D1256" t="s">
        <v>62</v>
      </c>
      <c r="G1256">
        <v>-37.920701999999999</v>
      </c>
      <c r="H1256">
        <v>145.46724599999999</v>
      </c>
    </row>
    <row r="1257" spans="1:8" hidden="1">
      <c r="A1257">
        <v>3783</v>
      </c>
      <c r="B1257" t="s">
        <v>1517</v>
      </c>
      <c r="C1257" t="s">
        <v>245</v>
      </c>
      <c r="D1257" t="s">
        <v>125</v>
      </c>
      <c r="G1257">
        <v>-37.952497000000001</v>
      </c>
      <c r="H1257">
        <v>145.55045699999999</v>
      </c>
    </row>
    <row r="1258" spans="1:8" hidden="1">
      <c r="A1258">
        <v>3785</v>
      </c>
      <c r="B1258" t="s">
        <v>1518</v>
      </c>
      <c r="C1258" t="s">
        <v>245</v>
      </c>
      <c r="D1258" t="s">
        <v>62</v>
      </c>
      <c r="G1258">
        <v>-38.270589999999999</v>
      </c>
      <c r="H1258">
        <v>144.491163</v>
      </c>
    </row>
    <row r="1259" spans="1:8" hidden="1">
      <c r="A1259">
        <v>3786</v>
      </c>
      <c r="B1259" t="s">
        <v>1519</v>
      </c>
      <c r="C1259" t="s">
        <v>245</v>
      </c>
      <c r="D1259" t="s">
        <v>62</v>
      </c>
      <c r="G1259">
        <v>-37.881284000000001</v>
      </c>
      <c r="H1259">
        <v>145.342274</v>
      </c>
    </row>
    <row r="1260" spans="1:8" hidden="1">
      <c r="A1260">
        <v>3787</v>
      </c>
      <c r="B1260" t="s">
        <v>1520</v>
      </c>
      <c r="C1260" t="s">
        <v>245</v>
      </c>
      <c r="D1260" t="s">
        <v>62</v>
      </c>
      <c r="G1260">
        <v>-37.876027000000001</v>
      </c>
      <c r="H1260">
        <v>145.36695</v>
      </c>
    </row>
    <row r="1261" spans="1:8" hidden="1">
      <c r="A1261">
        <v>3788</v>
      </c>
      <c r="B1261" t="s">
        <v>1521</v>
      </c>
      <c r="C1261" t="s">
        <v>245</v>
      </c>
      <c r="D1261" t="s">
        <v>62</v>
      </c>
      <c r="G1261">
        <v>-37.859839999999998</v>
      </c>
      <c r="H1261">
        <v>145.36383499999999</v>
      </c>
    </row>
    <row r="1262" spans="1:8" hidden="1">
      <c r="A1262">
        <v>3789</v>
      </c>
      <c r="B1262" t="s">
        <v>1522</v>
      </c>
      <c r="C1262" t="s">
        <v>245</v>
      </c>
      <c r="D1262" t="s">
        <v>62</v>
      </c>
      <c r="G1262">
        <v>-37.883737000000004</v>
      </c>
      <c r="H1262">
        <v>145.36403100000001</v>
      </c>
    </row>
    <row r="1263" spans="1:8" hidden="1">
      <c r="A1263">
        <v>3791</v>
      </c>
      <c r="B1263" t="s">
        <v>1523</v>
      </c>
      <c r="C1263" t="s">
        <v>245</v>
      </c>
      <c r="D1263" t="s">
        <v>62</v>
      </c>
      <c r="G1263">
        <v>-37.900585</v>
      </c>
      <c r="H1263">
        <v>145.41017099999999</v>
      </c>
    </row>
    <row r="1264" spans="1:8" hidden="1">
      <c r="A1264">
        <v>3792</v>
      </c>
      <c r="B1264" t="s">
        <v>1524</v>
      </c>
      <c r="C1264" t="s">
        <v>245</v>
      </c>
      <c r="D1264" t="s">
        <v>62</v>
      </c>
      <c r="G1264">
        <v>-37.887352999999997</v>
      </c>
      <c r="H1264">
        <v>145.392574</v>
      </c>
    </row>
    <row r="1265" spans="1:8" hidden="1">
      <c r="A1265">
        <v>3793</v>
      </c>
      <c r="B1265" t="s">
        <v>1525</v>
      </c>
      <c r="C1265" t="s">
        <v>245</v>
      </c>
      <c r="D1265" t="s">
        <v>62</v>
      </c>
      <c r="G1265">
        <v>-37.867677999999998</v>
      </c>
      <c r="H1265">
        <v>145.40866399999999</v>
      </c>
    </row>
    <row r="1266" spans="1:8" hidden="1">
      <c r="A1266">
        <v>3795</v>
      </c>
      <c r="B1266" t="s">
        <v>1526</v>
      </c>
      <c r="C1266" t="s">
        <v>245</v>
      </c>
      <c r="D1266" t="s">
        <v>62</v>
      </c>
      <c r="G1266">
        <v>-37.844150999999997</v>
      </c>
      <c r="H1266">
        <v>145.41344699999999</v>
      </c>
    </row>
    <row r="1267" spans="1:8" hidden="1">
      <c r="A1267">
        <v>3796</v>
      </c>
      <c r="B1267" t="s">
        <v>1527</v>
      </c>
      <c r="C1267" t="s">
        <v>245</v>
      </c>
      <c r="D1267" t="s">
        <v>62</v>
      </c>
      <c r="G1267">
        <v>-37.792515000000002</v>
      </c>
      <c r="H1267">
        <v>145.37560500000001</v>
      </c>
    </row>
    <row r="1268" spans="1:8" hidden="1">
      <c r="A1268">
        <v>3797</v>
      </c>
      <c r="B1268" t="s">
        <v>1528</v>
      </c>
      <c r="C1268" t="s">
        <v>245</v>
      </c>
      <c r="D1268" t="s">
        <v>125</v>
      </c>
      <c r="G1268">
        <v>-37.855038</v>
      </c>
      <c r="H1268">
        <v>145.71128400000001</v>
      </c>
    </row>
    <row r="1269" spans="1:8" hidden="1">
      <c r="A1269">
        <v>3799</v>
      </c>
      <c r="B1269" t="s">
        <v>1529</v>
      </c>
      <c r="C1269" t="s">
        <v>245</v>
      </c>
      <c r="D1269" t="s">
        <v>125</v>
      </c>
      <c r="G1269">
        <v>-37.763916999999999</v>
      </c>
      <c r="H1269">
        <v>145.74622099999999</v>
      </c>
    </row>
    <row r="1270" spans="1:8" hidden="1">
      <c r="A1270">
        <v>3800</v>
      </c>
      <c r="B1270" t="s">
        <v>1530</v>
      </c>
      <c r="C1270" t="s">
        <v>245</v>
      </c>
      <c r="D1270" t="s">
        <v>62</v>
      </c>
      <c r="G1270">
        <v>-37.910544999999999</v>
      </c>
      <c r="H1270">
        <v>145.13493500000001</v>
      </c>
    </row>
    <row r="1271" spans="1:8" hidden="1">
      <c r="A1271">
        <v>3802</v>
      </c>
      <c r="B1271" t="s">
        <v>1531</v>
      </c>
      <c r="C1271" t="s">
        <v>245</v>
      </c>
      <c r="D1271" t="s">
        <v>62</v>
      </c>
      <c r="G1271">
        <v>-37.975281000000003</v>
      </c>
      <c r="H1271">
        <v>145.254481</v>
      </c>
    </row>
    <row r="1272" spans="1:8" hidden="1">
      <c r="A1272">
        <v>3803</v>
      </c>
      <c r="B1272" t="s">
        <v>1532</v>
      </c>
      <c r="C1272" t="s">
        <v>245</v>
      </c>
      <c r="D1272" t="s">
        <v>62</v>
      </c>
      <c r="G1272">
        <v>-38.004302000000003</v>
      </c>
      <c r="H1272">
        <v>145.269261</v>
      </c>
    </row>
    <row r="1273" spans="1:8" hidden="1">
      <c r="A1273">
        <v>3804</v>
      </c>
      <c r="B1273" t="s">
        <v>1533</v>
      </c>
      <c r="C1273" t="s">
        <v>245</v>
      </c>
      <c r="D1273" t="s">
        <v>62</v>
      </c>
      <c r="G1273">
        <v>-37.96602</v>
      </c>
      <c r="H1273">
        <v>145.363213</v>
      </c>
    </row>
    <row r="1274" spans="1:8" hidden="1">
      <c r="A1274">
        <v>3805</v>
      </c>
      <c r="B1274" t="s">
        <v>1534</v>
      </c>
      <c r="C1274" t="s">
        <v>245</v>
      </c>
      <c r="D1274" t="s">
        <v>62</v>
      </c>
      <c r="G1274">
        <v>-38.021278000000002</v>
      </c>
      <c r="H1274">
        <v>145.29977099999999</v>
      </c>
    </row>
    <row r="1275" spans="1:8" hidden="1">
      <c r="A1275">
        <v>3806</v>
      </c>
      <c r="B1275" t="s">
        <v>1535</v>
      </c>
      <c r="C1275" t="s">
        <v>245</v>
      </c>
      <c r="D1275" t="s">
        <v>62</v>
      </c>
      <c r="G1275">
        <v>-38.030467000000002</v>
      </c>
      <c r="H1275">
        <v>145.34462099999999</v>
      </c>
    </row>
    <row r="1276" spans="1:8" hidden="1">
      <c r="A1276">
        <v>3807</v>
      </c>
      <c r="B1276" t="s">
        <v>1536</v>
      </c>
      <c r="C1276" t="s">
        <v>245</v>
      </c>
      <c r="D1276" t="s">
        <v>62</v>
      </c>
      <c r="G1276">
        <v>-38.045158999999998</v>
      </c>
      <c r="H1276">
        <v>145.36745999999999</v>
      </c>
    </row>
    <row r="1277" spans="1:8" hidden="1">
      <c r="A1277">
        <v>3808</v>
      </c>
      <c r="B1277" t="s">
        <v>1537</v>
      </c>
      <c r="C1277" t="s">
        <v>245</v>
      </c>
      <c r="D1277" t="s">
        <v>62</v>
      </c>
      <c r="G1277">
        <v>-38.004643000000002</v>
      </c>
      <c r="H1277">
        <v>145.40975499999999</v>
      </c>
    </row>
    <row r="1278" spans="1:8" hidden="1">
      <c r="A1278">
        <v>3809</v>
      </c>
      <c r="B1278" t="s">
        <v>1538</v>
      </c>
      <c r="C1278" t="s">
        <v>245</v>
      </c>
      <c r="D1278" t="s">
        <v>62</v>
      </c>
      <c r="G1278">
        <v>-38.063056000000003</v>
      </c>
      <c r="H1278">
        <v>145.40958000000001</v>
      </c>
    </row>
    <row r="1279" spans="1:8" hidden="1">
      <c r="A1279">
        <v>3810</v>
      </c>
      <c r="B1279" t="s">
        <v>1539</v>
      </c>
      <c r="C1279" t="s">
        <v>245</v>
      </c>
      <c r="D1279" t="s">
        <v>62</v>
      </c>
      <c r="G1279">
        <v>-38.077354999999997</v>
      </c>
      <c r="H1279">
        <v>145.493402</v>
      </c>
    </row>
    <row r="1280" spans="1:8" hidden="1">
      <c r="A1280">
        <v>3812</v>
      </c>
      <c r="B1280" t="s">
        <v>1540</v>
      </c>
      <c r="C1280" t="s">
        <v>245</v>
      </c>
      <c r="D1280" t="s">
        <v>125</v>
      </c>
      <c r="G1280">
        <v>-38.035781</v>
      </c>
      <c r="H1280">
        <v>145.60954799999999</v>
      </c>
    </row>
    <row r="1281" spans="1:8" hidden="1">
      <c r="A1281">
        <v>3813</v>
      </c>
      <c r="B1281" t="s">
        <v>1541</v>
      </c>
      <c r="C1281" t="s">
        <v>245</v>
      </c>
      <c r="D1281" t="s">
        <v>125</v>
      </c>
      <c r="G1281">
        <v>-38.085068</v>
      </c>
      <c r="H1281">
        <v>145.62545600000001</v>
      </c>
    </row>
    <row r="1282" spans="1:8" hidden="1">
      <c r="A1282">
        <v>3814</v>
      </c>
      <c r="B1282" t="s">
        <v>1542</v>
      </c>
      <c r="C1282" t="s">
        <v>245</v>
      </c>
      <c r="D1282" t="s">
        <v>125</v>
      </c>
      <c r="G1282">
        <v>-38.145283999999997</v>
      </c>
      <c r="H1282">
        <v>145.60590999999999</v>
      </c>
    </row>
    <row r="1283" spans="1:8" hidden="1">
      <c r="A1283">
        <v>3815</v>
      </c>
      <c r="B1283" t="s">
        <v>1543</v>
      </c>
      <c r="C1283" t="s">
        <v>245</v>
      </c>
      <c r="D1283" t="s">
        <v>125</v>
      </c>
      <c r="G1283">
        <v>-38.097079999999998</v>
      </c>
      <c r="H1283">
        <v>145.71549200000001</v>
      </c>
    </row>
    <row r="1284" spans="1:8" hidden="1">
      <c r="A1284">
        <v>3816</v>
      </c>
      <c r="B1284" t="s">
        <v>1544</v>
      </c>
      <c r="C1284" t="s">
        <v>245</v>
      </c>
      <c r="D1284" t="s">
        <v>125</v>
      </c>
      <c r="G1284">
        <v>-38.049843000000003</v>
      </c>
      <c r="H1284">
        <v>145.82875000000001</v>
      </c>
    </row>
    <row r="1285" spans="1:8" hidden="1">
      <c r="A1285">
        <v>3818</v>
      </c>
      <c r="B1285" t="s">
        <v>1545</v>
      </c>
      <c r="C1285" t="s">
        <v>245</v>
      </c>
      <c r="D1285" t="s">
        <v>127</v>
      </c>
      <c r="G1285">
        <v>-38.239904000000003</v>
      </c>
      <c r="H1285">
        <v>145.77981700000001</v>
      </c>
    </row>
    <row r="1286" spans="1:8" hidden="1">
      <c r="A1286">
        <v>3820</v>
      </c>
      <c r="B1286" t="s">
        <v>1546</v>
      </c>
      <c r="C1286" t="s">
        <v>245</v>
      </c>
      <c r="D1286" t="s">
        <v>69</v>
      </c>
      <c r="G1286">
        <v>-38.206715000000003</v>
      </c>
      <c r="H1286">
        <v>145.96487300000001</v>
      </c>
    </row>
    <row r="1287" spans="1:8" hidden="1">
      <c r="A1287">
        <v>3821</v>
      </c>
      <c r="B1287" t="s">
        <v>1547</v>
      </c>
      <c r="C1287" t="s">
        <v>245</v>
      </c>
      <c r="D1287" t="s">
        <v>127</v>
      </c>
      <c r="G1287">
        <v>-38.099913999999998</v>
      </c>
      <c r="H1287">
        <v>145.923506</v>
      </c>
    </row>
    <row r="1288" spans="1:8" hidden="1">
      <c r="A1288">
        <v>3822</v>
      </c>
      <c r="B1288" t="s">
        <v>1548</v>
      </c>
      <c r="C1288" t="s">
        <v>245</v>
      </c>
      <c r="D1288" t="s">
        <v>127</v>
      </c>
      <c r="G1288">
        <v>-38.244951999999998</v>
      </c>
      <c r="H1288">
        <v>145.999245</v>
      </c>
    </row>
    <row r="1289" spans="1:8" hidden="1">
      <c r="A1289">
        <v>3823</v>
      </c>
      <c r="B1289" t="s">
        <v>1549</v>
      </c>
      <c r="C1289" t="s">
        <v>245</v>
      </c>
      <c r="D1289" t="s">
        <v>127</v>
      </c>
      <c r="G1289">
        <v>-38.263213</v>
      </c>
      <c r="H1289">
        <v>146.03405900000001</v>
      </c>
    </row>
    <row r="1290" spans="1:8" hidden="1">
      <c r="A1290">
        <v>3824</v>
      </c>
      <c r="B1290" t="s">
        <v>1550</v>
      </c>
      <c r="C1290" t="s">
        <v>245</v>
      </c>
      <c r="D1290" t="s">
        <v>127</v>
      </c>
      <c r="G1290">
        <v>-38.298917000000003</v>
      </c>
      <c r="H1290">
        <v>146.114577</v>
      </c>
    </row>
    <row r="1291" spans="1:8" hidden="1">
      <c r="A1291">
        <v>3825</v>
      </c>
      <c r="B1291" t="s">
        <v>1551</v>
      </c>
      <c r="C1291" t="s">
        <v>245</v>
      </c>
      <c r="D1291" t="s">
        <v>69</v>
      </c>
      <c r="G1291">
        <v>-37.696565999999997</v>
      </c>
      <c r="H1291">
        <v>146.36406400000001</v>
      </c>
    </row>
    <row r="1292" spans="1:8" hidden="1">
      <c r="A1292">
        <v>3831</v>
      </c>
      <c r="B1292" t="s">
        <v>1552</v>
      </c>
      <c r="C1292" t="s">
        <v>245</v>
      </c>
      <c r="D1292" t="s">
        <v>127</v>
      </c>
      <c r="G1292">
        <v>-37.962769000000002</v>
      </c>
      <c r="H1292">
        <v>145.99332799999999</v>
      </c>
    </row>
    <row r="1293" spans="1:8" hidden="1">
      <c r="A1293">
        <v>3832</v>
      </c>
      <c r="B1293" t="s">
        <v>1553</v>
      </c>
      <c r="C1293" t="s">
        <v>245</v>
      </c>
      <c r="D1293" t="s">
        <v>127</v>
      </c>
      <c r="G1293">
        <v>-37.9133</v>
      </c>
      <c r="H1293">
        <v>145.93389999999999</v>
      </c>
    </row>
    <row r="1294" spans="1:8" hidden="1">
      <c r="A1294">
        <v>3833</v>
      </c>
      <c r="B1294" t="s">
        <v>1554</v>
      </c>
      <c r="C1294" t="s">
        <v>245</v>
      </c>
      <c r="D1294" t="s">
        <v>127</v>
      </c>
      <c r="G1294">
        <v>-37.840870000000002</v>
      </c>
      <c r="H1294">
        <v>145.84968799999999</v>
      </c>
    </row>
    <row r="1295" spans="1:8" hidden="1">
      <c r="A1295">
        <v>3835</v>
      </c>
      <c r="B1295" t="s">
        <v>1555</v>
      </c>
      <c r="C1295" t="s">
        <v>245</v>
      </c>
      <c r="D1295" t="s">
        <v>127</v>
      </c>
      <c r="G1295">
        <v>-38.331874999999997</v>
      </c>
      <c r="H1295">
        <v>146.11869100000001</v>
      </c>
    </row>
    <row r="1296" spans="1:8" hidden="1">
      <c r="A1296">
        <v>3840</v>
      </c>
      <c r="B1296" t="s">
        <v>1556</v>
      </c>
      <c r="C1296" t="s">
        <v>245</v>
      </c>
      <c r="D1296" t="s">
        <v>69</v>
      </c>
      <c r="G1296">
        <v>-38.278708000000002</v>
      </c>
      <c r="H1296">
        <v>146.32125400000001</v>
      </c>
    </row>
    <row r="1297" spans="1:8" hidden="1">
      <c r="A1297">
        <v>3842</v>
      </c>
      <c r="B1297" t="s">
        <v>1557</v>
      </c>
      <c r="C1297" t="s">
        <v>245</v>
      </c>
      <c r="D1297" t="s">
        <v>69</v>
      </c>
      <c r="G1297">
        <v>-38.321314999999998</v>
      </c>
      <c r="H1297">
        <v>146.41798600000001</v>
      </c>
    </row>
    <row r="1298" spans="1:8" hidden="1">
      <c r="A1298">
        <v>3844</v>
      </c>
      <c r="B1298" t="s">
        <v>1558</v>
      </c>
      <c r="C1298" t="s">
        <v>245</v>
      </c>
      <c r="D1298" t="s">
        <v>69</v>
      </c>
      <c r="G1298">
        <v>-38.406404999999999</v>
      </c>
      <c r="H1298">
        <v>146.63798399999999</v>
      </c>
    </row>
    <row r="1299" spans="1:8" hidden="1">
      <c r="A1299">
        <v>3847</v>
      </c>
      <c r="B1299" t="s">
        <v>1559</v>
      </c>
      <c r="C1299" t="s">
        <v>245</v>
      </c>
      <c r="D1299" t="s">
        <v>127</v>
      </c>
      <c r="G1299">
        <v>-38.263629999999999</v>
      </c>
      <c r="H1299">
        <v>146.753319</v>
      </c>
    </row>
    <row r="1300" spans="1:8" hidden="1">
      <c r="A1300">
        <v>3850</v>
      </c>
      <c r="B1300" t="s">
        <v>1560</v>
      </c>
      <c r="C1300" t="s">
        <v>245</v>
      </c>
      <c r="D1300" t="s">
        <v>69</v>
      </c>
      <c r="G1300">
        <v>-38.415897000000001</v>
      </c>
      <c r="H1300">
        <v>147.08353600000001</v>
      </c>
    </row>
    <row r="1301" spans="1:8" hidden="1">
      <c r="A1301">
        <v>3851</v>
      </c>
      <c r="B1301" t="s">
        <v>1561</v>
      </c>
      <c r="C1301" t="s">
        <v>245</v>
      </c>
      <c r="D1301" t="s">
        <v>127</v>
      </c>
      <c r="G1301">
        <v>-38.035547999999999</v>
      </c>
      <c r="H1301">
        <v>147.08439799999999</v>
      </c>
    </row>
    <row r="1302" spans="1:8" hidden="1">
      <c r="A1302">
        <v>3852</v>
      </c>
      <c r="B1302" t="s">
        <v>1562</v>
      </c>
      <c r="C1302" t="s">
        <v>245</v>
      </c>
      <c r="D1302" t="s">
        <v>125</v>
      </c>
      <c r="G1302">
        <v>-38.106731000000003</v>
      </c>
      <c r="H1302">
        <v>147.134356</v>
      </c>
    </row>
    <row r="1303" spans="1:8" hidden="1">
      <c r="A1303">
        <v>3854</v>
      </c>
      <c r="B1303" t="s">
        <v>1563</v>
      </c>
      <c r="C1303" t="s">
        <v>245</v>
      </c>
      <c r="D1303" t="s">
        <v>127</v>
      </c>
      <c r="G1303">
        <v>-38.124640999999997</v>
      </c>
      <c r="H1303">
        <v>146.573643</v>
      </c>
    </row>
    <row r="1304" spans="1:8" hidden="1">
      <c r="A1304">
        <v>3856</v>
      </c>
      <c r="B1304" t="s">
        <v>1564</v>
      </c>
      <c r="C1304" t="s">
        <v>245</v>
      </c>
      <c r="D1304" t="s">
        <v>127</v>
      </c>
      <c r="G1304">
        <v>-38.066096000000002</v>
      </c>
      <c r="H1304">
        <v>146.67020199999999</v>
      </c>
    </row>
    <row r="1305" spans="1:8" hidden="1">
      <c r="A1305">
        <v>3857</v>
      </c>
      <c r="B1305" t="s">
        <v>1565</v>
      </c>
      <c r="C1305" t="s">
        <v>245</v>
      </c>
      <c r="D1305" t="s">
        <v>127</v>
      </c>
      <c r="G1305">
        <v>-38.003449000000003</v>
      </c>
      <c r="H1305">
        <v>146.68872099999999</v>
      </c>
    </row>
    <row r="1306" spans="1:8" hidden="1">
      <c r="A1306">
        <v>3858</v>
      </c>
      <c r="B1306" t="s">
        <v>1566</v>
      </c>
      <c r="C1306" t="s">
        <v>245</v>
      </c>
      <c r="D1306" t="s">
        <v>127</v>
      </c>
      <c r="G1306">
        <v>-37.974474999999998</v>
      </c>
      <c r="H1306">
        <v>146.68983800000001</v>
      </c>
    </row>
    <row r="1307" spans="1:8" hidden="1">
      <c r="A1307">
        <v>3859</v>
      </c>
      <c r="B1307" t="s">
        <v>1567</v>
      </c>
      <c r="C1307" t="s">
        <v>245</v>
      </c>
      <c r="D1307" t="s">
        <v>127</v>
      </c>
      <c r="G1307">
        <v>-37.886136</v>
      </c>
      <c r="H1307">
        <v>146.84825900000001</v>
      </c>
    </row>
    <row r="1308" spans="1:8" hidden="1">
      <c r="A1308">
        <v>3860</v>
      </c>
      <c r="B1308" t="s">
        <v>1568</v>
      </c>
      <c r="C1308" t="s">
        <v>245</v>
      </c>
      <c r="D1308" t="s">
        <v>127</v>
      </c>
      <c r="G1308">
        <v>-37.880398</v>
      </c>
      <c r="H1308">
        <v>146.987326</v>
      </c>
    </row>
    <row r="1309" spans="1:8" hidden="1">
      <c r="A1309">
        <v>3862</v>
      </c>
      <c r="B1309" t="s">
        <v>1569</v>
      </c>
      <c r="C1309" t="s">
        <v>245</v>
      </c>
      <c r="D1309" t="s">
        <v>129</v>
      </c>
      <c r="G1309">
        <v>-37.573540999999999</v>
      </c>
      <c r="H1309">
        <v>147.18742499999999</v>
      </c>
    </row>
    <row r="1310" spans="1:8" hidden="1">
      <c r="A1310">
        <v>3864</v>
      </c>
      <c r="B1310" t="s">
        <v>1570</v>
      </c>
      <c r="C1310" t="s">
        <v>245</v>
      </c>
      <c r="D1310" t="s">
        <v>129</v>
      </c>
      <c r="G1310">
        <v>-37.860878</v>
      </c>
      <c r="H1310">
        <v>147.34151299999999</v>
      </c>
    </row>
    <row r="1311" spans="1:8" hidden="1">
      <c r="A1311">
        <v>3865</v>
      </c>
      <c r="B1311" t="s">
        <v>1571</v>
      </c>
      <c r="C1311" t="s">
        <v>245</v>
      </c>
      <c r="D1311" t="s">
        <v>129</v>
      </c>
      <c r="G1311">
        <v>-37.800359</v>
      </c>
      <c r="H1311">
        <v>147.45849100000001</v>
      </c>
    </row>
    <row r="1312" spans="1:8" hidden="1">
      <c r="A1312">
        <v>3869</v>
      </c>
      <c r="B1312" t="s">
        <v>1572</v>
      </c>
      <c r="C1312" t="s">
        <v>245</v>
      </c>
      <c r="D1312" t="s">
        <v>127</v>
      </c>
      <c r="G1312">
        <v>-38.398142999999997</v>
      </c>
      <c r="H1312">
        <v>146.42465200000001</v>
      </c>
    </row>
    <row r="1313" spans="1:8" hidden="1">
      <c r="A1313">
        <v>3870</v>
      </c>
      <c r="B1313" t="s">
        <v>1573</v>
      </c>
      <c r="C1313" t="s">
        <v>245</v>
      </c>
      <c r="D1313" t="s">
        <v>127</v>
      </c>
      <c r="G1313">
        <v>-38.378923999999998</v>
      </c>
      <c r="H1313">
        <v>146.27537699999999</v>
      </c>
    </row>
    <row r="1314" spans="1:8" hidden="1">
      <c r="A1314">
        <v>3871</v>
      </c>
      <c r="B1314" t="s">
        <v>1574</v>
      </c>
      <c r="C1314" t="s">
        <v>245</v>
      </c>
      <c r="D1314" t="s">
        <v>127</v>
      </c>
      <c r="G1314">
        <v>-38.285262000000003</v>
      </c>
      <c r="H1314">
        <v>146.05489399999999</v>
      </c>
    </row>
    <row r="1315" spans="1:8" hidden="1">
      <c r="A1315">
        <v>3873</v>
      </c>
      <c r="B1315" t="s">
        <v>1575</v>
      </c>
      <c r="C1315" t="s">
        <v>245</v>
      </c>
      <c r="D1315" t="s">
        <v>127</v>
      </c>
      <c r="G1315">
        <v>-38.285924999999999</v>
      </c>
      <c r="H1315">
        <v>146.719797</v>
      </c>
    </row>
    <row r="1316" spans="1:8" hidden="1">
      <c r="A1316">
        <v>3874</v>
      </c>
      <c r="B1316" t="s">
        <v>1576</v>
      </c>
      <c r="C1316" t="s">
        <v>245</v>
      </c>
      <c r="D1316" t="s">
        <v>127</v>
      </c>
      <c r="G1316">
        <v>-38.379257000000003</v>
      </c>
      <c r="H1316">
        <v>146.791268</v>
      </c>
    </row>
    <row r="1317" spans="1:8" hidden="1">
      <c r="A1317">
        <v>3875</v>
      </c>
      <c r="B1317" t="s">
        <v>1577</v>
      </c>
      <c r="C1317" t="s">
        <v>245</v>
      </c>
      <c r="D1317" t="s">
        <v>129</v>
      </c>
      <c r="G1317">
        <v>-37.825113999999999</v>
      </c>
      <c r="H1317">
        <v>147.628962</v>
      </c>
    </row>
    <row r="1318" spans="1:8" hidden="1">
      <c r="A1318">
        <v>3878</v>
      </c>
      <c r="B1318" t="s">
        <v>1578</v>
      </c>
      <c r="C1318" t="s">
        <v>245</v>
      </c>
      <c r="D1318" t="s">
        <v>129</v>
      </c>
      <c r="G1318">
        <v>-37.894629999999999</v>
      </c>
      <c r="H1318">
        <v>147.670253</v>
      </c>
    </row>
    <row r="1319" spans="1:8" hidden="1">
      <c r="A1319">
        <v>3880</v>
      </c>
      <c r="B1319" t="s">
        <v>1579</v>
      </c>
      <c r="C1319" t="s">
        <v>245</v>
      </c>
      <c r="D1319" t="s">
        <v>129</v>
      </c>
      <c r="G1319">
        <v>-37.924908000000002</v>
      </c>
      <c r="H1319">
        <v>147.69372799999999</v>
      </c>
    </row>
    <row r="1320" spans="1:8" hidden="1">
      <c r="A1320">
        <v>3882</v>
      </c>
      <c r="B1320" t="s">
        <v>1580</v>
      </c>
      <c r="C1320" t="s">
        <v>245</v>
      </c>
      <c r="D1320" t="s">
        <v>129</v>
      </c>
      <c r="G1320">
        <v>-37.815477999999999</v>
      </c>
      <c r="H1320">
        <v>147.73424299999999</v>
      </c>
    </row>
    <row r="1321" spans="1:8" hidden="1">
      <c r="A1321">
        <v>3885</v>
      </c>
      <c r="B1321" t="s">
        <v>1581</v>
      </c>
      <c r="C1321" t="s">
        <v>245</v>
      </c>
      <c r="D1321" t="s">
        <v>129</v>
      </c>
      <c r="G1321">
        <v>-37.707929999999998</v>
      </c>
      <c r="H1321">
        <v>147.831322</v>
      </c>
    </row>
    <row r="1322" spans="1:8" hidden="1">
      <c r="A1322">
        <v>3886</v>
      </c>
      <c r="B1322" t="s">
        <v>1582</v>
      </c>
      <c r="C1322" t="s">
        <v>245</v>
      </c>
      <c r="D1322" t="s">
        <v>129</v>
      </c>
      <c r="G1322">
        <v>-37.735401000000003</v>
      </c>
      <c r="H1322">
        <v>148.43387799999999</v>
      </c>
    </row>
    <row r="1323" spans="1:8" hidden="1">
      <c r="A1323">
        <v>3887</v>
      </c>
      <c r="B1323" t="s">
        <v>1583</v>
      </c>
      <c r="C1323" t="s">
        <v>245</v>
      </c>
      <c r="D1323" t="s">
        <v>129</v>
      </c>
      <c r="G1323">
        <v>-37.841037999999998</v>
      </c>
      <c r="H1323">
        <v>148.12129899999999</v>
      </c>
    </row>
    <row r="1324" spans="1:8" hidden="1">
      <c r="A1324">
        <v>3888</v>
      </c>
      <c r="B1324" t="s">
        <v>1584</v>
      </c>
      <c r="C1324" t="s">
        <v>245</v>
      </c>
      <c r="D1324" t="s">
        <v>129</v>
      </c>
      <c r="G1324">
        <v>-37.146838000000002</v>
      </c>
      <c r="H1324">
        <v>148.88427200000001</v>
      </c>
    </row>
    <row r="1325" spans="1:8" hidden="1">
      <c r="A1325">
        <v>3889</v>
      </c>
      <c r="B1325" t="s">
        <v>1585</v>
      </c>
      <c r="C1325" t="s">
        <v>245</v>
      </c>
      <c r="D1325" t="s">
        <v>129</v>
      </c>
      <c r="G1325">
        <v>-37.927902000000003</v>
      </c>
      <c r="H1325">
        <v>145.906217</v>
      </c>
    </row>
    <row r="1326" spans="1:8" hidden="1">
      <c r="A1326">
        <v>3890</v>
      </c>
      <c r="B1326" t="s">
        <v>1586</v>
      </c>
      <c r="C1326" t="s">
        <v>245</v>
      </c>
      <c r="D1326" t="s">
        <v>129</v>
      </c>
      <c r="G1326">
        <v>-37.270390999999996</v>
      </c>
      <c r="H1326">
        <v>149.14437599999999</v>
      </c>
    </row>
    <row r="1327" spans="1:8" hidden="1">
      <c r="A1327">
        <v>3891</v>
      </c>
      <c r="B1327" t="s">
        <v>1587</v>
      </c>
      <c r="C1327" t="s">
        <v>245</v>
      </c>
      <c r="D1327" t="s">
        <v>129</v>
      </c>
      <c r="G1327">
        <v>-37.475735999999998</v>
      </c>
      <c r="H1327">
        <v>149.59284400000001</v>
      </c>
    </row>
    <row r="1328" spans="1:8" hidden="1">
      <c r="A1328">
        <v>3892</v>
      </c>
      <c r="B1328" t="s">
        <v>1588</v>
      </c>
      <c r="C1328" t="s">
        <v>245</v>
      </c>
      <c r="D1328" t="s">
        <v>129</v>
      </c>
      <c r="G1328">
        <v>-37.549486000000002</v>
      </c>
      <c r="H1328">
        <v>149.72922299999999</v>
      </c>
    </row>
    <row r="1329" spans="1:8" hidden="1">
      <c r="A1329">
        <v>3893</v>
      </c>
      <c r="B1329" t="s">
        <v>1589</v>
      </c>
      <c r="C1329" t="s">
        <v>245</v>
      </c>
      <c r="D1329" t="s">
        <v>129</v>
      </c>
      <c r="G1329">
        <v>-37.590190999999997</v>
      </c>
      <c r="H1329">
        <v>147.89349100000001</v>
      </c>
    </row>
    <row r="1330" spans="1:8" hidden="1">
      <c r="A1330">
        <v>3895</v>
      </c>
      <c r="B1330" t="s">
        <v>1590</v>
      </c>
      <c r="C1330" t="s">
        <v>245</v>
      </c>
      <c r="D1330" t="s">
        <v>129</v>
      </c>
      <c r="G1330">
        <v>-37.298673999999998</v>
      </c>
      <c r="H1330">
        <v>147.748627</v>
      </c>
    </row>
    <row r="1331" spans="1:8" hidden="1">
      <c r="A1331">
        <v>3896</v>
      </c>
      <c r="B1331" t="s">
        <v>1591</v>
      </c>
      <c r="C1331" t="s">
        <v>245</v>
      </c>
      <c r="D1331" t="s">
        <v>129</v>
      </c>
      <c r="G1331">
        <v>-37.112350999999997</v>
      </c>
      <c r="H1331">
        <v>147.81286399999999</v>
      </c>
    </row>
    <row r="1332" spans="1:8" hidden="1">
      <c r="A1332">
        <v>3898</v>
      </c>
      <c r="B1332" t="s">
        <v>1592</v>
      </c>
      <c r="C1332" t="s">
        <v>245</v>
      </c>
      <c r="D1332" t="s">
        <v>129</v>
      </c>
      <c r="G1332">
        <v>-37.019423000000003</v>
      </c>
      <c r="H1332">
        <v>147.47066100000001</v>
      </c>
    </row>
    <row r="1333" spans="1:8" hidden="1">
      <c r="A1333">
        <v>3900</v>
      </c>
      <c r="B1333" t="s">
        <v>1593</v>
      </c>
      <c r="C1333" t="s">
        <v>245</v>
      </c>
      <c r="D1333" t="s">
        <v>129</v>
      </c>
      <c r="G1333">
        <v>-36.949753999999999</v>
      </c>
      <c r="H1333">
        <v>147.703226</v>
      </c>
    </row>
    <row r="1334" spans="1:8" hidden="1">
      <c r="A1334">
        <v>3902</v>
      </c>
      <c r="B1334" t="s">
        <v>1594</v>
      </c>
      <c r="C1334" t="s">
        <v>245</v>
      </c>
      <c r="D1334" t="s">
        <v>129</v>
      </c>
      <c r="G1334">
        <v>-37.792718999999998</v>
      </c>
      <c r="H1334">
        <v>147.83075600000001</v>
      </c>
    </row>
    <row r="1335" spans="1:8" hidden="1">
      <c r="A1335">
        <v>3903</v>
      </c>
      <c r="B1335" t="s">
        <v>1595</v>
      </c>
      <c r="C1335" t="s">
        <v>245</v>
      </c>
      <c r="D1335" t="s">
        <v>129</v>
      </c>
      <c r="G1335">
        <v>-37.810093000000002</v>
      </c>
      <c r="H1335">
        <v>147.84453999999999</v>
      </c>
    </row>
    <row r="1336" spans="1:8" hidden="1">
      <c r="A1336">
        <v>3904</v>
      </c>
      <c r="B1336" t="s">
        <v>1596</v>
      </c>
      <c r="C1336" t="s">
        <v>245</v>
      </c>
      <c r="D1336" t="s">
        <v>129</v>
      </c>
      <c r="G1336">
        <v>-37.871519999999997</v>
      </c>
      <c r="H1336">
        <v>147.84735499999999</v>
      </c>
    </row>
    <row r="1337" spans="1:8" hidden="1">
      <c r="A1337">
        <v>3909</v>
      </c>
      <c r="B1337" t="s">
        <v>1597</v>
      </c>
      <c r="C1337" t="s">
        <v>245</v>
      </c>
      <c r="D1337" t="s">
        <v>129</v>
      </c>
      <c r="G1337">
        <v>-37.857771999999997</v>
      </c>
      <c r="H1337">
        <v>147.922922</v>
      </c>
    </row>
    <row r="1338" spans="1:8" hidden="1">
      <c r="A1338">
        <v>3910</v>
      </c>
      <c r="B1338" t="s">
        <v>1598</v>
      </c>
      <c r="C1338" t="s">
        <v>245</v>
      </c>
      <c r="D1338" t="s">
        <v>62</v>
      </c>
      <c r="G1338">
        <v>-38.153809000000003</v>
      </c>
      <c r="H1338">
        <v>145.18585100000001</v>
      </c>
    </row>
    <row r="1339" spans="1:8" hidden="1">
      <c r="A1339">
        <v>3911</v>
      </c>
      <c r="B1339" t="s">
        <v>1599</v>
      </c>
      <c r="C1339" t="s">
        <v>245</v>
      </c>
      <c r="D1339" t="s">
        <v>62</v>
      </c>
      <c r="G1339">
        <v>-38.195383</v>
      </c>
      <c r="H1339">
        <v>145.158007</v>
      </c>
    </row>
    <row r="1340" spans="1:8" hidden="1">
      <c r="A1340">
        <v>3912</v>
      </c>
      <c r="B1340" t="s">
        <v>1600</v>
      </c>
      <c r="C1340" t="s">
        <v>245</v>
      </c>
      <c r="D1340" t="s">
        <v>62</v>
      </c>
      <c r="G1340">
        <v>-38.202616999999996</v>
      </c>
      <c r="H1340">
        <v>145.232339</v>
      </c>
    </row>
    <row r="1341" spans="1:8" hidden="1">
      <c r="A1341">
        <v>3913</v>
      </c>
      <c r="B1341" t="s">
        <v>1601</v>
      </c>
      <c r="C1341" t="s">
        <v>245</v>
      </c>
      <c r="D1341" t="s">
        <v>62</v>
      </c>
      <c r="G1341">
        <v>-38.259808</v>
      </c>
      <c r="H1341">
        <v>145.186464</v>
      </c>
    </row>
    <row r="1342" spans="1:8" hidden="1">
      <c r="A1342">
        <v>3915</v>
      </c>
      <c r="B1342" t="s">
        <v>1602</v>
      </c>
      <c r="C1342" t="s">
        <v>245</v>
      </c>
      <c r="D1342" t="s">
        <v>62</v>
      </c>
      <c r="G1342">
        <v>-38.30771</v>
      </c>
      <c r="H1342">
        <v>145.190507</v>
      </c>
    </row>
    <row r="1343" spans="1:8" hidden="1">
      <c r="A1343">
        <v>3916</v>
      </c>
      <c r="B1343" t="s">
        <v>1603</v>
      </c>
      <c r="C1343" t="s">
        <v>245</v>
      </c>
      <c r="D1343" t="s">
        <v>62</v>
      </c>
      <c r="G1343">
        <v>-38.392645999999999</v>
      </c>
      <c r="H1343">
        <v>145.085801</v>
      </c>
    </row>
    <row r="1344" spans="1:8" hidden="1">
      <c r="A1344">
        <v>3918</v>
      </c>
      <c r="B1344" t="s">
        <v>1604</v>
      </c>
      <c r="C1344" t="s">
        <v>245</v>
      </c>
      <c r="D1344" t="s">
        <v>62</v>
      </c>
      <c r="G1344">
        <v>-38.337375999999999</v>
      </c>
      <c r="H1344">
        <v>145.17799299999999</v>
      </c>
    </row>
    <row r="1345" spans="1:8" hidden="1">
      <c r="A1345">
        <v>3919</v>
      </c>
      <c r="B1345" t="s">
        <v>1605</v>
      </c>
      <c r="C1345" t="s">
        <v>245</v>
      </c>
      <c r="D1345" t="s">
        <v>62</v>
      </c>
      <c r="G1345">
        <v>-38.366118999999998</v>
      </c>
      <c r="H1345">
        <v>145.20406800000001</v>
      </c>
    </row>
    <row r="1346" spans="1:8" hidden="1">
      <c r="A1346">
        <v>3920</v>
      </c>
      <c r="B1346" t="s">
        <v>1606</v>
      </c>
      <c r="C1346" t="s">
        <v>245</v>
      </c>
      <c r="D1346" t="s">
        <v>62</v>
      </c>
      <c r="G1346">
        <v>0</v>
      </c>
      <c r="H1346">
        <v>0</v>
      </c>
    </row>
    <row r="1347" spans="1:8" hidden="1">
      <c r="A1347">
        <v>3921</v>
      </c>
      <c r="B1347" t="s">
        <v>1607</v>
      </c>
      <c r="C1347" t="s">
        <v>245</v>
      </c>
      <c r="D1347" t="s">
        <v>62</v>
      </c>
      <c r="G1347">
        <v>-38.342506</v>
      </c>
      <c r="H1347">
        <v>145.33874900000001</v>
      </c>
    </row>
    <row r="1348" spans="1:8" hidden="1">
      <c r="A1348">
        <v>3922</v>
      </c>
      <c r="B1348" t="s">
        <v>1608</v>
      </c>
      <c r="C1348" t="s">
        <v>245</v>
      </c>
      <c r="D1348" t="s">
        <v>127</v>
      </c>
      <c r="G1348">
        <v>-38.450285999999998</v>
      </c>
      <c r="H1348">
        <v>145.239003</v>
      </c>
    </row>
    <row r="1349" spans="1:8" hidden="1">
      <c r="A1349">
        <v>3923</v>
      </c>
      <c r="B1349" t="s">
        <v>1609</v>
      </c>
      <c r="C1349" t="s">
        <v>245</v>
      </c>
      <c r="D1349" t="s">
        <v>127</v>
      </c>
      <c r="G1349">
        <v>-38.460583999999997</v>
      </c>
      <c r="H1349">
        <v>145.307964</v>
      </c>
    </row>
    <row r="1350" spans="1:8" hidden="1">
      <c r="A1350">
        <v>3925</v>
      </c>
      <c r="B1350" t="s">
        <v>1610</v>
      </c>
      <c r="C1350" t="s">
        <v>245</v>
      </c>
      <c r="D1350" t="s">
        <v>127</v>
      </c>
      <c r="G1350">
        <v>-38.543379999999999</v>
      </c>
      <c r="H1350">
        <v>145.34077500000001</v>
      </c>
    </row>
    <row r="1351" spans="1:8" hidden="1">
      <c r="A1351">
        <v>3926</v>
      </c>
      <c r="B1351" t="s">
        <v>1611</v>
      </c>
      <c r="C1351" t="s">
        <v>245</v>
      </c>
      <c r="D1351" t="s">
        <v>62</v>
      </c>
      <c r="G1351">
        <v>-38.373497</v>
      </c>
      <c r="H1351">
        <v>145.126733</v>
      </c>
    </row>
    <row r="1352" spans="1:8" hidden="1">
      <c r="A1352">
        <v>3927</v>
      </c>
      <c r="B1352" t="s">
        <v>1612</v>
      </c>
      <c r="C1352" t="s">
        <v>245</v>
      </c>
      <c r="D1352" t="s">
        <v>125</v>
      </c>
      <c r="G1352">
        <v>-38.383442000000002</v>
      </c>
      <c r="H1352">
        <v>145.147627</v>
      </c>
    </row>
    <row r="1353" spans="1:8" hidden="1">
      <c r="A1353">
        <v>3928</v>
      </c>
      <c r="B1353" t="s">
        <v>1613</v>
      </c>
      <c r="C1353" t="s">
        <v>245</v>
      </c>
      <c r="D1353" t="s">
        <v>62</v>
      </c>
      <c r="G1353">
        <v>-38.400438000000001</v>
      </c>
      <c r="H1353">
        <v>144.970958</v>
      </c>
    </row>
    <row r="1354" spans="1:8" hidden="1">
      <c r="A1354">
        <v>3929</v>
      </c>
      <c r="B1354" t="s">
        <v>1614</v>
      </c>
      <c r="C1354" t="s">
        <v>245</v>
      </c>
      <c r="D1354" t="s">
        <v>62</v>
      </c>
      <c r="G1354">
        <v>-38.473815000000002</v>
      </c>
      <c r="H1354">
        <v>145.01627999999999</v>
      </c>
    </row>
    <row r="1355" spans="1:8" hidden="1">
      <c r="A1355">
        <v>3930</v>
      </c>
      <c r="B1355" t="s">
        <v>1615</v>
      </c>
      <c r="C1355" t="s">
        <v>245</v>
      </c>
      <c r="D1355" t="s">
        <v>62</v>
      </c>
      <c r="G1355">
        <v>-38.191617999999998</v>
      </c>
      <c r="H1355">
        <v>145.079095</v>
      </c>
    </row>
    <row r="1356" spans="1:8" hidden="1">
      <c r="A1356">
        <v>3931</v>
      </c>
      <c r="B1356" t="s">
        <v>1616</v>
      </c>
      <c r="C1356" t="s">
        <v>245</v>
      </c>
      <c r="D1356" t="s">
        <v>62</v>
      </c>
      <c r="G1356">
        <v>-38.238385999999998</v>
      </c>
      <c r="H1356">
        <v>145.06419500000001</v>
      </c>
    </row>
    <row r="1357" spans="1:8" hidden="1">
      <c r="A1357">
        <v>3933</v>
      </c>
      <c r="B1357" t="s">
        <v>1617</v>
      </c>
      <c r="C1357" t="s">
        <v>245</v>
      </c>
      <c r="D1357" t="s">
        <v>62</v>
      </c>
      <c r="G1357">
        <v>-38.237071999999998</v>
      </c>
      <c r="H1357">
        <v>145.08737500000001</v>
      </c>
    </row>
    <row r="1358" spans="1:8" hidden="1">
      <c r="A1358">
        <v>3934</v>
      </c>
      <c r="B1358" t="s">
        <v>1618</v>
      </c>
      <c r="C1358" t="s">
        <v>245</v>
      </c>
      <c r="D1358" t="s">
        <v>62</v>
      </c>
      <c r="G1358">
        <v>-38.302365999999999</v>
      </c>
      <c r="H1358">
        <v>144.99487300000001</v>
      </c>
    </row>
    <row r="1359" spans="1:8" hidden="1">
      <c r="A1359">
        <v>3936</v>
      </c>
      <c r="B1359" t="s">
        <v>1619</v>
      </c>
      <c r="C1359" t="s">
        <v>245</v>
      </c>
      <c r="D1359" t="s">
        <v>62</v>
      </c>
      <c r="G1359">
        <v>-38.354427999999999</v>
      </c>
      <c r="H1359">
        <v>144.949793</v>
      </c>
    </row>
    <row r="1360" spans="1:8" hidden="1">
      <c r="A1360">
        <v>3937</v>
      </c>
      <c r="B1360" t="s">
        <v>1620</v>
      </c>
      <c r="C1360" t="s">
        <v>245</v>
      </c>
      <c r="D1360" t="s">
        <v>62</v>
      </c>
      <c r="G1360">
        <v>-38.370139999999999</v>
      </c>
      <c r="H1360">
        <v>145.01207299999999</v>
      </c>
    </row>
    <row r="1361" spans="1:8" hidden="1">
      <c r="A1361">
        <v>3938</v>
      </c>
      <c r="B1361" t="s">
        <v>1621</v>
      </c>
      <c r="C1361" t="s">
        <v>245</v>
      </c>
      <c r="D1361" t="s">
        <v>127</v>
      </c>
      <c r="G1361">
        <v>-37.990225000000002</v>
      </c>
      <c r="H1361">
        <v>145.21956</v>
      </c>
    </row>
    <row r="1362" spans="1:8" hidden="1">
      <c r="A1362">
        <v>3939</v>
      </c>
      <c r="B1362" t="s">
        <v>1622</v>
      </c>
      <c r="C1362" t="s">
        <v>245</v>
      </c>
      <c r="D1362" t="s">
        <v>62</v>
      </c>
      <c r="G1362">
        <v>-38.398468999999999</v>
      </c>
      <c r="H1362">
        <v>144.904098</v>
      </c>
    </row>
    <row r="1363" spans="1:8" hidden="1">
      <c r="A1363">
        <v>3940</v>
      </c>
      <c r="B1363" t="s">
        <v>1623</v>
      </c>
      <c r="C1363" t="s">
        <v>245</v>
      </c>
      <c r="D1363" t="s">
        <v>62</v>
      </c>
      <c r="G1363">
        <v>0</v>
      </c>
      <c r="H1363">
        <v>0</v>
      </c>
    </row>
    <row r="1364" spans="1:8" hidden="1">
      <c r="A1364">
        <v>3941</v>
      </c>
      <c r="B1364" t="s">
        <v>1624</v>
      </c>
      <c r="C1364" t="s">
        <v>245</v>
      </c>
      <c r="D1364" t="s">
        <v>62</v>
      </c>
      <c r="G1364">
        <v>-38.370691999999998</v>
      </c>
      <c r="H1364">
        <v>144.82474099999999</v>
      </c>
    </row>
    <row r="1365" spans="1:8" hidden="1">
      <c r="A1365">
        <v>3942</v>
      </c>
      <c r="B1365" t="s">
        <v>1625</v>
      </c>
      <c r="C1365" t="s">
        <v>245</v>
      </c>
      <c r="D1365" t="s">
        <v>62</v>
      </c>
      <c r="G1365">
        <v>-38.359005000000003</v>
      </c>
      <c r="H1365">
        <v>144.76851099999999</v>
      </c>
    </row>
    <row r="1366" spans="1:8" hidden="1">
      <c r="A1366">
        <v>3943</v>
      </c>
      <c r="B1366" t="s">
        <v>1626</v>
      </c>
      <c r="C1366" t="s">
        <v>245</v>
      </c>
      <c r="D1366" t="s">
        <v>62</v>
      </c>
      <c r="G1366">
        <v>-38.344296999999997</v>
      </c>
      <c r="H1366">
        <v>144.73806999999999</v>
      </c>
    </row>
    <row r="1367" spans="1:8" hidden="1">
      <c r="A1367">
        <v>3944</v>
      </c>
      <c r="B1367" t="s">
        <v>1627</v>
      </c>
      <c r="C1367" t="s">
        <v>245</v>
      </c>
      <c r="D1367" t="s">
        <v>62</v>
      </c>
      <c r="G1367">
        <v>-38.338346999999999</v>
      </c>
      <c r="H1367">
        <v>144.70928499999999</v>
      </c>
    </row>
    <row r="1368" spans="1:8" hidden="1">
      <c r="A1368">
        <v>3945</v>
      </c>
      <c r="B1368" t="s">
        <v>1628</v>
      </c>
      <c r="C1368" t="s">
        <v>245</v>
      </c>
      <c r="D1368" t="s">
        <v>127</v>
      </c>
      <c r="G1368">
        <v>-37.970297000000002</v>
      </c>
      <c r="H1368">
        <v>145.155125</v>
      </c>
    </row>
    <row r="1369" spans="1:8" hidden="1">
      <c r="A1369">
        <v>3946</v>
      </c>
      <c r="B1369" t="s">
        <v>1629</v>
      </c>
      <c r="C1369" t="s">
        <v>245</v>
      </c>
      <c r="D1369" t="s">
        <v>127</v>
      </c>
      <c r="G1369">
        <v>-38.433031</v>
      </c>
      <c r="H1369">
        <v>145.722184</v>
      </c>
    </row>
    <row r="1370" spans="1:8" hidden="1">
      <c r="A1370">
        <v>3950</v>
      </c>
      <c r="B1370" t="s">
        <v>1630</v>
      </c>
      <c r="C1370" t="s">
        <v>245</v>
      </c>
      <c r="D1370" t="s">
        <v>127</v>
      </c>
      <c r="G1370">
        <v>-38.449367000000002</v>
      </c>
      <c r="H1370">
        <v>145.87752399999999</v>
      </c>
    </row>
    <row r="1371" spans="1:8" hidden="1">
      <c r="A1371">
        <v>3951</v>
      </c>
      <c r="B1371" t="s">
        <v>1631</v>
      </c>
      <c r="C1371" t="s">
        <v>245</v>
      </c>
      <c r="D1371" t="s">
        <v>127</v>
      </c>
      <c r="G1371">
        <v>-38.394907000000003</v>
      </c>
      <c r="H1371">
        <v>145.88821799999999</v>
      </c>
    </row>
    <row r="1372" spans="1:8" hidden="1">
      <c r="A1372">
        <v>3953</v>
      </c>
      <c r="B1372" t="s">
        <v>1632</v>
      </c>
      <c r="C1372" t="s">
        <v>245</v>
      </c>
      <c r="D1372" t="s">
        <v>127</v>
      </c>
      <c r="G1372">
        <v>-38.406666999999999</v>
      </c>
      <c r="H1372">
        <v>146.069703</v>
      </c>
    </row>
    <row r="1373" spans="1:8" hidden="1">
      <c r="A1373">
        <v>3954</v>
      </c>
      <c r="B1373" t="s">
        <v>1633</v>
      </c>
      <c r="C1373" t="s">
        <v>245</v>
      </c>
      <c r="D1373" t="s">
        <v>125</v>
      </c>
      <c r="G1373">
        <v>-38.547015000000002</v>
      </c>
      <c r="H1373">
        <v>145.94811100000001</v>
      </c>
    </row>
    <row r="1374" spans="1:8" hidden="1">
      <c r="A1374">
        <v>3956</v>
      </c>
      <c r="B1374" t="s">
        <v>1634</v>
      </c>
      <c r="C1374" t="s">
        <v>245</v>
      </c>
      <c r="D1374" t="s">
        <v>125</v>
      </c>
      <c r="G1374">
        <v>-38.531629000000002</v>
      </c>
      <c r="H1374">
        <v>146.09500800000001</v>
      </c>
    </row>
    <row r="1375" spans="1:8" hidden="1">
      <c r="A1375">
        <v>3957</v>
      </c>
      <c r="B1375" t="s">
        <v>1635</v>
      </c>
      <c r="C1375" t="s">
        <v>245</v>
      </c>
      <c r="D1375" t="s">
        <v>127</v>
      </c>
      <c r="G1375">
        <v>-37.944786999999998</v>
      </c>
      <c r="H1375">
        <v>145.273438</v>
      </c>
    </row>
    <row r="1376" spans="1:8" hidden="1">
      <c r="A1376">
        <v>3958</v>
      </c>
      <c r="B1376" t="s">
        <v>1636</v>
      </c>
      <c r="C1376" t="s">
        <v>245</v>
      </c>
      <c r="D1376" t="s">
        <v>127</v>
      </c>
      <c r="G1376">
        <v>-38.642608000000003</v>
      </c>
      <c r="H1376">
        <v>146.074806</v>
      </c>
    </row>
    <row r="1377" spans="1:8" hidden="1">
      <c r="A1377">
        <v>3959</v>
      </c>
      <c r="B1377" t="s">
        <v>1637</v>
      </c>
      <c r="C1377" t="s">
        <v>245</v>
      </c>
      <c r="D1377" t="s">
        <v>127</v>
      </c>
      <c r="G1377">
        <v>-38.694358000000001</v>
      </c>
      <c r="H1377">
        <v>146.08208300000001</v>
      </c>
    </row>
    <row r="1378" spans="1:8" hidden="1">
      <c r="A1378">
        <v>3960</v>
      </c>
      <c r="B1378" t="s">
        <v>1638</v>
      </c>
      <c r="C1378" t="s">
        <v>245</v>
      </c>
      <c r="D1378" t="s">
        <v>127</v>
      </c>
      <c r="G1378">
        <v>-38.668394999999997</v>
      </c>
      <c r="H1378">
        <v>146.266751</v>
      </c>
    </row>
    <row r="1379" spans="1:8" hidden="1">
      <c r="A1379">
        <v>3962</v>
      </c>
      <c r="B1379" t="s">
        <v>1639</v>
      </c>
      <c r="C1379" t="s">
        <v>245</v>
      </c>
      <c r="D1379" t="s">
        <v>127</v>
      </c>
      <c r="G1379">
        <v>-38.670149000000002</v>
      </c>
      <c r="H1379">
        <v>146.396151</v>
      </c>
    </row>
    <row r="1380" spans="1:8" hidden="1">
      <c r="A1380">
        <v>3964</v>
      </c>
      <c r="B1380" t="s">
        <v>1640</v>
      </c>
      <c r="C1380" t="s">
        <v>245</v>
      </c>
      <c r="D1380" t="s">
        <v>127</v>
      </c>
      <c r="G1380">
        <v>-38.679228999999999</v>
      </c>
      <c r="H1380">
        <v>146.27058099999999</v>
      </c>
    </row>
    <row r="1381" spans="1:8" hidden="1">
      <c r="A1381">
        <v>3965</v>
      </c>
      <c r="B1381" t="s">
        <v>1641</v>
      </c>
      <c r="C1381" t="s">
        <v>245</v>
      </c>
      <c r="D1381" t="s">
        <v>127</v>
      </c>
      <c r="G1381">
        <v>-38.691833000000003</v>
      </c>
      <c r="H1381">
        <v>146.454398</v>
      </c>
    </row>
    <row r="1382" spans="1:8" hidden="1">
      <c r="A1382">
        <v>3966</v>
      </c>
      <c r="B1382" t="s">
        <v>1642</v>
      </c>
      <c r="C1382" t="s">
        <v>245</v>
      </c>
      <c r="D1382" t="s">
        <v>127</v>
      </c>
      <c r="G1382">
        <v>-38.584197000000003</v>
      </c>
      <c r="H1382">
        <v>146.45331300000001</v>
      </c>
    </row>
    <row r="1383" spans="1:8" hidden="1">
      <c r="A1383">
        <v>3967</v>
      </c>
      <c r="B1383" t="s">
        <v>1643</v>
      </c>
      <c r="C1383" t="s">
        <v>245</v>
      </c>
      <c r="D1383" t="s">
        <v>127</v>
      </c>
      <c r="G1383">
        <v>-37.693272</v>
      </c>
      <c r="H1383">
        <v>144.96113099999999</v>
      </c>
    </row>
    <row r="1384" spans="1:8" hidden="1">
      <c r="A1384">
        <v>3971</v>
      </c>
      <c r="B1384" t="s">
        <v>1644</v>
      </c>
      <c r="C1384" t="s">
        <v>245</v>
      </c>
      <c r="D1384" t="s">
        <v>127</v>
      </c>
      <c r="G1384">
        <v>-38.611393999999997</v>
      </c>
      <c r="H1384">
        <v>146.66597999999999</v>
      </c>
    </row>
    <row r="1385" spans="1:8" hidden="1">
      <c r="A1385">
        <v>3975</v>
      </c>
      <c r="B1385" t="s">
        <v>1645</v>
      </c>
      <c r="C1385" t="s">
        <v>245</v>
      </c>
      <c r="D1385" t="s">
        <v>62</v>
      </c>
      <c r="G1385">
        <v>-38.050457000000002</v>
      </c>
      <c r="H1385">
        <v>145.257531</v>
      </c>
    </row>
    <row r="1386" spans="1:8" hidden="1">
      <c r="A1386">
        <v>3976</v>
      </c>
      <c r="B1386" t="s">
        <v>1646</v>
      </c>
      <c r="C1386" t="s">
        <v>245</v>
      </c>
      <c r="D1386" t="s">
        <v>62</v>
      </c>
      <c r="G1386">
        <v>-38.032221</v>
      </c>
      <c r="H1386">
        <v>145.26786300000001</v>
      </c>
    </row>
    <row r="1387" spans="1:8" hidden="1">
      <c r="A1387">
        <v>3977</v>
      </c>
      <c r="B1387" t="s">
        <v>1647</v>
      </c>
      <c r="C1387" t="s">
        <v>245</v>
      </c>
      <c r="D1387" t="s">
        <v>62</v>
      </c>
      <c r="G1387">
        <v>-38.212992</v>
      </c>
      <c r="H1387">
        <v>145.31544700000001</v>
      </c>
    </row>
    <row r="1388" spans="1:8" hidden="1">
      <c r="A1388">
        <v>3978</v>
      </c>
      <c r="B1388" t="s">
        <v>1648</v>
      </c>
      <c r="C1388" t="s">
        <v>245</v>
      </c>
      <c r="D1388" t="s">
        <v>62</v>
      </c>
      <c r="G1388">
        <v>-38.145961999999997</v>
      </c>
      <c r="H1388">
        <v>145.42329100000001</v>
      </c>
    </row>
    <row r="1389" spans="1:8" hidden="1">
      <c r="A1389">
        <v>3979</v>
      </c>
      <c r="B1389" t="s">
        <v>1649</v>
      </c>
      <c r="C1389" t="s">
        <v>245</v>
      </c>
      <c r="D1389" t="s">
        <v>127</v>
      </c>
      <c r="G1389">
        <v>-38.434865000000002</v>
      </c>
      <c r="H1389">
        <v>145.558415</v>
      </c>
    </row>
    <row r="1390" spans="1:8" hidden="1">
      <c r="A1390">
        <v>3980</v>
      </c>
      <c r="B1390" t="s">
        <v>1650</v>
      </c>
      <c r="C1390" t="s">
        <v>245</v>
      </c>
      <c r="D1390" t="s">
        <v>62</v>
      </c>
      <c r="G1390">
        <v>-38.211236</v>
      </c>
      <c r="H1390">
        <v>145.34020699999999</v>
      </c>
    </row>
    <row r="1391" spans="1:8" hidden="1">
      <c r="A1391">
        <v>3981</v>
      </c>
      <c r="B1391" t="s">
        <v>1651</v>
      </c>
      <c r="C1391" t="s">
        <v>245</v>
      </c>
      <c r="D1391" t="s">
        <v>127</v>
      </c>
      <c r="G1391">
        <v>-38.179036000000004</v>
      </c>
      <c r="H1391">
        <v>145.57363799999999</v>
      </c>
    </row>
    <row r="1392" spans="1:8" hidden="1">
      <c r="A1392">
        <v>3984</v>
      </c>
      <c r="B1392" t="s">
        <v>1652</v>
      </c>
      <c r="C1392" t="s">
        <v>245</v>
      </c>
      <c r="D1392" t="s">
        <v>127</v>
      </c>
      <c r="G1392">
        <v>-38.323842999999997</v>
      </c>
      <c r="H1392">
        <v>145.539805</v>
      </c>
    </row>
    <row r="1393" spans="1:8" hidden="1">
      <c r="A1393">
        <v>3987</v>
      </c>
      <c r="B1393" t="s">
        <v>1653</v>
      </c>
      <c r="C1393" t="s">
        <v>245</v>
      </c>
      <c r="D1393" t="s">
        <v>127</v>
      </c>
      <c r="G1393">
        <v>-38.333067</v>
      </c>
      <c r="H1393">
        <v>145.67044100000001</v>
      </c>
    </row>
    <row r="1394" spans="1:8" hidden="1">
      <c r="A1394">
        <v>3988</v>
      </c>
      <c r="B1394" t="s">
        <v>1654</v>
      </c>
      <c r="C1394" t="s">
        <v>245</v>
      </c>
      <c r="D1394" t="s">
        <v>127</v>
      </c>
      <c r="G1394">
        <v>-38.294339000000001</v>
      </c>
      <c r="H1394">
        <v>145.88634200000001</v>
      </c>
    </row>
    <row r="1395" spans="1:8" hidden="1">
      <c r="A1395">
        <v>3990</v>
      </c>
      <c r="B1395" t="s">
        <v>1655</v>
      </c>
      <c r="C1395" t="s">
        <v>245</v>
      </c>
      <c r="D1395" t="s">
        <v>127</v>
      </c>
      <c r="G1395">
        <v>-38.449182999999998</v>
      </c>
      <c r="H1395">
        <v>145.532297</v>
      </c>
    </row>
    <row r="1396" spans="1:8" hidden="1">
      <c r="A1396">
        <v>3991</v>
      </c>
      <c r="B1396" t="s">
        <v>1656</v>
      </c>
      <c r="C1396" t="s">
        <v>245</v>
      </c>
      <c r="D1396" t="s">
        <v>127</v>
      </c>
      <c r="G1396">
        <v>-38.480541000000002</v>
      </c>
      <c r="H1396">
        <v>145.46773300000001</v>
      </c>
    </row>
    <row r="1397" spans="1:8" hidden="1">
      <c r="A1397">
        <v>3992</v>
      </c>
      <c r="B1397" t="s">
        <v>1657</v>
      </c>
      <c r="C1397" t="s">
        <v>245</v>
      </c>
      <c r="D1397" t="s">
        <v>62</v>
      </c>
      <c r="G1397">
        <v>-38.493513</v>
      </c>
      <c r="H1397">
        <v>145.616162</v>
      </c>
    </row>
    <row r="1398" spans="1:8" hidden="1">
      <c r="A1398">
        <v>3995</v>
      </c>
      <c r="B1398" t="s">
        <v>1658</v>
      </c>
      <c r="C1398" t="s">
        <v>245</v>
      </c>
      <c r="D1398" t="s">
        <v>127</v>
      </c>
      <c r="G1398">
        <v>-38.527605000000001</v>
      </c>
      <c r="H1398">
        <v>145.446731</v>
      </c>
    </row>
    <row r="1399" spans="1:8" hidden="1">
      <c r="A1399">
        <v>3996</v>
      </c>
      <c r="B1399" t="s">
        <v>1659</v>
      </c>
      <c r="C1399" t="s">
        <v>245</v>
      </c>
      <c r="D1399" t="s">
        <v>127</v>
      </c>
      <c r="G1399">
        <v>-38.632958000000002</v>
      </c>
      <c r="H1399">
        <v>145.72964099999999</v>
      </c>
    </row>
    <row r="1400" spans="1:8" hidden="1">
      <c r="A1400">
        <v>4000</v>
      </c>
      <c r="B1400" t="s">
        <v>1660</v>
      </c>
      <c r="C1400" t="s">
        <v>244</v>
      </c>
      <c r="D1400" t="s">
        <v>17</v>
      </c>
      <c r="G1400">
        <v>-27.467580000000002</v>
      </c>
      <c r="H1400">
        <v>153.02789200000001</v>
      </c>
    </row>
    <row r="1401" spans="1:8" hidden="1">
      <c r="A1401">
        <v>4005</v>
      </c>
      <c r="B1401" t="s">
        <v>1661</v>
      </c>
      <c r="C1401" t="s">
        <v>244</v>
      </c>
      <c r="D1401" t="s">
        <v>17</v>
      </c>
      <c r="G1401">
        <v>-27.467877999999999</v>
      </c>
      <c r="H1401">
        <v>153.04705200000001</v>
      </c>
    </row>
    <row r="1402" spans="1:8" hidden="1">
      <c r="A1402">
        <v>4006</v>
      </c>
      <c r="B1402" t="s">
        <v>1662</v>
      </c>
      <c r="C1402" t="s">
        <v>244</v>
      </c>
      <c r="D1402" t="s">
        <v>17</v>
      </c>
      <c r="G1402">
        <v>-27.444163</v>
      </c>
      <c r="H1402">
        <v>153.03840700000001</v>
      </c>
    </row>
    <row r="1403" spans="1:8" hidden="1">
      <c r="A1403">
        <v>4007</v>
      </c>
      <c r="B1403" t="s">
        <v>1663</v>
      </c>
      <c r="C1403" t="s">
        <v>244</v>
      </c>
      <c r="D1403" t="s">
        <v>17</v>
      </c>
      <c r="G1403">
        <v>-27.43027</v>
      </c>
      <c r="H1403">
        <v>153.05867900000001</v>
      </c>
    </row>
    <row r="1404" spans="1:8" hidden="1">
      <c r="A1404">
        <v>4008</v>
      </c>
      <c r="B1404" t="s">
        <v>1664</v>
      </c>
      <c r="C1404" t="s">
        <v>244</v>
      </c>
      <c r="D1404" t="s">
        <v>17</v>
      </c>
      <c r="G1404">
        <v>-27.42257</v>
      </c>
      <c r="H1404">
        <v>153.11878200000001</v>
      </c>
    </row>
    <row r="1405" spans="1:8" hidden="1">
      <c r="A1405">
        <v>4009</v>
      </c>
      <c r="B1405" t="s">
        <v>1665</v>
      </c>
      <c r="C1405" t="s">
        <v>244</v>
      </c>
      <c r="D1405" t="s">
        <v>17</v>
      </c>
      <c r="G1405">
        <v>-27.430728999999999</v>
      </c>
      <c r="H1405">
        <v>153.091148</v>
      </c>
    </row>
    <row r="1406" spans="1:8" hidden="1">
      <c r="A1406">
        <v>4010</v>
      </c>
      <c r="B1406" t="s">
        <v>995</v>
      </c>
      <c r="C1406" t="s">
        <v>244</v>
      </c>
      <c r="D1406" t="s">
        <v>17</v>
      </c>
      <c r="G1406">
        <v>-27.428025999999999</v>
      </c>
      <c r="H1406">
        <v>153.04520500000001</v>
      </c>
    </row>
    <row r="1407" spans="1:8" hidden="1">
      <c r="A1407">
        <v>4011</v>
      </c>
      <c r="B1407" t="s">
        <v>1666</v>
      </c>
      <c r="C1407" t="s">
        <v>244</v>
      </c>
      <c r="D1407" t="s">
        <v>17</v>
      </c>
      <c r="G1407">
        <v>-27.417535999999998</v>
      </c>
      <c r="H1407">
        <v>153.05667700000001</v>
      </c>
    </row>
    <row r="1408" spans="1:8" hidden="1">
      <c r="A1408">
        <v>4012</v>
      </c>
      <c r="B1408" t="s">
        <v>1667</v>
      </c>
      <c r="C1408" t="s">
        <v>244</v>
      </c>
      <c r="D1408" t="s">
        <v>17</v>
      </c>
      <c r="G1408">
        <v>-27.40344</v>
      </c>
      <c r="H1408">
        <v>153.060428</v>
      </c>
    </row>
    <row r="1409" spans="1:8" hidden="1">
      <c r="A1409">
        <v>4013</v>
      </c>
      <c r="B1409" t="s">
        <v>1668</v>
      </c>
      <c r="C1409" t="s">
        <v>244</v>
      </c>
      <c r="D1409" t="s">
        <v>17</v>
      </c>
      <c r="G1409">
        <v>-27.389717999999998</v>
      </c>
      <c r="H1409">
        <v>153.06634299999999</v>
      </c>
    </row>
    <row r="1410" spans="1:8" hidden="1">
      <c r="A1410">
        <v>4014</v>
      </c>
      <c r="B1410" t="s">
        <v>1669</v>
      </c>
      <c r="C1410" t="s">
        <v>244</v>
      </c>
      <c r="D1410" t="s">
        <v>17</v>
      </c>
      <c r="G1410">
        <v>-27.375824999999999</v>
      </c>
      <c r="H1410">
        <v>153.076469</v>
      </c>
    </row>
    <row r="1411" spans="1:8" hidden="1">
      <c r="A1411">
        <v>4017</v>
      </c>
      <c r="B1411" t="s">
        <v>1670</v>
      </c>
      <c r="C1411" t="s">
        <v>244</v>
      </c>
      <c r="D1411" t="s">
        <v>17</v>
      </c>
      <c r="G1411">
        <v>-27.327545000000001</v>
      </c>
      <c r="H1411">
        <v>153.025938</v>
      </c>
    </row>
    <row r="1412" spans="1:8" hidden="1">
      <c r="A1412">
        <v>4018</v>
      </c>
      <c r="B1412" t="s">
        <v>1671</v>
      </c>
      <c r="C1412" t="s">
        <v>244</v>
      </c>
      <c r="D1412" t="s">
        <v>17</v>
      </c>
      <c r="G1412">
        <v>-27.349074000000002</v>
      </c>
      <c r="H1412">
        <v>153.03180399999999</v>
      </c>
    </row>
    <row r="1413" spans="1:8" hidden="1">
      <c r="A1413">
        <v>4019</v>
      </c>
      <c r="B1413" t="s">
        <v>1672</v>
      </c>
      <c r="C1413" t="s">
        <v>244</v>
      </c>
      <c r="D1413" t="s">
        <v>17</v>
      </c>
      <c r="G1413">
        <v>-27.25958</v>
      </c>
      <c r="H1413">
        <v>153.08211</v>
      </c>
    </row>
    <row r="1414" spans="1:8" hidden="1">
      <c r="A1414">
        <v>4020</v>
      </c>
      <c r="B1414" t="s">
        <v>433</v>
      </c>
      <c r="C1414" t="s">
        <v>244</v>
      </c>
      <c r="D1414" t="s">
        <v>17</v>
      </c>
      <c r="G1414">
        <v>-27.231152999999999</v>
      </c>
      <c r="H1414">
        <v>153.11568600000001</v>
      </c>
    </row>
    <row r="1415" spans="1:8" hidden="1">
      <c r="A1415">
        <v>4021</v>
      </c>
      <c r="B1415" t="s">
        <v>1673</v>
      </c>
      <c r="C1415" t="s">
        <v>244</v>
      </c>
      <c r="D1415" t="s">
        <v>17</v>
      </c>
      <c r="G1415">
        <v>-27.226493999999999</v>
      </c>
      <c r="H1415">
        <v>153.08528699999999</v>
      </c>
    </row>
    <row r="1416" spans="1:8" hidden="1">
      <c r="A1416">
        <v>4022</v>
      </c>
      <c r="B1416" t="s">
        <v>1674</v>
      </c>
      <c r="C1416" t="s">
        <v>244</v>
      </c>
      <c r="D1416" t="s">
        <v>17</v>
      </c>
      <c r="G1416">
        <v>-27.213108999999999</v>
      </c>
      <c r="H1416">
        <v>153.048135</v>
      </c>
    </row>
    <row r="1417" spans="1:8" hidden="1">
      <c r="A1417">
        <v>4025</v>
      </c>
      <c r="B1417" t="s">
        <v>1675</v>
      </c>
      <c r="C1417" t="s">
        <v>244</v>
      </c>
      <c r="D1417" t="s">
        <v>17</v>
      </c>
      <c r="G1417">
        <v>-27.076847000000001</v>
      </c>
      <c r="H1417">
        <v>153.36784399999999</v>
      </c>
    </row>
    <row r="1418" spans="1:8" hidden="1">
      <c r="A1418">
        <v>4029</v>
      </c>
      <c r="B1418" t="s">
        <v>1676</v>
      </c>
      <c r="C1418" t="s">
        <v>244</v>
      </c>
      <c r="D1418" t="s">
        <v>17</v>
      </c>
      <c r="G1418">
        <v>-27.447679999999998</v>
      </c>
      <c r="H1418">
        <v>153.026906</v>
      </c>
    </row>
    <row r="1419" spans="1:8" hidden="1">
      <c r="A1419">
        <v>4030</v>
      </c>
      <c r="B1419" t="s">
        <v>1677</v>
      </c>
      <c r="C1419" t="s">
        <v>244</v>
      </c>
      <c r="D1419" t="s">
        <v>17</v>
      </c>
      <c r="G1419">
        <v>-27.422713999999999</v>
      </c>
      <c r="H1419">
        <v>153.03372300000001</v>
      </c>
    </row>
    <row r="1420" spans="1:8" hidden="1">
      <c r="A1420">
        <v>4031</v>
      </c>
      <c r="B1420" t="s">
        <v>1678</v>
      </c>
      <c r="C1420" t="s">
        <v>244</v>
      </c>
      <c r="D1420" t="s">
        <v>17</v>
      </c>
      <c r="G1420">
        <v>-27.414954999999999</v>
      </c>
      <c r="H1420">
        <v>153.02687700000001</v>
      </c>
    </row>
    <row r="1421" spans="1:8" hidden="1">
      <c r="A1421">
        <v>4032</v>
      </c>
      <c r="B1421" t="s">
        <v>1679</v>
      </c>
      <c r="C1421" t="s">
        <v>244</v>
      </c>
      <c r="D1421" t="s">
        <v>17</v>
      </c>
      <c r="G1421">
        <v>-27.386130000000001</v>
      </c>
      <c r="H1421">
        <v>153.03214199999999</v>
      </c>
    </row>
    <row r="1422" spans="1:8" hidden="1">
      <c r="A1422">
        <v>4034</v>
      </c>
      <c r="B1422" t="s">
        <v>1680</v>
      </c>
      <c r="C1422" t="s">
        <v>244</v>
      </c>
      <c r="D1422" t="s">
        <v>17</v>
      </c>
      <c r="G1422">
        <v>-27.363859999999999</v>
      </c>
      <c r="H1422">
        <v>153.015737</v>
      </c>
    </row>
    <row r="1423" spans="1:8" hidden="1">
      <c r="A1423">
        <v>4035</v>
      </c>
      <c r="B1423" t="s">
        <v>1681</v>
      </c>
      <c r="C1423" t="s">
        <v>244</v>
      </c>
      <c r="D1423" t="s">
        <v>17</v>
      </c>
      <c r="G1423">
        <v>-27.345528999999999</v>
      </c>
      <c r="H1423">
        <v>152.968403</v>
      </c>
    </row>
    <row r="1424" spans="1:8" hidden="1">
      <c r="A1424">
        <v>4036</v>
      </c>
      <c r="B1424" t="s">
        <v>742</v>
      </c>
      <c r="C1424" t="s">
        <v>244</v>
      </c>
      <c r="D1424" t="s">
        <v>17</v>
      </c>
      <c r="G1424">
        <v>-27.306169000000001</v>
      </c>
      <c r="H1424">
        <v>153.01259999999999</v>
      </c>
    </row>
    <row r="1425" spans="1:8" hidden="1">
      <c r="A1425">
        <v>4037</v>
      </c>
      <c r="B1425" t="s">
        <v>1682</v>
      </c>
      <c r="C1425" t="s">
        <v>244</v>
      </c>
      <c r="D1425" t="s">
        <v>17</v>
      </c>
      <c r="G1425">
        <v>-27.337969000000001</v>
      </c>
      <c r="H1425">
        <v>152.94956099999999</v>
      </c>
    </row>
    <row r="1426" spans="1:8" hidden="1">
      <c r="A1426">
        <v>4051</v>
      </c>
      <c r="B1426" t="s">
        <v>1683</v>
      </c>
      <c r="C1426" t="s">
        <v>244</v>
      </c>
      <c r="D1426" t="s">
        <v>17</v>
      </c>
      <c r="G1426">
        <v>-27.424422</v>
      </c>
      <c r="H1426">
        <v>153.000517</v>
      </c>
    </row>
    <row r="1427" spans="1:8" hidden="1">
      <c r="A1427">
        <v>4053</v>
      </c>
      <c r="B1427" t="s">
        <v>1684</v>
      </c>
      <c r="C1427" t="s">
        <v>244</v>
      </c>
      <c r="D1427" t="s">
        <v>17</v>
      </c>
      <c r="G1427">
        <v>-27.409023000000001</v>
      </c>
      <c r="H1427">
        <v>152.980333</v>
      </c>
    </row>
    <row r="1428" spans="1:8" hidden="1">
      <c r="A1428">
        <v>4054</v>
      </c>
      <c r="B1428" t="s">
        <v>1685</v>
      </c>
      <c r="C1428" t="s">
        <v>244</v>
      </c>
      <c r="D1428" t="s">
        <v>17</v>
      </c>
      <c r="G1428">
        <v>-27.397523</v>
      </c>
      <c r="H1428">
        <v>152.95953800000001</v>
      </c>
    </row>
    <row r="1429" spans="1:8" hidden="1">
      <c r="A1429">
        <v>4055</v>
      </c>
      <c r="B1429" t="s">
        <v>1686</v>
      </c>
      <c r="C1429" t="s">
        <v>244</v>
      </c>
      <c r="D1429" t="s">
        <v>17</v>
      </c>
      <c r="G1429">
        <v>-27.369847</v>
      </c>
      <c r="H1429">
        <v>152.93759800000001</v>
      </c>
    </row>
    <row r="1430" spans="1:8" hidden="1">
      <c r="A1430">
        <v>4059</v>
      </c>
      <c r="B1430" t="s">
        <v>1687</v>
      </c>
      <c r="C1430" t="s">
        <v>244</v>
      </c>
      <c r="D1430" t="s">
        <v>17</v>
      </c>
      <c r="G1430">
        <v>-27.448419000000001</v>
      </c>
      <c r="H1430">
        <v>153.013533</v>
      </c>
    </row>
    <row r="1431" spans="1:8" hidden="1">
      <c r="A1431">
        <v>4060</v>
      </c>
      <c r="B1431" t="s">
        <v>1688</v>
      </c>
      <c r="C1431" t="s">
        <v>244</v>
      </c>
      <c r="D1431" t="s">
        <v>17</v>
      </c>
      <c r="G1431">
        <v>-27.445602999999998</v>
      </c>
      <c r="H1431">
        <v>152.99212</v>
      </c>
    </row>
    <row r="1432" spans="1:8" hidden="1">
      <c r="A1432">
        <v>4061</v>
      </c>
      <c r="B1432" t="s">
        <v>1689</v>
      </c>
      <c r="C1432" t="s">
        <v>244</v>
      </c>
      <c r="D1432" t="s">
        <v>17</v>
      </c>
      <c r="G1432">
        <v>-27.443306</v>
      </c>
      <c r="H1432">
        <v>152.94384700000001</v>
      </c>
    </row>
    <row r="1433" spans="1:8" hidden="1">
      <c r="A1433">
        <v>4064</v>
      </c>
      <c r="B1433" t="s">
        <v>1690</v>
      </c>
      <c r="C1433" t="s">
        <v>244</v>
      </c>
      <c r="D1433" t="s">
        <v>17</v>
      </c>
      <c r="G1433">
        <v>-27.471323999999999</v>
      </c>
      <c r="H1433">
        <v>153.00478100000001</v>
      </c>
    </row>
    <row r="1434" spans="1:8" hidden="1">
      <c r="A1434">
        <v>4065</v>
      </c>
      <c r="B1434" t="s">
        <v>1691</v>
      </c>
      <c r="C1434" t="s">
        <v>244</v>
      </c>
      <c r="D1434" t="s">
        <v>17</v>
      </c>
      <c r="G1434">
        <v>-27.463450999999999</v>
      </c>
      <c r="H1434">
        <v>152.98003499999999</v>
      </c>
    </row>
    <row r="1435" spans="1:8" hidden="1">
      <c r="A1435">
        <v>4066</v>
      </c>
      <c r="B1435" t="s">
        <v>1692</v>
      </c>
      <c r="C1435" t="s">
        <v>244</v>
      </c>
      <c r="D1435" t="s">
        <v>17</v>
      </c>
      <c r="G1435">
        <v>-27.475531</v>
      </c>
      <c r="H1435">
        <v>152.993415</v>
      </c>
    </row>
    <row r="1436" spans="1:8" hidden="1">
      <c r="A1436">
        <v>4067</v>
      </c>
      <c r="B1436" t="s">
        <v>1693</v>
      </c>
      <c r="C1436" t="s">
        <v>244</v>
      </c>
      <c r="D1436" t="s">
        <v>17</v>
      </c>
      <c r="G1436">
        <v>-27.493869</v>
      </c>
      <c r="H1436">
        <v>153.00605899999999</v>
      </c>
    </row>
    <row r="1437" spans="1:8" hidden="1">
      <c r="A1437">
        <v>4068</v>
      </c>
      <c r="B1437" t="s">
        <v>1694</v>
      </c>
      <c r="C1437" t="s">
        <v>244</v>
      </c>
      <c r="D1437" t="s">
        <v>17</v>
      </c>
      <c r="G1437">
        <v>-27.514343</v>
      </c>
      <c r="H1437">
        <v>152.976732</v>
      </c>
    </row>
    <row r="1438" spans="1:8" hidden="1">
      <c r="A1438">
        <v>4069</v>
      </c>
      <c r="B1438" t="s">
        <v>1251</v>
      </c>
      <c r="C1438" t="s">
        <v>244</v>
      </c>
      <c r="D1438" t="s">
        <v>17</v>
      </c>
      <c r="G1438">
        <v>-27.490924</v>
      </c>
      <c r="H1438">
        <v>152.897741</v>
      </c>
    </row>
    <row r="1439" spans="1:8" hidden="1">
      <c r="A1439">
        <v>4070</v>
      </c>
      <c r="B1439" t="s">
        <v>1695</v>
      </c>
      <c r="C1439" t="s">
        <v>244</v>
      </c>
      <c r="D1439" t="s">
        <v>17</v>
      </c>
      <c r="G1439">
        <v>-27.545591000000002</v>
      </c>
      <c r="H1439">
        <v>152.87226999999999</v>
      </c>
    </row>
    <row r="1440" spans="1:8" hidden="1">
      <c r="A1440">
        <v>4072</v>
      </c>
      <c r="B1440" t="s">
        <v>1696</v>
      </c>
      <c r="C1440" t="s">
        <v>244</v>
      </c>
      <c r="D1440" t="s">
        <v>17</v>
      </c>
      <c r="G1440">
        <v>-27.548962</v>
      </c>
      <c r="H1440">
        <v>152.33008799999999</v>
      </c>
    </row>
    <row r="1441" spans="1:8" hidden="1">
      <c r="A1441">
        <v>4073</v>
      </c>
      <c r="B1441" t="s">
        <v>1697</v>
      </c>
      <c r="C1441" t="s">
        <v>244</v>
      </c>
      <c r="D1441" t="s">
        <v>17</v>
      </c>
      <c r="G1441">
        <v>-27.550889000000002</v>
      </c>
      <c r="H1441">
        <v>152.95881800000001</v>
      </c>
    </row>
    <row r="1442" spans="1:8" hidden="1">
      <c r="A1442">
        <v>4074</v>
      </c>
      <c r="B1442" t="s">
        <v>1698</v>
      </c>
      <c r="C1442" t="s">
        <v>244</v>
      </c>
      <c r="D1442" t="s">
        <v>17</v>
      </c>
      <c r="G1442">
        <v>-27.5564</v>
      </c>
      <c r="H1442">
        <v>152.93284</v>
      </c>
    </row>
    <row r="1443" spans="1:8" hidden="1">
      <c r="A1443">
        <v>4075</v>
      </c>
      <c r="B1443" t="s">
        <v>1699</v>
      </c>
      <c r="C1443" t="s">
        <v>244</v>
      </c>
      <c r="D1443" t="s">
        <v>17</v>
      </c>
      <c r="G1443">
        <v>-27.538924000000002</v>
      </c>
      <c r="H1443">
        <v>152.98176900000001</v>
      </c>
    </row>
    <row r="1444" spans="1:8" hidden="1">
      <c r="A1444">
        <v>4076</v>
      </c>
      <c r="B1444" t="s">
        <v>1700</v>
      </c>
      <c r="C1444" t="s">
        <v>244</v>
      </c>
      <c r="D1444" t="s">
        <v>17</v>
      </c>
      <c r="G1444">
        <v>-27.567027</v>
      </c>
      <c r="H1444">
        <v>152.95327</v>
      </c>
    </row>
    <row r="1445" spans="1:8" hidden="1">
      <c r="A1445">
        <v>4077</v>
      </c>
      <c r="B1445" t="s">
        <v>1701</v>
      </c>
      <c r="C1445" t="s">
        <v>244</v>
      </c>
      <c r="D1445" t="s">
        <v>17</v>
      </c>
      <c r="G1445">
        <v>-27.612031999999999</v>
      </c>
      <c r="H1445">
        <v>152.979454</v>
      </c>
    </row>
    <row r="1446" spans="1:8" hidden="1">
      <c r="A1446">
        <v>4078</v>
      </c>
      <c r="B1446" t="s">
        <v>1702</v>
      </c>
      <c r="C1446" t="s">
        <v>244</v>
      </c>
      <c r="D1446" t="s">
        <v>17</v>
      </c>
      <c r="G1446">
        <v>-27.612653000000002</v>
      </c>
      <c r="H1446">
        <v>152.950579</v>
      </c>
    </row>
    <row r="1447" spans="1:8" hidden="1">
      <c r="A1447">
        <v>4101</v>
      </c>
      <c r="B1447" t="s">
        <v>1703</v>
      </c>
      <c r="C1447" t="s">
        <v>244</v>
      </c>
      <c r="D1447" t="s">
        <v>17</v>
      </c>
      <c r="G1447">
        <v>-27.487698999999999</v>
      </c>
      <c r="H1447">
        <v>153.018947</v>
      </c>
    </row>
    <row r="1448" spans="1:8" hidden="1">
      <c r="A1448">
        <v>4102</v>
      </c>
      <c r="B1448" t="s">
        <v>1704</v>
      </c>
      <c r="C1448" t="s">
        <v>244</v>
      </c>
      <c r="D1448" t="s">
        <v>17</v>
      </c>
      <c r="G1448">
        <v>-27.499988999999999</v>
      </c>
      <c r="H1448">
        <v>153.035349</v>
      </c>
    </row>
    <row r="1449" spans="1:8" hidden="1">
      <c r="A1449">
        <v>4103</v>
      </c>
      <c r="B1449" t="s">
        <v>1705</v>
      </c>
      <c r="C1449" t="s">
        <v>244</v>
      </c>
      <c r="D1449" t="s">
        <v>17</v>
      </c>
      <c r="G1449">
        <v>-27.511609</v>
      </c>
      <c r="H1449">
        <v>153.03183200000001</v>
      </c>
    </row>
    <row r="1450" spans="1:8" hidden="1">
      <c r="A1450">
        <v>4104</v>
      </c>
      <c r="B1450" t="s">
        <v>1706</v>
      </c>
      <c r="C1450" t="s">
        <v>244</v>
      </c>
      <c r="D1450" t="s">
        <v>17</v>
      </c>
      <c r="G1450">
        <v>-27.516831</v>
      </c>
      <c r="H1450">
        <v>153.01727700000001</v>
      </c>
    </row>
    <row r="1451" spans="1:8" hidden="1">
      <c r="A1451">
        <v>4105</v>
      </c>
      <c r="B1451" t="s">
        <v>1707</v>
      </c>
      <c r="C1451" t="s">
        <v>244</v>
      </c>
      <c r="D1451" t="s">
        <v>17</v>
      </c>
      <c r="G1451">
        <v>-27.532844000000001</v>
      </c>
      <c r="H1451">
        <v>153.02508900000001</v>
      </c>
    </row>
    <row r="1452" spans="1:8" hidden="1">
      <c r="A1452">
        <v>4106</v>
      </c>
      <c r="B1452" t="s">
        <v>1708</v>
      </c>
      <c r="C1452" t="s">
        <v>244</v>
      </c>
      <c r="D1452" t="s">
        <v>17</v>
      </c>
      <c r="G1452">
        <v>-27.534195</v>
      </c>
      <c r="H1452">
        <v>152.99933999999999</v>
      </c>
    </row>
    <row r="1453" spans="1:8" hidden="1">
      <c r="A1453">
        <v>4107</v>
      </c>
      <c r="B1453" t="s">
        <v>1709</v>
      </c>
      <c r="C1453" t="s">
        <v>244</v>
      </c>
      <c r="D1453" t="s">
        <v>17</v>
      </c>
      <c r="G1453">
        <v>-27.544798</v>
      </c>
      <c r="H1453">
        <v>153.029585</v>
      </c>
    </row>
    <row r="1454" spans="1:8" hidden="1">
      <c r="A1454">
        <v>4108</v>
      </c>
      <c r="B1454" t="s">
        <v>1710</v>
      </c>
      <c r="C1454" t="s">
        <v>244</v>
      </c>
      <c r="D1454" t="s">
        <v>17</v>
      </c>
      <c r="G1454">
        <v>-27.568387999999999</v>
      </c>
      <c r="H1454">
        <v>153.02416500000001</v>
      </c>
    </row>
    <row r="1455" spans="1:8" hidden="1">
      <c r="A1455">
        <v>4109</v>
      </c>
      <c r="B1455" t="s">
        <v>1711</v>
      </c>
      <c r="C1455" t="s">
        <v>244</v>
      </c>
      <c r="D1455" t="s">
        <v>17</v>
      </c>
      <c r="G1455">
        <v>-27.567571999999998</v>
      </c>
      <c r="H1455">
        <v>153.07786999999999</v>
      </c>
    </row>
    <row r="1456" spans="1:8" hidden="1">
      <c r="A1456">
        <v>4110</v>
      </c>
      <c r="B1456" t="s">
        <v>1712</v>
      </c>
      <c r="C1456" t="s">
        <v>244</v>
      </c>
      <c r="D1456" t="s">
        <v>17</v>
      </c>
      <c r="G1456">
        <v>-27.589632999999999</v>
      </c>
      <c r="H1456">
        <v>153.02787000000001</v>
      </c>
    </row>
    <row r="1457" spans="1:8" hidden="1">
      <c r="A1457">
        <v>4111</v>
      </c>
      <c r="B1457" t="s">
        <v>1713</v>
      </c>
      <c r="C1457" t="s">
        <v>244</v>
      </c>
      <c r="D1457" t="s">
        <v>17</v>
      </c>
      <c r="G1457">
        <v>-27.553179</v>
      </c>
      <c r="H1457">
        <v>153.056433</v>
      </c>
    </row>
    <row r="1458" spans="1:8" hidden="1">
      <c r="A1458">
        <v>4112</v>
      </c>
      <c r="B1458" t="s">
        <v>1714</v>
      </c>
      <c r="C1458" t="s">
        <v>244</v>
      </c>
      <c r="D1458" t="s">
        <v>17</v>
      </c>
      <c r="G1458">
        <v>-27.606379</v>
      </c>
      <c r="H1458">
        <v>153.092491</v>
      </c>
    </row>
    <row r="1459" spans="1:8" hidden="1">
      <c r="A1459">
        <v>4113</v>
      </c>
      <c r="B1459" t="s">
        <v>1715</v>
      </c>
      <c r="C1459" t="s">
        <v>244</v>
      </c>
      <c r="D1459" t="s">
        <v>17</v>
      </c>
      <c r="G1459">
        <v>-27.575233000000001</v>
      </c>
      <c r="H1459">
        <v>153.08758499999999</v>
      </c>
    </row>
    <row r="1460" spans="1:8" hidden="1">
      <c r="A1460">
        <v>4114</v>
      </c>
      <c r="B1460" t="s">
        <v>1716</v>
      </c>
      <c r="C1460" t="s">
        <v>244</v>
      </c>
      <c r="D1460" t="s">
        <v>17</v>
      </c>
      <c r="G1460">
        <v>-27.660233000000002</v>
      </c>
      <c r="H1460">
        <v>153.11767499999999</v>
      </c>
    </row>
    <row r="1461" spans="1:8" hidden="1">
      <c r="A1461">
        <v>4115</v>
      </c>
      <c r="B1461" t="s">
        <v>1717</v>
      </c>
      <c r="C1461" t="s">
        <v>244</v>
      </c>
      <c r="D1461" t="s">
        <v>17</v>
      </c>
      <c r="G1461">
        <v>-27.611302999999999</v>
      </c>
      <c r="H1461">
        <v>153.03351799999999</v>
      </c>
    </row>
    <row r="1462" spans="1:8" hidden="1">
      <c r="A1462">
        <v>4116</v>
      </c>
      <c r="B1462" t="s">
        <v>1718</v>
      </c>
      <c r="C1462" t="s">
        <v>244</v>
      </c>
      <c r="D1462" t="s">
        <v>17</v>
      </c>
      <c r="G1462">
        <v>-27.623927999999999</v>
      </c>
      <c r="H1462">
        <v>153.050074</v>
      </c>
    </row>
    <row r="1463" spans="1:8" hidden="1">
      <c r="A1463">
        <v>4117</v>
      </c>
      <c r="B1463" t="s">
        <v>1719</v>
      </c>
      <c r="C1463" t="s">
        <v>244</v>
      </c>
      <c r="D1463" t="s">
        <v>17</v>
      </c>
      <c r="G1463">
        <v>-27.637982000000001</v>
      </c>
      <c r="H1463">
        <v>153.08386899999999</v>
      </c>
    </row>
    <row r="1464" spans="1:8" hidden="1">
      <c r="A1464">
        <v>4118</v>
      </c>
      <c r="B1464" t="s">
        <v>1720</v>
      </c>
      <c r="C1464" t="s">
        <v>244</v>
      </c>
      <c r="D1464" t="s">
        <v>17</v>
      </c>
      <c r="G1464">
        <v>-27.660762999999999</v>
      </c>
      <c r="H1464">
        <v>153.04015000000001</v>
      </c>
    </row>
    <row r="1465" spans="1:8" hidden="1">
      <c r="A1465">
        <v>4119</v>
      </c>
      <c r="B1465" t="s">
        <v>1721</v>
      </c>
      <c r="C1465" t="s">
        <v>244</v>
      </c>
      <c r="D1465" t="s">
        <v>17</v>
      </c>
      <c r="G1465">
        <v>-27.593616000000001</v>
      </c>
      <c r="H1465">
        <v>153.108698</v>
      </c>
    </row>
    <row r="1466" spans="1:8" hidden="1">
      <c r="A1466">
        <v>4120</v>
      </c>
      <c r="B1466" t="s">
        <v>1722</v>
      </c>
      <c r="C1466" t="s">
        <v>244</v>
      </c>
      <c r="D1466" t="s">
        <v>17</v>
      </c>
      <c r="G1466">
        <v>-27.512111000000001</v>
      </c>
      <c r="H1466">
        <v>153.053021</v>
      </c>
    </row>
    <row r="1467" spans="1:8" hidden="1">
      <c r="A1467">
        <v>4121</v>
      </c>
      <c r="B1467" t="s">
        <v>1723</v>
      </c>
      <c r="C1467" t="s">
        <v>244</v>
      </c>
      <c r="D1467" t="s">
        <v>17</v>
      </c>
      <c r="G1467">
        <v>-27.519259000000002</v>
      </c>
      <c r="H1467">
        <v>153.06136900000001</v>
      </c>
    </row>
    <row r="1468" spans="1:8" hidden="1">
      <c r="A1468">
        <v>4122</v>
      </c>
      <c r="B1468" t="s">
        <v>1724</v>
      </c>
      <c r="C1468" t="s">
        <v>244</v>
      </c>
      <c r="D1468" t="s">
        <v>17</v>
      </c>
      <c r="G1468">
        <v>-27.539380000000001</v>
      </c>
      <c r="H1468">
        <v>153.09902500000001</v>
      </c>
    </row>
    <row r="1469" spans="1:8" hidden="1">
      <c r="A1469">
        <v>4123</v>
      </c>
      <c r="B1469" t="s">
        <v>1725</v>
      </c>
      <c r="C1469" t="s">
        <v>244</v>
      </c>
      <c r="D1469" t="s">
        <v>17</v>
      </c>
      <c r="G1469">
        <v>-27.571214000000001</v>
      </c>
      <c r="H1469">
        <v>153.12691000000001</v>
      </c>
    </row>
    <row r="1470" spans="1:8" hidden="1">
      <c r="A1470">
        <v>4124</v>
      </c>
      <c r="B1470" t="s">
        <v>1726</v>
      </c>
      <c r="C1470" t="s">
        <v>244</v>
      </c>
      <c r="D1470" t="s">
        <v>17</v>
      </c>
      <c r="G1470">
        <v>-27.690598000000001</v>
      </c>
      <c r="H1470">
        <v>153.02221700000001</v>
      </c>
    </row>
    <row r="1471" spans="1:8" hidden="1">
      <c r="A1471">
        <v>4125</v>
      </c>
      <c r="B1471" t="s">
        <v>1727</v>
      </c>
      <c r="C1471" t="s">
        <v>244</v>
      </c>
      <c r="D1471" t="s">
        <v>17</v>
      </c>
      <c r="G1471">
        <v>-27.748611</v>
      </c>
      <c r="H1471">
        <v>153.025645</v>
      </c>
    </row>
    <row r="1472" spans="1:8" hidden="1">
      <c r="A1472">
        <v>4127</v>
      </c>
      <c r="B1472" t="s">
        <v>1728</v>
      </c>
      <c r="C1472" t="s">
        <v>244</v>
      </c>
      <c r="D1472" t="s">
        <v>17</v>
      </c>
      <c r="G1472">
        <v>-27.644265000000001</v>
      </c>
      <c r="H1472">
        <v>153.15334300000001</v>
      </c>
    </row>
    <row r="1473" spans="1:8" hidden="1">
      <c r="A1473">
        <v>4128</v>
      </c>
      <c r="B1473" t="s">
        <v>1729</v>
      </c>
      <c r="C1473" t="s">
        <v>244</v>
      </c>
      <c r="D1473" t="s">
        <v>17</v>
      </c>
      <c r="G1473">
        <v>-27.650621999999998</v>
      </c>
      <c r="H1473">
        <v>153.16516200000001</v>
      </c>
    </row>
    <row r="1474" spans="1:8" hidden="1">
      <c r="A1474">
        <v>4129</v>
      </c>
      <c r="B1474" t="s">
        <v>1730</v>
      </c>
      <c r="C1474" t="s">
        <v>244</v>
      </c>
      <c r="D1474" t="s">
        <v>17</v>
      </c>
      <c r="G1474">
        <v>-27.690846000000001</v>
      </c>
      <c r="H1474">
        <v>153.17828700000001</v>
      </c>
    </row>
    <row r="1475" spans="1:8" hidden="1">
      <c r="A1475">
        <v>4130</v>
      </c>
      <c r="B1475" t="s">
        <v>1731</v>
      </c>
      <c r="C1475" t="s">
        <v>244</v>
      </c>
      <c r="D1475" t="s">
        <v>17</v>
      </c>
      <c r="G1475">
        <v>-27.687086000000001</v>
      </c>
      <c r="H1475">
        <v>153.276026</v>
      </c>
    </row>
    <row r="1476" spans="1:8" hidden="1">
      <c r="A1476">
        <v>4131</v>
      </c>
      <c r="B1476" t="s">
        <v>1732</v>
      </c>
      <c r="C1476" t="s">
        <v>244</v>
      </c>
      <c r="D1476" t="s">
        <v>17</v>
      </c>
      <c r="G1476">
        <v>-27.675035000000001</v>
      </c>
      <c r="H1476">
        <v>153.12729300000001</v>
      </c>
    </row>
    <row r="1477" spans="1:8" hidden="1">
      <c r="A1477">
        <v>4132</v>
      </c>
      <c r="B1477" t="s">
        <v>1733</v>
      </c>
      <c r="C1477" t="s">
        <v>244</v>
      </c>
      <c r="D1477" t="s">
        <v>17</v>
      </c>
      <c r="G1477">
        <v>-27.686848000000001</v>
      </c>
      <c r="H1477">
        <v>153.08776800000001</v>
      </c>
    </row>
    <row r="1478" spans="1:8" hidden="1">
      <c r="A1478">
        <v>4133</v>
      </c>
      <c r="B1478" t="s">
        <v>1734</v>
      </c>
      <c r="C1478" t="s">
        <v>244</v>
      </c>
      <c r="D1478" t="s">
        <v>99</v>
      </c>
      <c r="G1478">
        <v>-27.735955000000001</v>
      </c>
      <c r="H1478">
        <v>153.08795499999999</v>
      </c>
    </row>
    <row r="1479" spans="1:8" hidden="1">
      <c r="A1479">
        <v>4151</v>
      </c>
      <c r="B1479" t="s">
        <v>1735</v>
      </c>
      <c r="C1479" t="s">
        <v>244</v>
      </c>
      <c r="D1479" t="s">
        <v>17</v>
      </c>
      <c r="G1479">
        <v>-27.495194000000001</v>
      </c>
      <c r="H1479">
        <v>153.05790300000001</v>
      </c>
    </row>
    <row r="1480" spans="1:8" hidden="1">
      <c r="A1480">
        <v>4152</v>
      </c>
      <c r="B1480" t="s">
        <v>1736</v>
      </c>
      <c r="C1480" t="s">
        <v>244</v>
      </c>
      <c r="D1480" t="s">
        <v>17</v>
      </c>
      <c r="G1480">
        <v>-27.493015</v>
      </c>
      <c r="H1480">
        <v>153.07650699999999</v>
      </c>
    </row>
    <row r="1481" spans="1:8" hidden="1">
      <c r="A1481">
        <v>4153</v>
      </c>
      <c r="B1481" t="s">
        <v>557</v>
      </c>
      <c r="C1481" t="s">
        <v>244</v>
      </c>
      <c r="D1481" t="s">
        <v>17</v>
      </c>
      <c r="G1481">
        <v>-27.504978000000001</v>
      </c>
      <c r="H1481">
        <v>153.13144299999999</v>
      </c>
    </row>
    <row r="1482" spans="1:8" hidden="1">
      <c r="A1482">
        <v>4154</v>
      </c>
      <c r="B1482" t="s">
        <v>1737</v>
      </c>
      <c r="C1482" t="s">
        <v>244</v>
      </c>
      <c r="D1482" t="s">
        <v>17</v>
      </c>
      <c r="G1482">
        <v>-27.490918000000001</v>
      </c>
      <c r="H1482">
        <v>153.153345</v>
      </c>
    </row>
    <row r="1483" spans="1:8" hidden="1">
      <c r="A1483">
        <v>4155</v>
      </c>
      <c r="B1483" t="s">
        <v>1738</v>
      </c>
      <c r="C1483" t="s">
        <v>244</v>
      </c>
      <c r="D1483" t="s">
        <v>17</v>
      </c>
      <c r="G1483">
        <v>-19.262174000000002</v>
      </c>
      <c r="H1483">
        <v>146.779764</v>
      </c>
    </row>
    <row r="1484" spans="1:8" hidden="1">
      <c r="A1484">
        <v>4156</v>
      </c>
      <c r="B1484" t="s">
        <v>1739</v>
      </c>
      <c r="C1484" t="s">
        <v>244</v>
      </c>
      <c r="D1484" t="s">
        <v>17</v>
      </c>
      <c r="G1484">
        <v>-27.558921000000002</v>
      </c>
      <c r="H1484">
        <v>153.16391200000001</v>
      </c>
    </row>
    <row r="1485" spans="1:8" hidden="1">
      <c r="A1485">
        <v>4157</v>
      </c>
      <c r="B1485" t="s">
        <v>1740</v>
      </c>
      <c r="C1485" t="s">
        <v>244</v>
      </c>
      <c r="D1485" t="s">
        <v>17</v>
      </c>
      <c r="G1485">
        <v>-27.525711000000001</v>
      </c>
      <c r="H1485">
        <v>153.19336000000001</v>
      </c>
    </row>
    <row r="1486" spans="1:8" hidden="1">
      <c r="A1486">
        <v>4158</v>
      </c>
      <c r="B1486" t="s">
        <v>1741</v>
      </c>
      <c r="C1486" t="s">
        <v>244</v>
      </c>
      <c r="D1486" t="s">
        <v>17</v>
      </c>
      <c r="G1486">
        <v>-27.482970999999999</v>
      </c>
      <c r="H1486">
        <v>153.20106999999999</v>
      </c>
    </row>
    <row r="1487" spans="1:8" hidden="1">
      <c r="A1487">
        <v>4159</v>
      </c>
      <c r="B1487" t="s">
        <v>1742</v>
      </c>
      <c r="C1487" t="s">
        <v>244</v>
      </c>
      <c r="D1487" t="s">
        <v>17</v>
      </c>
      <c r="G1487">
        <v>-27.498415000000001</v>
      </c>
      <c r="H1487">
        <v>153.20743400000001</v>
      </c>
    </row>
    <row r="1488" spans="1:8" hidden="1">
      <c r="A1488">
        <v>4160</v>
      </c>
      <c r="B1488" t="s">
        <v>1743</v>
      </c>
      <c r="C1488" t="s">
        <v>244</v>
      </c>
      <c r="D1488" t="s">
        <v>17</v>
      </c>
      <c r="G1488">
        <v>-27.518815</v>
      </c>
      <c r="H1488">
        <v>153.25528399999999</v>
      </c>
    </row>
    <row r="1489" spans="1:8" hidden="1">
      <c r="A1489">
        <v>4161</v>
      </c>
      <c r="B1489" t="s">
        <v>1744</v>
      </c>
      <c r="C1489" t="s">
        <v>244</v>
      </c>
      <c r="D1489" t="s">
        <v>17</v>
      </c>
      <c r="G1489">
        <v>-27.522773999999998</v>
      </c>
      <c r="H1489">
        <v>153.22045499999999</v>
      </c>
    </row>
    <row r="1490" spans="1:8" hidden="1">
      <c r="A1490">
        <v>4163</v>
      </c>
      <c r="B1490" t="s">
        <v>1745</v>
      </c>
      <c r="C1490" t="s">
        <v>244</v>
      </c>
      <c r="D1490" t="s">
        <v>17</v>
      </c>
      <c r="G1490">
        <v>-27.525780999999998</v>
      </c>
      <c r="H1490">
        <v>153.26483999999999</v>
      </c>
    </row>
    <row r="1491" spans="1:8" hidden="1">
      <c r="A1491">
        <v>4164</v>
      </c>
      <c r="B1491" t="s">
        <v>1746</v>
      </c>
      <c r="C1491" t="s">
        <v>244</v>
      </c>
      <c r="D1491" t="s">
        <v>17</v>
      </c>
      <c r="G1491">
        <v>-27.563210999999999</v>
      </c>
      <c r="H1491">
        <v>153.25697700000001</v>
      </c>
    </row>
    <row r="1492" spans="1:8" hidden="1">
      <c r="A1492">
        <v>4165</v>
      </c>
      <c r="B1492" t="s">
        <v>1747</v>
      </c>
      <c r="C1492" t="s">
        <v>244</v>
      </c>
      <c r="D1492" t="s">
        <v>17</v>
      </c>
      <c r="G1492">
        <v>-27.621842999999998</v>
      </c>
      <c r="H1492">
        <v>153.23529400000001</v>
      </c>
    </row>
    <row r="1493" spans="1:8" hidden="1">
      <c r="A1493">
        <v>4169</v>
      </c>
      <c r="B1493" t="s">
        <v>1748</v>
      </c>
      <c r="C1493" t="s">
        <v>244</v>
      </c>
      <c r="D1493" t="s">
        <v>17</v>
      </c>
      <c r="G1493">
        <v>-27.479652000000002</v>
      </c>
      <c r="H1493">
        <v>153.04598300000001</v>
      </c>
    </row>
    <row r="1494" spans="1:8" hidden="1">
      <c r="A1494">
        <v>4170</v>
      </c>
      <c r="B1494" t="s">
        <v>1749</v>
      </c>
      <c r="C1494" t="s">
        <v>244</v>
      </c>
      <c r="D1494" t="s">
        <v>17</v>
      </c>
      <c r="G1494">
        <v>-27.469677999999998</v>
      </c>
      <c r="H1494">
        <v>153.09730500000001</v>
      </c>
    </row>
    <row r="1495" spans="1:8" hidden="1">
      <c r="A1495">
        <v>4171</v>
      </c>
      <c r="B1495" t="s">
        <v>759</v>
      </c>
      <c r="C1495" t="s">
        <v>244</v>
      </c>
      <c r="D1495" t="s">
        <v>17</v>
      </c>
      <c r="G1495">
        <v>-27.455696</v>
      </c>
      <c r="H1495">
        <v>153.06721999999999</v>
      </c>
    </row>
    <row r="1496" spans="1:8" hidden="1">
      <c r="A1496">
        <v>4172</v>
      </c>
      <c r="B1496" t="s">
        <v>1750</v>
      </c>
      <c r="C1496" t="s">
        <v>244</v>
      </c>
      <c r="D1496" t="s">
        <v>17</v>
      </c>
      <c r="G1496">
        <v>-27.464117999999999</v>
      </c>
      <c r="H1496">
        <v>153.10905199999999</v>
      </c>
    </row>
    <row r="1497" spans="1:8" hidden="1">
      <c r="A1497">
        <v>4173</v>
      </c>
      <c r="B1497" t="s">
        <v>1751</v>
      </c>
      <c r="C1497" t="s">
        <v>244</v>
      </c>
      <c r="D1497" t="s">
        <v>17</v>
      </c>
      <c r="G1497">
        <v>-27.465869000000001</v>
      </c>
      <c r="H1497">
        <v>153.133779</v>
      </c>
    </row>
    <row r="1498" spans="1:8" hidden="1">
      <c r="A1498">
        <v>4174</v>
      </c>
      <c r="B1498" t="s">
        <v>1752</v>
      </c>
      <c r="C1498" t="s">
        <v>244</v>
      </c>
      <c r="D1498" t="s">
        <v>17</v>
      </c>
      <c r="G1498">
        <v>-27.448585999999999</v>
      </c>
      <c r="H1498">
        <v>153.12701000000001</v>
      </c>
    </row>
    <row r="1499" spans="1:8" hidden="1">
      <c r="A1499">
        <v>4178</v>
      </c>
      <c r="B1499" t="s">
        <v>1753</v>
      </c>
      <c r="C1499" t="s">
        <v>244</v>
      </c>
      <c r="D1499" t="s">
        <v>17</v>
      </c>
      <c r="G1499">
        <v>-27.424299999999999</v>
      </c>
      <c r="H1499">
        <v>153.15545</v>
      </c>
    </row>
    <row r="1500" spans="1:8" hidden="1">
      <c r="A1500">
        <v>4179</v>
      </c>
      <c r="B1500" t="s">
        <v>1754</v>
      </c>
      <c r="C1500" t="s">
        <v>244</v>
      </c>
      <c r="D1500" t="s">
        <v>17</v>
      </c>
      <c r="G1500">
        <v>-27.465277</v>
      </c>
      <c r="H1500">
        <v>153.18127999999999</v>
      </c>
    </row>
    <row r="1501" spans="1:8" hidden="1">
      <c r="A1501">
        <v>4183</v>
      </c>
      <c r="B1501" t="s">
        <v>1755</v>
      </c>
      <c r="C1501" t="s">
        <v>244</v>
      </c>
      <c r="D1501" t="s">
        <v>99</v>
      </c>
      <c r="G1501">
        <v>-27.397887999999998</v>
      </c>
      <c r="H1501">
        <v>153.439075</v>
      </c>
    </row>
    <row r="1502" spans="1:8" hidden="1">
      <c r="A1502">
        <v>4184</v>
      </c>
      <c r="B1502" t="s">
        <v>1756</v>
      </c>
      <c r="C1502" t="s">
        <v>244</v>
      </c>
      <c r="D1502" t="s">
        <v>17</v>
      </c>
      <c r="G1502">
        <v>-27.574425999999999</v>
      </c>
      <c r="H1502">
        <v>153.33229299999999</v>
      </c>
    </row>
    <row r="1503" spans="1:8" hidden="1">
      <c r="A1503">
        <v>4205</v>
      </c>
      <c r="B1503" t="s">
        <v>1757</v>
      </c>
      <c r="C1503" t="s">
        <v>244</v>
      </c>
      <c r="D1503" t="s">
        <v>17</v>
      </c>
      <c r="G1503">
        <v>-27.694398</v>
      </c>
      <c r="H1503">
        <v>153.15550200000001</v>
      </c>
    </row>
    <row r="1504" spans="1:8" hidden="1">
      <c r="A1504">
        <v>4207</v>
      </c>
      <c r="B1504" t="s">
        <v>1644</v>
      </c>
      <c r="C1504" t="s">
        <v>244</v>
      </c>
      <c r="D1504" t="s">
        <v>17</v>
      </c>
      <c r="G1504">
        <v>-27.721117</v>
      </c>
      <c r="H1504">
        <v>153.27005600000001</v>
      </c>
    </row>
    <row r="1505" spans="1:8" hidden="1">
      <c r="A1505">
        <v>4208</v>
      </c>
      <c r="B1505" t="s">
        <v>1044</v>
      </c>
      <c r="C1505" t="s">
        <v>244</v>
      </c>
      <c r="D1505" t="s">
        <v>17</v>
      </c>
      <c r="G1505">
        <v>-27.745013</v>
      </c>
      <c r="H1505">
        <v>153.26109500000001</v>
      </c>
    </row>
    <row r="1506" spans="1:8" hidden="1">
      <c r="A1506">
        <v>4209</v>
      </c>
      <c r="B1506" t="s">
        <v>1758</v>
      </c>
      <c r="C1506" t="s">
        <v>244</v>
      </c>
      <c r="D1506" t="s">
        <v>86</v>
      </c>
      <c r="G1506">
        <v>-27.866592000000001</v>
      </c>
      <c r="H1506">
        <v>153.315314</v>
      </c>
    </row>
    <row r="1507" spans="1:8" hidden="1">
      <c r="A1507">
        <v>4210</v>
      </c>
      <c r="B1507" t="s">
        <v>1759</v>
      </c>
      <c r="C1507" t="s">
        <v>244</v>
      </c>
      <c r="D1507" t="s">
        <v>86</v>
      </c>
      <c r="G1507">
        <v>-27.942395000000001</v>
      </c>
      <c r="H1507">
        <v>153.23381800000001</v>
      </c>
    </row>
    <row r="1508" spans="1:8" hidden="1">
      <c r="A1508">
        <v>4211</v>
      </c>
      <c r="B1508" t="s">
        <v>1760</v>
      </c>
      <c r="C1508" t="s">
        <v>244</v>
      </c>
      <c r="D1508" t="s">
        <v>86</v>
      </c>
      <c r="G1508">
        <v>-28.033052000000001</v>
      </c>
      <c r="H1508">
        <v>153.27962500000001</v>
      </c>
    </row>
    <row r="1509" spans="1:8" hidden="1">
      <c r="A1509">
        <v>4212</v>
      </c>
      <c r="B1509" t="s">
        <v>1761</v>
      </c>
      <c r="C1509" t="s">
        <v>244</v>
      </c>
      <c r="D1509" t="s">
        <v>86</v>
      </c>
      <c r="G1509">
        <v>-27.922459</v>
      </c>
      <c r="H1509">
        <v>153.33479299999999</v>
      </c>
    </row>
    <row r="1510" spans="1:8" hidden="1">
      <c r="A1510">
        <v>4213</v>
      </c>
      <c r="B1510" t="s">
        <v>1762</v>
      </c>
      <c r="C1510" t="s">
        <v>244</v>
      </c>
      <c r="D1510" t="s">
        <v>86</v>
      </c>
      <c r="G1510">
        <v>-28.135818</v>
      </c>
      <c r="H1510">
        <v>153.317485</v>
      </c>
    </row>
    <row r="1511" spans="1:8" hidden="1">
      <c r="A1511">
        <v>4214</v>
      </c>
      <c r="B1511" t="s">
        <v>1763</v>
      </c>
      <c r="C1511" t="s">
        <v>244</v>
      </c>
      <c r="D1511" t="s">
        <v>86</v>
      </c>
      <c r="G1511">
        <v>-27.939708</v>
      </c>
      <c r="H1511">
        <v>153.372781</v>
      </c>
    </row>
    <row r="1512" spans="1:8" hidden="1">
      <c r="A1512">
        <v>4215</v>
      </c>
      <c r="B1512" t="s">
        <v>1764</v>
      </c>
      <c r="C1512" t="s">
        <v>244</v>
      </c>
      <c r="D1512" t="s">
        <v>86</v>
      </c>
      <c r="G1512">
        <v>-27.968378999999999</v>
      </c>
      <c r="H1512">
        <v>153.41513599999999</v>
      </c>
    </row>
    <row r="1513" spans="1:8" hidden="1">
      <c r="A1513">
        <v>4216</v>
      </c>
      <c r="B1513" t="s">
        <v>1765</v>
      </c>
      <c r="C1513" t="s">
        <v>244</v>
      </c>
      <c r="D1513" t="s">
        <v>86</v>
      </c>
      <c r="G1513">
        <v>-27.934225999999999</v>
      </c>
      <c r="H1513">
        <v>153.40035599999999</v>
      </c>
    </row>
    <row r="1514" spans="1:8" hidden="1">
      <c r="A1514">
        <v>4217</v>
      </c>
      <c r="B1514" t="s">
        <v>1766</v>
      </c>
      <c r="C1514" t="s">
        <v>244</v>
      </c>
      <c r="D1514" t="s">
        <v>86</v>
      </c>
      <c r="G1514">
        <v>-28.005752999999999</v>
      </c>
      <c r="H1514">
        <v>153.38747499999999</v>
      </c>
    </row>
    <row r="1515" spans="1:8" hidden="1">
      <c r="A1515">
        <v>4218</v>
      </c>
      <c r="B1515" t="s">
        <v>1767</v>
      </c>
      <c r="C1515" t="s">
        <v>244</v>
      </c>
      <c r="D1515" t="s">
        <v>86</v>
      </c>
      <c r="G1515">
        <v>-28.029363</v>
      </c>
      <c r="H1515">
        <v>153.43119999999999</v>
      </c>
    </row>
    <row r="1516" spans="1:8" hidden="1">
      <c r="A1516">
        <v>4219</v>
      </c>
      <c r="B1516" t="s">
        <v>1768</v>
      </c>
      <c r="C1516" t="s">
        <v>244</v>
      </c>
      <c r="D1516" t="s">
        <v>86</v>
      </c>
      <c r="G1516">
        <v>-28.107294</v>
      </c>
      <c r="H1516">
        <v>153.44183899999999</v>
      </c>
    </row>
    <row r="1517" spans="1:8" hidden="1">
      <c r="A1517">
        <v>4220</v>
      </c>
      <c r="B1517" t="s">
        <v>1769</v>
      </c>
      <c r="C1517" t="s">
        <v>244</v>
      </c>
      <c r="D1517" t="s">
        <v>86</v>
      </c>
      <c r="G1517">
        <v>-28.088477000000001</v>
      </c>
      <c r="H1517">
        <v>153.451921</v>
      </c>
    </row>
    <row r="1518" spans="1:8" hidden="1">
      <c r="A1518">
        <v>4221</v>
      </c>
      <c r="B1518" t="s">
        <v>1770</v>
      </c>
      <c r="C1518" t="s">
        <v>244</v>
      </c>
      <c r="D1518" t="s">
        <v>86</v>
      </c>
      <c r="G1518">
        <v>-28.135669</v>
      </c>
      <c r="H1518">
        <v>153.47048100000001</v>
      </c>
    </row>
    <row r="1519" spans="1:8" hidden="1">
      <c r="A1519">
        <v>4222</v>
      </c>
      <c r="B1519" t="s">
        <v>1771</v>
      </c>
      <c r="C1519" t="s">
        <v>244</v>
      </c>
      <c r="D1519" t="s">
        <v>86</v>
      </c>
      <c r="G1519">
        <v>0</v>
      </c>
      <c r="H1519">
        <v>0</v>
      </c>
    </row>
    <row r="1520" spans="1:8" hidden="1">
      <c r="A1520">
        <v>4223</v>
      </c>
      <c r="B1520" t="s">
        <v>1772</v>
      </c>
      <c r="C1520" t="s">
        <v>244</v>
      </c>
      <c r="D1520" t="s">
        <v>86</v>
      </c>
      <c r="G1520">
        <v>-28.136289000000001</v>
      </c>
      <c r="H1520">
        <v>153.47780599999999</v>
      </c>
    </row>
    <row r="1521" spans="1:8" hidden="1">
      <c r="A1521">
        <v>4224</v>
      </c>
      <c r="B1521" t="s">
        <v>1773</v>
      </c>
      <c r="C1521" t="s">
        <v>244</v>
      </c>
      <c r="D1521" t="s">
        <v>86</v>
      </c>
      <c r="G1521">
        <v>-28.143616000000002</v>
      </c>
      <c r="H1521">
        <v>153.494865</v>
      </c>
    </row>
    <row r="1522" spans="1:8" hidden="1">
      <c r="A1522">
        <v>4225</v>
      </c>
      <c r="B1522" t="s">
        <v>1774</v>
      </c>
      <c r="C1522" t="s">
        <v>244</v>
      </c>
      <c r="D1522" t="s">
        <v>86</v>
      </c>
      <c r="G1522">
        <v>-28.159935000000001</v>
      </c>
      <c r="H1522">
        <v>153.51002600000001</v>
      </c>
    </row>
    <row r="1523" spans="1:8" hidden="1">
      <c r="A1523">
        <v>4226</v>
      </c>
      <c r="B1523" t="s">
        <v>1775</v>
      </c>
      <c r="C1523" t="s">
        <v>244</v>
      </c>
      <c r="D1523" t="s">
        <v>86</v>
      </c>
      <c r="G1523">
        <v>-28.039318000000002</v>
      </c>
      <c r="H1523">
        <v>153.40160800000001</v>
      </c>
    </row>
    <row r="1524" spans="1:8" hidden="1">
      <c r="A1524">
        <v>4227</v>
      </c>
      <c r="B1524" t="s">
        <v>1776</v>
      </c>
      <c r="C1524" t="s">
        <v>244</v>
      </c>
      <c r="D1524" t="s">
        <v>86</v>
      </c>
      <c r="G1524">
        <v>-28.108599000000002</v>
      </c>
      <c r="H1524">
        <v>153.39562100000001</v>
      </c>
    </row>
    <row r="1525" spans="1:8" hidden="1">
      <c r="A1525">
        <v>4228</v>
      </c>
      <c r="B1525" t="s">
        <v>1777</v>
      </c>
      <c r="C1525" t="s">
        <v>244</v>
      </c>
      <c r="D1525" t="s">
        <v>86</v>
      </c>
      <c r="G1525">
        <v>-28.148226000000001</v>
      </c>
      <c r="H1525">
        <v>153.42161300000001</v>
      </c>
    </row>
    <row r="1526" spans="1:8" hidden="1">
      <c r="A1526">
        <v>4229</v>
      </c>
      <c r="B1526" t="s">
        <v>1778</v>
      </c>
      <c r="C1526" t="s">
        <v>244</v>
      </c>
      <c r="D1526" t="s">
        <v>86</v>
      </c>
      <c r="G1526">
        <v>-28.075709</v>
      </c>
      <c r="H1526">
        <v>153.414682</v>
      </c>
    </row>
    <row r="1527" spans="1:8" hidden="1">
      <c r="A1527">
        <v>4230</v>
      </c>
      <c r="B1527" t="s">
        <v>1779</v>
      </c>
      <c r="C1527" t="s">
        <v>244</v>
      </c>
      <c r="D1527" t="s">
        <v>86</v>
      </c>
      <c r="G1527">
        <v>-28.077466999999999</v>
      </c>
      <c r="H1527">
        <v>153.38531</v>
      </c>
    </row>
    <row r="1528" spans="1:8" hidden="1">
      <c r="A1528">
        <v>4270</v>
      </c>
      <c r="B1528" t="s">
        <v>1780</v>
      </c>
      <c r="C1528" t="s">
        <v>244</v>
      </c>
      <c r="D1528" t="s">
        <v>99</v>
      </c>
      <c r="G1528">
        <v>-27.880883000000001</v>
      </c>
      <c r="H1528">
        <v>153.130246</v>
      </c>
    </row>
    <row r="1529" spans="1:8" hidden="1">
      <c r="A1529">
        <v>4271</v>
      </c>
      <c r="B1529" t="s">
        <v>1781</v>
      </c>
      <c r="C1529" t="s">
        <v>244</v>
      </c>
      <c r="D1529" t="s">
        <v>99</v>
      </c>
      <c r="G1529">
        <v>-27.922442</v>
      </c>
      <c r="H1529">
        <v>153.207493</v>
      </c>
    </row>
    <row r="1530" spans="1:8" hidden="1">
      <c r="A1530">
        <v>4272</v>
      </c>
      <c r="B1530" t="s">
        <v>1782</v>
      </c>
      <c r="C1530" t="s">
        <v>244</v>
      </c>
      <c r="D1530" t="s">
        <v>99</v>
      </c>
      <c r="G1530">
        <v>-27.947935000000001</v>
      </c>
      <c r="H1530">
        <v>153.19135900000001</v>
      </c>
    </row>
    <row r="1531" spans="1:8" hidden="1">
      <c r="A1531">
        <v>4275</v>
      </c>
      <c r="B1531" t="s">
        <v>1783</v>
      </c>
      <c r="C1531" t="s">
        <v>244</v>
      </c>
      <c r="D1531" t="s">
        <v>99</v>
      </c>
      <c r="G1531">
        <v>-27.995052999999999</v>
      </c>
      <c r="H1531">
        <v>153.16208900000001</v>
      </c>
    </row>
    <row r="1532" spans="1:8" hidden="1">
      <c r="A1532">
        <v>4280</v>
      </c>
      <c r="B1532" t="s">
        <v>1784</v>
      </c>
      <c r="C1532" t="s">
        <v>244</v>
      </c>
      <c r="D1532" t="s">
        <v>99</v>
      </c>
      <c r="G1532">
        <v>-27.831402000000001</v>
      </c>
      <c r="H1532">
        <v>153.028469</v>
      </c>
    </row>
    <row r="1533" spans="1:8" hidden="1">
      <c r="A1533">
        <v>4285</v>
      </c>
      <c r="B1533" t="s">
        <v>1785</v>
      </c>
      <c r="C1533" t="s">
        <v>244</v>
      </c>
      <c r="D1533" t="s">
        <v>99</v>
      </c>
      <c r="G1533">
        <v>-27.901257000000001</v>
      </c>
      <c r="H1533">
        <v>152.93908099999999</v>
      </c>
    </row>
    <row r="1534" spans="1:8" hidden="1">
      <c r="A1534">
        <v>4287</v>
      </c>
      <c r="B1534" t="s">
        <v>1786</v>
      </c>
      <c r="C1534" t="s">
        <v>244</v>
      </c>
      <c r="D1534" t="s">
        <v>99</v>
      </c>
      <c r="G1534">
        <v>-28.260921</v>
      </c>
      <c r="H1534">
        <v>152.781251</v>
      </c>
    </row>
    <row r="1535" spans="1:8" hidden="1">
      <c r="A1535">
        <v>4300</v>
      </c>
      <c r="B1535" t="s">
        <v>1787</v>
      </c>
      <c r="C1535" t="s">
        <v>244</v>
      </c>
      <c r="D1535" t="s">
        <v>17</v>
      </c>
      <c r="G1535">
        <v>-27.669146999999999</v>
      </c>
      <c r="H1535">
        <v>152.89354</v>
      </c>
    </row>
    <row r="1536" spans="1:8" hidden="1">
      <c r="A1536">
        <v>4301</v>
      </c>
      <c r="B1536" t="s">
        <v>1788</v>
      </c>
      <c r="C1536" t="s">
        <v>244</v>
      </c>
      <c r="D1536" t="s">
        <v>17</v>
      </c>
      <c r="G1536">
        <v>-27.613211</v>
      </c>
      <c r="H1536">
        <v>152.863215</v>
      </c>
    </row>
    <row r="1537" spans="1:8" hidden="1">
      <c r="A1537">
        <v>4303</v>
      </c>
      <c r="B1537" t="s">
        <v>1789</v>
      </c>
      <c r="C1537" t="s">
        <v>244</v>
      </c>
      <c r="D1537" t="s">
        <v>17</v>
      </c>
      <c r="G1537">
        <v>-27.597996999999999</v>
      </c>
      <c r="H1537">
        <v>152.831683</v>
      </c>
    </row>
    <row r="1538" spans="1:8" hidden="1">
      <c r="A1538">
        <v>4304</v>
      </c>
      <c r="B1538" t="s">
        <v>1790</v>
      </c>
      <c r="C1538" t="s">
        <v>244</v>
      </c>
      <c r="D1538" t="s">
        <v>17</v>
      </c>
      <c r="G1538">
        <v>-27.62904</v>
      </c>
      <c r="H1538">
        <v>152.79590099999999</v>
      </c>
    </row>
    <row r="1539" spans="1:8" hidden="1">
      <c r="A1539">
        <v>4305</v>
      </c>
      <c r="B1539" t="s">
        <v>1791</v>
      </c>
      <c r="C1539" t="s">
        <v>244</v>
      </c>
      <c r="D1539" t="s">
        <v>17</v>
      </c>
      <c r="G1539">
        <v>-27.601065999999999</v>
      </c>
      <c r="H1539">
        <v>152.772672</v>
      </c>
    </row>
    <row r="1540" spans="1:8" hidden="1">
      <c r="A1540">
        <v>4306</v>
      </c>
      <c r="B1540" t="s">
        <v>1792</v>
      </c>
      <c r="C1540" t="s">
        <v>244</v>
      </c>
      <c r="D1540" t="s">
        <v>99</v>
      </c>
      <c r="G1540">
        <v>-27.640431</v>
      </c>
      <c r="H1540">
        <v>152.70239900000001</v>
      </c>
    </row>
    <row r="1541" spans="1:8" hidden="1">
      <c r="A1541">
        <v>4307</v>
      </c>
      <c r="B1541" t="s">
        <v>1793</v>
      </c>
      <c r="C1541" t="s">
        <v>244</v>
      </c>
      <c r="D1541" t="s">
        <v>99</v>
      </c>
      <c r="G1541">
        <v>-27.820519999999998</v>
      </c>
      <c r="H1541">
        <v>152.56641999999999</v>
      </c>
    </row>
    <row r="1542" spans="1:8" hidden="1">
      <c r="A1542">
        <v>4309</v>
      </c>
      <c r="B1542" t="s">
        <v>850</v>
      </c>
      <c r="C1542" t="s">
        <v>244</v>
      </c>
      <c r="D1542" t="s">
        <v>99</v>
      </c>
      <c r="G1542">
        <v>-27.981456000000001</v>
      </c>
      <c r="H1542">
        <v>152.548619</v>
      </c>
    </row>
    <row r="1543" spans="1:8" hidden="1">
      <c r="A1543">
        <v>4310</v>
      </c>
      <c r="B1543" t="s">
        <v>1794</v>
      </c>
      <c r="C1543" t="s">
        <v>244</v>
      </c>
      <c r="D1543" t="s">
        <v>99</v>
      </c>
      <c r="G1543">
        <v>-27.997335</v>
      </c>
      <c r="H1543">
        <v>152.714213</v>
      </c>
    </row>
    <row r="1544" spans="1:8" hidden="1">
      <c r="A1544">
        <v>4311</v>
      </c>
      <c r="B1544" t="s">
        <v>1795</v>
      </c>
      <c r="C1544" t="s">
        <v>244</v>
      </c>
      <c r="D1544" t="s">
        <v>99</v>
      </c>
      <c r="G1544">
        <v>-27.421011</v>
      </c>
      <c r="H1544">
        <v>152.45550900000001</v>
      </c>
    </row>
    <row r="1545" spans="1:8" hidden="1">
      <c r="A1545">
        <v>4312</v>
      </c>
      <c r="B1545" t="s">
        <v>1796</v>
      </c>
      <c r="C1545" t="s">
        <v>244</v>
      </c>
      <c r="D1545" t="s">
        <v>99</v>
      </c>
      <c r="G1545">
        <v>-27.269162999999999</v>
      </c>
      <c r="H1545">
        <v>152.58533700000001</v>
      </c>
    </row>
    <row r="1546" spans="1:8" hidden="1">
      <c r="A1546">
        <v>4313</v>
      </c>
      <c r="B1546" t="s">
        <v>1797</v>
      </c>
      <c r="C1546" t="s">
        <v>244</v>
      </c>
      <c r="D1546" t="s">
        <v>99</v>
      </c>
      <c r="G1546">
        <v>-27.163924000000002</v>
      </c>
      <c r="H1546">
        <v>152.32765499999999</v>
      </c>
    </row>
    <row r="1547" spans="1:8" hidden="1">
      <c r="A1547">
        <v>4314</v>
      </c>
      <c r="B1547" t="s">
        <v>1797</v>
      </c>
      <c r="C1547" t="s">
        <v>244</v>
      </c>
      <c r="D1547" t="s">
        <v>99</v>
      </c>
      <c r="G1547">
        <v>0</v>
      </c>
      <c r="H1547">
        <v>0</v>
      </c>
    </row>
    <row r="1548" spans="1:8" hidden="1">
      <c r="A1548">
        <v>4340</v>
      </c>
      <c r="B1548" t="s">
        <v>1798</v>
      </c>
      <c r="C1548" t="s">
        <v>244</v>
      </c>
      <c r="D1548" t="s">
        <v>99</v>
      </c>
      <c r="G1548">
        <v>-27.628454999999999</v>
      </c>
      <c r="H1548">
        <v>152.560103</v>
      </c>
    </row>
    <row r="1549" spans="1:8" hidden="1">
      <c r="A1549">
        <v>4341</v>
      </c>
      <c r="B1549" t="s">
        <v>1799</v>
      </c>
      <c r="C1549" t="s">
        <v>244</v>
      </c>
      <c r="D1549" t="s">
        <v>99</v>
      </c>
      <c r="G1549">
        <v>-27.653658</v>
      </c>
      <c r="H1549">
        <v>152.326898</v>
      </c>
    </row>
    <row r="1550" spans="1:8" hidden="1">
      <c r="A1550">
        <v>4342</v>
      </c>
      <c r="B1550" t="s">
        <v>1800</v>
      </c>
      <c r="C1550" t="s">
        <v>244</v>
      </c>
      <c r="D1550" t="s">
        <v>99</v>
      </c>
      <c r="G1550">
        <v>-27.543847</v>
      </c>
      <c r="H1550">
        <v>152.37768700000001</v>
      </c>
    </row>
    <row r="1551" spans="1:8" hidden="1">
      <c r="A1551">
        <v>4343</v>
      </c>
      <c r="B1551" t="s">
        <v>1801</v>
      </c>
      <c r="C1551" t="s">
        <v>244</v>
      </c>
      <c r="D1551" t="s">
        <v>99</v>
      </c>
      <c r="G1551">
        <v>-27.511921999999998</v>
      </c>
      <c r="H1551">
        <v>152.296235</v>
      </c>
    </row>
    <row r="1552" spans="1:8" hidden="1">
      <c r="A1552">
        <v>4344</v>
      </c>
      <c r="B1552" t="s">
        <v>1802</v>
      </c>
      <c r="C1552" t="s">
        <v>244</v>
      </c>
      <c r="D1552" t="s">
        <v>99</v>
      </c>
      <c r="G1552">
        <v>-27.589099000000001</v>
      </c>
      <c r="H1552">
        <v>152.153257</v>
      </c>
    </row>
    <row r="1553" spans="1:8" hidden="1">
      <c r="A1553">
        <v>4345</v>
      </c>
      <c r="B1553" t="s">
        <v>1803</v>
      </c>
      <c r="C1553" t="s">
        <v>244</v>
      </c>
      <c r="D1553" t="s">
        <v>99</v>
      </c>
      <c r="G1553">
        <v>-27.549094</v>
      </c>
      <c r="H1553">
        <v>152.33638199999999</v>
      </c>
    </row>
    <row r="1554" spans="1:8" hidden="1">
      <c r="A1554">
        <v>4346</v>
      </c>
      <c r="B1554" t="s">
        <v>1804</v>
      </c>
      <c r="C1554" t="s">
        <v>244</v>
      </c>
      <c r="D1554" t="s">
        <v>99</v>
      </c>
      <c r="G1554">
        <v>-27.563110000000002</v>
      </c>
      <c r="H1554">
        <v>152.588618</v>
      </c>
    </row>
    <row r="1555" spans="1:8" hidden="1">
      <c r="A1555">
        <v>4347</v>
      </c>
      <c r="B1555" t="s">
        <v>1805</v>
      </c>
      <c r="C1555" t="s">
        <v>244</v>
      </c>
      <c r="D1555" t="s">
        <v>99</v>
      </c>
      <c r="G1555">
        <v>-27.574836000000001</v>
      </c>
      <c r="H1555">
        <v>152.204914</v>
      </c>
    </row>
    <row r="1556" spans="1:8" hidden="1">
      <c r="A1556">
        <v>4350</v>
      </c>
      <c r="B1556" t="s">
        <v>1806</v>
      </c>
      <c r="C1556" t="s">
        <v>244</v>
      </c>
      <c r="D1556" t="s">
        <v>120</v>
      </c>
      <c r="G1556">
        <v>-27.615354</v>
      </c>
      <c r="H1556">
        <v>151.774846</v>
      </c>
    </row>
    <row r="1557" spans="1:8" hidden="1">
      <c r="A1557">
        <v>4352</v>
      </c>
      <c r="B1557" t="s">
        <v>1807</v>
      </c>
      <c r="C1557" t="s">
        <v>244</v>
      </c>
      <c r="D1557" t="s">
        <v>99</v>
      </c>
      <c r="G1557">
        <v>-28.583621999999998</v>
      </c>
      <c r="H1557">
        <v>151.80109300000001</v>
      </c>
    </row>
    <row r="1558" spans="1:8" hidden="1">
      <c r="A1558">
        <v>4353</v>
      </c>
      <c r="B1558" t="s">
        <v>1808</v>
      </c>
      <c r="C1558" t="s">
        <v>244</v>
      </c>
      <c r="D1558" t="s">
        <v>99</v>
      </c>
      <c r="G1558">
        <v>-27.256983999999999</v>
      </c>
      <c r="H1558">
        <v>151.90457799999999</v>
      </c>
    </row>
    <row r="1559" spans="1:8" hidden="1">
      <c r="A1559">
        <v>4354</v>
      </c>
      <c r="B1559" t="s">
        <v>1809</v>
      </c>
      <c r="C1559" t="s">
        <v>244</v>
      </c>
      <c r="D1559" t="s">
        <v>99</v>
      </c>
      <c r="G1559">
        <v>-27.322474</v>
      </c>
      <c r="H1559">
        <v>151.90969799999999</v>
      </c>
    </row>
    <row r="1560" spans="1:8" hidden="1">
      <c r="A1560">
        <v>4355</v>
      </c>
      <c r="B1560" t="s">
        <v>1810</v>
      </c>
      <c r="C1560" t="s">
        <v>244</v>
      </c>
      <c r="D1560" t="s">
        <v>99</v>
      </c>
      <c r="G1560">
        <v>-27.134613000000002</v>
      </c>
      <c r="H1560">
        <v>152.085883</v>
      </c>
    </row>
    <row r="1561" spans="1:8" hidden="1">
      <c r="A1561">
        <v>4356</v>
      </c>
      <c r="B1561" t="s">
        <v>1811</v>
      </c>
      <c r="C1561" t="s">
        <v>244</v>
      </c>
      <c r="D1561" t="s">
        <v>99</v>
      </c>
      <c r="G1561">
        <v>-27.567709000000001</v>
      </c>
      <c r="H1561">
        <v>151.44680199999999</v>
      </c>
    </row>
    <row r="1562" spans="1:8" hidden="1">
      <c r="A1562">
        <v>4357</v>
      </c>
      <c r="B1562" t="s">
        <v>1812</v>
      </c>
      <c r="C1562" t="s">
        <v>244</v>
      </c>
      <c r="D1562" t="s">
        <v>99</v>
      </c>
      <c r="G1562">
        <v>-28.056801</v>
      </c>
      <c r="H1562">
        <v>151.160021</v>
      </c>
    </row>
    <row r="1563" spans="1:8" hidden="1">
      <c r="A1563">
        <v>4358</v>
      </c>
      <c r="B1563" t="s">
        <v>1813</v>
      </c>
      <c r="C1563" t="s">
        <v>244</v>
      </c>
      <c r="D1563" t="s">
        <v>99</v>
      </c>
      <c r="G1563">
        <v>-27.706724999999999</v>
      </c>
      <c r="H1563">
        <v>151.86373800000001</v>
      </c>
    </row>
    <row r="1564" spans="1:8" hidden="1">
      <c r="A1564">
        <v>4359</v>
      </c>
      <c r="B1564" t="s">
        <v>1814</v>
      </c>
      <c r="C1564" t="s">
        <v>244</v>
      </c>
      <c r="D1564" t="s">
        <v>99</v>
      </c>
      <c r="G1564">
        <v>-27.785112000000002</v>
      </c>
      <c r="H1564">
        <v>152.02011100000001</v>
      </c>
    </row>
    <row r="1565" spans="1:8" hidden="1">
      <c r="A1565">
        <v>4360</v>
      </c>
      <c r="B1565" t="s">
        <v>1815</v>
      </c>
      <c r="C1565" t="s">
        <v>244</v>
      </c>
      <c r="D1565" t="s">
        <v>99</v>
      </c>
      <c r="G1565">
        <v>-27.838719000000001</v>
      </c>
      <c r="H1565">
        <v>151.889972</v>
      </c>
    </row>
    <row r="1566" spans="1:8" hidden="1">
      <c r="A1566">
        <v>4361</v>
      </c>
      <c r="B1566" t="s">
        <v>1816</v>
      </c>
      <c r="C1566" t="s">
        <v>244</v>
      </c>
      <c r="D1566" t="s">
        <v>99</v>
      </c>
      <c r="G1566">
        <v>-27.894403000000001</v>
      </c>
      <c r="H1566">
        <v>151.79977500000001</v>
      </c>
    </row>
    <row r="1567" spans="1:8" hidden="1">
      <c r="A1567">
        <v>4362</v>
      </c>
      <c r="B1567" t="s">
        <v>1817</v>
      </c>
      <c r="C1567" t="s">
        <v>244</v>
      </c>
      <c r="D1567" t="s">
        <v>99</v>
      </c>
      <c r="G1567">
        <v>-28.035848000000001</v>
      </c>
      <c r="H1567">
        <v>151.98272299999999</v>
      </c>
    </row>
    <row r="1568" spans="1:8" hidden="1">
      <c r="A1568">
        <v>4363</v>
      </c>
      <c r="B1568" t="s">
        <v>1818</v>
      </c>
      <c r="C1568" t="s">
        <v>244</v>
      </c>
      <c r="D1568" t="s">
        <v>99</v>
      </c>
      <c r="G1568">
        <v>-27.676646999999999</v>
      </c>
      <c r="H1568">
        <v>151.73969500000001</v>
      </c>
    </row>
    <row r="1569" spans="1:8" hidden="1">
      <c r="A1569">
        <v>4364</v>
      </c>
      <c r="B1569" t="s">
        <v>1819</v>
      </c>
      <c r="C1569" t="s">
        <v>244</v>
      </c>
      <c r="D1569" t="s">
        <v>99</v>
      </c>
      <c r="G1569">
        <v>-27.710491999999999</v>
      </c>
      <c r="H1569">
        <v>151.39618300000001</v>
      </c>
    </row>
    <row r="1570" spans="1:8" hidden="1">
      <c r="A1570">
        <v>4365</v>
      </c>
      <c r="B1570" t="s">
        <v>1820</v>
      </c>
      <c r="C1570" t="s">
        <v>244</v>
      </c>
      <c r="D1570" t="s">
        <v>99</v>
      </c>
      <c r="G1570">
        <v>-28.017149</v>
      </c>
      <c r="H1570">
        <v>151.59752700000001</v>
      </c>
    </row>
    <row r="1571" spans="1:8" hidden="1">
      <c r="A1571">
        <v>4370</v>
      </c>
      <c r="B1571" t="s">
        <v>1821</v>
      </c>
      <c r="C1571" t="s">
        <v>244</v>
      </c>
      <c r="D1571" t="s">
        <v>99</v>
      </c>
      <c r="G1571">
        <v>-28.195568000000002</v>
      </c>
      <c r="H1571">
        <v>151.949533</v>
      </c>
    </row>
    <row r="1572" spans="1:8" hidden="1">
      <c r="A1572">
        <v>4371</v>
      </c>
      <c r="B1572" t="s">
        <v>1822</v>
      </c>
      <c r="C1572" t="s">
        <v>244</v>
      </c>
      <c r="D1572" t="s">
        <v>99</v>
      </c>
      <c r="G1572">
        <v>-28.230733000000001</v>
      </c>
      <c r="H1572">
        <v>152.245531</v>
      </c>
    </row>
    <row r="1573" spans="1:8" hidden="1">
      <c r="A1573">
        <v>4372</v>
      </c>
      <c r="B1573" t="s">
        <v>1823</v>
      </c>
      <c r="C1573" t="s">
        <v>244</v>
      </c>
      <c r="D1573" t="s">
        <v>99</v>
      </c>
      <c r="G1573">
        <v>-28.303066999999999</v>
      </c>
      <c r="H1573">
        <v>152.23308900000001</v>
      </c>
    </row>
    <row r="1574" spans="1:8" hidden="1">
      <c r="A1574">
        <v>4373</v>
      </c>
      <c r="B1574" t="s">
        <v>1824</v>
      </c>
      <c r="C1574" t="s">
        <v>244</v>
      </c>
      <c r="D1574" t="s">
        <v>99</v>
      </c>
      <c r="G1574">
        <v>-28.340098999999999</v>
      </c>
      <c r="H1574">
        <v>152.294194</v>
      </c>
    </row>
    <row r="1575" spans="1:8" hidden="1">
      <c r="A1575">
        <v>4374</v>
      </c>
      <c r="B1575" t="s">
        <v>1825</v>
      </c>
      <c r="C1575" t="s">
        <v>244</v>
      </c>
      <c r="D1575" t="s">
        <v>99</v>
      </c>
      <c r="G1575">
        <v>-28.488430999999999</v>
      </c>
      <c r="H1575">
        <v>151.96868900000001</v>
      </c>
    </row>
    <row r="1576" spans="1:8" hidden="1">
      <c r="A1576">
        <v>4375</v>
      </c>
      <c r="B1576" t="s">
        <v>1826</v>
      </c>
      <c r="C1576" t="s">
        <v>244</v>
      </c>
      <c r="D1576" t="s">
        <v>99</v>
      </c>
      <c r="G1576">
        <v>-28.529506999999999</v>
      </c>
      <c r="H1576">
        <v>151.947124</v>
      </c>
    </row>
    <row r="1577" spans="1:8" hidden="1">
      <c r="A1577">
        <v>4376</v>
      </c>
      <c r="B1577" t="s">
        <v>1827</v>
      </c>
      <c r="C1577" t="s">
        <v>244</v>
      </c>
      <c r="D1577" t="s">
        <v>99</v>
      </c>
      <c r="G1577">
        <v>-28.541494</v>
      </c>
      <c r="H1577">
        <v>151.93378300000001</v>
      </c>
    </row>
    <row r="1578" spans="1:8" hidden="1">
      <c r="A1578">
        <v>4377</v>
      </c>
      <c r="B1578" t="s">
        <v>1828</v>
      </c>
      <c r="C1578" t="s">
        <v>244</v>
      </c>
      <c r="D1578" t="s">
        <v>99</v>
      </c>
      <c r="G1578">
        <v>-28.580891000000001</v>
      </c>
      <c r="H1578">
        <v>151.97341</v>
      </c>
    </row>
    <row r="1579" spans="1:8" hidden="1">
      <c r="A1579">
        <v>4378</v>
      </c>
      <c r="B1579" t="s">
        <v>1829</v>
      </c>
      <c r="C1579" t="s">
        <v>244</v>
      </c>
      <c r="D1579" t="s">
        <v>99</v>
      </c>
      <c r="G1579">
        <v>-28.613948000000001</v>
      </c>
      <c r="H1579">
        <v>151.95549099999999</v>
      </c>
    </row>
    <row r="1580" spans="1:8" hidden="1">
      <c r="A1580">
        <v>4380</v>
      </c>
      <c r="B1580" t="s">
        <v>1830</v>
      </c>
      <c r="C1580" t="s">
        <v>244</v>
      </c>
      <c r="D1580" t="s">
        <v>99</v>
      </c>
      <c r="G1580">
        <v>-28.614072</v>
      </c>
      <c r="H1580">
        <v>151.903705</v>
      </c>
    </row>
    <row r="1581" spans="1:8" hidden="1">
      <c r="A1581">
        <v>4381</v>
      </c>
      <c r="B1581" t="s">
        <v>1831</v>
      </c>
      <c r="C1581" t="s">
        <v>244</v>
      </c>
      <c r="D1581" t="s">
        <v>99</v>
      </c>
      <c r="G1581">
        <v>-28.739941000000002</v>
      </c>
      <c r="H1581">
        <v>151.87498299999999</v>
      </c>
    </row>
    <row r="1582" spans="1:8" hidden="1">
      <c r="A1582">
        <v>4382</v>
      </c>
      <c r="B1582" t="s">
        <v>1832</v>
      </c>
      <c r="C1582" t="s">
        <v>244</v>
      </c>
      <c r="D1582" t="s">
        <v>99</v>
      </c>
      <c r="G1582">
        <v>-28.798984999999998</v>
      </c>
      <c r="H1582">
        <v>151.84223800000001</v>
      </c>
    </row>
    <row r="1583" spans="1:8" hidden="1">
      <c r="A1583">
        <v>4383</v>
      </c>
      <c r="B1583" t="s">
        <v>1833</v>
      </c>
      <c r="C1583" t="s">
        <v>244</v>
      </c>
      <c r="D1583" t="s">
        <v>99</v>
      </c>
      <c r="G1583">
        <v>-28.882394000000001</v>
      </c>
      <c r="H1583">
        <v>151.910698</v>
      </c>
    </row>
    <row r="1584" spans="1:8" hidden="1">
      <c r="A1584">
        <v>4384</v>
      </c>
      <c r="B1584" t="s">
        <v>1834</v>
      </c>
      <c r="C1584" t="s">
        <v>244</v>
      </c>
      <c r="D1584" t="s">
        <v>99</v>
      </c>
      <c r="G1584">
        <v>-28.728006000000001</v>
      </c>
      <c r="H1584">
        <v>151.18320800000001</v>
      </c>
    </row>
    <row r="1585" spans="1:8" hidden="1">
      <c r="A1585">
        <v>4385</v>
      </c>
      <c r="B1585" t="s">
        <v>1835</v>
      </c>
      <c r="C1585" t="s">
        <v>244</v>
      </c>
      <c r="D1585" t="s">
        <v>99</v>
      </c>
      <c r="G1585">
        <v>-28.722738</v>
      </c>
      <c r="H1585">
        <v>150.96723700000001</v>
      </c>
    </row>
    <row r="1586" spans="1:8" hidden="1">
      <c r="A1586">
        <v>4387</v>
      </c>
      <c r="B1586" t="s">
        <v>1836</v>
      </c>
      <c r="C1586" t="s">
        <v>244</v>
      </c>
      <c r="D1586" t="s">
        <v>99</v>
      </c>
      <c r="G1586">
        <v>-28.606093000000001</v>
      </c>
      <c r="H1586">
        <v>151.12667099999999</v>
      </c>
    </row>
    <row r="1587" spans="1:8" hidden="1">
      <c r="A1587">
        <v>4388</v>
      </c>
      <c r="B1587" t="s">
        <v>1837</v>
      </c>
      <c r="C1587" t="s">
        <v>244</v>
      </c>
      <c r="D1587" t="s">
        <v>99</v>
      </c>
      <c r="G1587">
        <v>-28.615672</v>
      </c>
      <c r="H1587">
        <v>150.55453800000001</v>
      </c>
    </row>
    <row r="1588" spans="1:8" hidden="1">
      <c r="A1588">
        <v>4390</v>
      </c>
      <c r="B1588" t="s">
        <v>1838</v>
      </c>
      <c r="C1588" t="s">
        <v>244</v>
      </c>
      <c r="D1588" t="s">
        <v>99</v>
      </c>
      <c r="G1588">
        <v>-28.145163</v>
      </c>
      <c r="H1588">
        <v>150.288342</v>
      </c>
    </row>
    <row r="1589" spans="1:8" hidden="1">
      <c r="A1589">
        <v>4400</v>
      </c>
      <c r="B1589" t="s">
        <v>1839</v>
      </c>
      <c r="C1589" t="s">
        <v>244</v>
      </c>
      <c r="D1589" t="s">
        <v>99</v>
      </c>
      <c r="G1589">
        <v>-27.495768000000002</v>
      </c>
      <c r="H1589">
        <v>151.79684700000001</v>
      </c>
    </row>
    <row r="1590" spans="1:8" hidden="1">
      <c r="A1590">
        <v>4401</v>
      </c>
      <c r="B1590" t="s">
        <v>1840</v>
      </c>
      <c r="C1590" t="s">
        <v>244</v>
      </c>
      <c r="D1590" t="s">
        <v>99</v>
      </c>
      <c r="G1590">
        <v>-27.303702000000001</v>
      </c>
      <c r="H1590">
        <v>151.691102</v>
      </c>
    </row>
    <row r="1591" spans="1:8" hidden="1">
      <c r="A1591">
        <v>4402</v>
      </c>
      <c r="B1591" t="s">
        <v>1841</v>
      </c>
      <c r="C1591" t="s">
        <v>244</v>
      </c>
      <c r="D1591" t="s">
        <v>99</v>
      </c>
      <c r="G1591">
        <v>-26.983086</v>
      </c>
      <c r="H1591">
        <v>151.832336</v>
      </c>
    </row>
    <row r="1592" spans="1:8" hidden="1">
      <c r="A1592">
        <v>4403</v>
      </c>
      <c r="B1592" t="s">
        <v>1842</v>
      </c>
      <c r="C1592" t="s">
        <v>244</v>
      </c>
      <c r="D1592" t="s">
        <v>99</v>
      </c>
      <c r="G1592">
        <v>-27.217717</v>
      </c>
      <c r="H1592">
        <v>151.59185199999999</v>
      </c>
    </row>
    <row r="1593" spans="1:8" hidden="1">
      <c r="A1593">
        <v>4404</v>
      </c>
      <c r="B1593" t="s">
        <v>1843</v>
      </c>
      <c r="C1593" t="s">
        <v>244</v>
      </c>
      <c r="D1593" t="s">
        <v>99</v>
      </c>
      <c r="G1593">
        <v>-27.305817000000001</v>
      </c>
      <c r="H1593">
        <v>151.49051800000001</v>
      </c>
    </row>
    <row r="1594" spans="1:8" hidden="1">
      <c r="A1594">
        <v>4405</v>
      </c>
      <c r="B1594" t="s">
        <v>895</v>
      </c>
      <c r="C1594" t="s">
        <v>244</v>
      </c>
      <c r="D1594" t="s">
        <v>99</v>
      </c>
      <c r="G1594">
        <v>-27.192428</v>
      </c>
      <c r="H1594">
        <v>151.396625</v>
      </c>
    </row>
    <row r="1595" spans="1:8" hidden="1">
      <c r="A1595">
        <v>4406</v>
      </c>
      <c r="B1595" t="s">
        <v>1844</v>
      </c>
      <c r="C1595" t="s">
        <v>244</v>
      </c>
      <c r="D1595" t="s">
        <v>99</v>
      </c>
      <c r="G1595">
        <v>-27.894641</v>
      </c>
      <c r="H1595">
        <v>150.59658400000001</v>
      </c>
    </row>
    <row r="1596" spans="1:8" hidden="1">
      <c r="A1596">
        <v>4407</v>
      </c>
      <c r="B1596" t="s">
        <v>1845</v>
      </c>
      <c r="C1596" t="s">
        <v>244</v>
      </c>
      <c r="D1596" t="s">
        <v>99</v>
      </c>
      <c r="G1596">
        <v>-27.648299999999999</v>
      </c>
      <c r="H1596">
        <v>150.83667800000001</v>
      </c>
    </row>
    <row r="1597" spans="1:8" hidden="1">
      <c r="A1597">
        <v>4408</v>
      </c>
      <c r="B1597" t="s">
        <v>906</v>
      </c>
      <c r="C1597" t="s">
        <v>244</v>
      </c>
      <c r="D1597" t="s">
        <v>99</v>
      </c>
      <c r="G1597">
        <v>-26.932539999999999</v>
      </c>
      <c r="H1597">
        <v>151.448511</v>
      </c>
    </row>
    <row r="1598" spans="1:8" hidden="1">
      <c r="A1598">
        <v>4410</v>
      </c>
      <c r="B1598" t="s">
        <v>1846</v>
      </c>
      <c r="C1598" t="s">
        <v>244</v>
      </c>
      <c r="D1598" t="s">
        <v>99</v>
      </c>
      <c r="G1598">
        <v>-26.781196999999999</v>
      </c>
      <c r="H1598">
        <v>151.109816</v>
      </c>
    </row>
    <row r="1599" spans="1:8" hidden="1">
      <c r="A1599">
        <v>4411</v>
      </c>
      <c r="B1599" t="s">
        <v>1847</v>
      </c>
      <c r="C1599" t="s">
        <v>244</v>
      </c>
      <c r="D1599" t="s">
        <v>99</v>
      </c>
      <c r="G1599">
        <v>-26.929328999999999</v>
      </c>
      <c r="H1599">
        <v>150.919183</v>
      </c>
    </row>
    <row r="1600" spans="1:8" hidden="1">
      <c r="A1600">
        <v>4412</v>
      </c>
      <c r="B1600" t="s">
        <v>1848</v>
      </c>
      <c r="C1600" t="s">
        <v>244</v>
      </c>
      <c r="D1600" t="s">
        <v>99</v>
      </c>
      <c r="G1600">
        <v>-26.843851999999998</v>
      </c>
      <c r="H1600">
        <v>150.790571</v>
      </c>
    </row>
    <row r="1601" spans="1:8" hidden="1">
      <c r="A1601">
        <v>4413</v>
      </c>
      <c r="B1601" t="s">
        <v>1849</v>
      </c>
      <c r="C1601" t="s">
        <v>244</v>
      </c>
      <c r="D1601" t="s">
        <v>99</v>
      </c>
      <c r="G1601">
        <v>-26.706834000000001</v>
      </c>
      <c r="H1601">
        <v>150.54514399999999</v>
      </c>
    </row>
    <row r="1602" spans="1:8" hidden="1">
      <c r="A1602">
        <v>4415</v>
      </c>
      <c r="B1602" t="s">
        <v>1850</v>
      </c>
      <c r="C1602" t="s">
        <v>244</v>
      </c>
      <c r="D1602" t="s">
        <v>99</v>
      </c>
      <c r="G1602">
        <v>-26.672867</v>
      </c>
      <c r="H1602">
        <v>150.33214100000001</v>
      </c>
    </row>
    <row r="1603" spans="1:8" hidden="1">
      <c r="A1603">
        <v>4416</v>
      </c>
      <c r="B1603" t="s">
        <v>1851</v>
      </c>
      <c r="C1603" t="s">
        <v>244</v>
      </c>
      <c r="D1603" t="s">
        <v>99</v>
      </c>
      <c r="G1603">
        <v>-27.013259000000001</v>
      </c>
      <c r="H1603">
        <v>150.06054900000001</v>
      </c>
    </row>
    <row r="1604" spans="1:8" hidden="1">
      <c r="A1604">
        <v>4417</v>
      </c>
      <c r="B1604" t="s">
        <v>1852</v>
      </c>
      <c r="C1604" t="s">
        <v>244</v>
      </c>
      <c r="D1604" t="s">
        <v>99</v>
      </c>
      <c r="G1604">
        <v>-27.156169999999999</v>
      </c>
      <c r="H1604">
        <v>149.158851</v>
      </c>
    </row>
    <row r="1605" spans="1:8" hidden="1">
      <c r="A1605">
        <v>4418</v>
      </c>
      <c r="B1605" t="s">
        <v>1853</v>
      </c>
      <c r="C1605" t="s">
        <v>244</v>
      </c>
      <c r="D1605" t="s">
        <v>99</v>
      </c>
      <c r="G1605">
        <v>-26.260062999999999</v>
      </c>
      <c r="H1605">
        <v>150.04892899999999</v>
      </c>
    </row>
    <row r="1606" spans="1:8" hidden="1">
      <c r="A1606">
        <v>4419</v>
      </c>
      <c r="B1606" t="s">
        <v>1515</v>
      </c>
      <c r="C1606" t="s">
        <v>244</v>
      </c>
      <c r="D1606" t="s">
        <v>99</v>
      </c>
      <c r="G1606">
        <v>-25.72569</v>
      </c>
      <c r="H1606">
        <v>150.28164000000001</v>
      </c>
    </row>
    <row r="1607" spans="1:8" hidden="1">
      <c r="A1607">
        <v>4420</v>
      </c>
      <c r="B1607" t="s">
        <v>1854</v>
      </c>
      <c r="C1607" t="s">
        <v>244</v>
      </c>
      <c r="D1607" t="s">
        <v>99</v>
      </c>
      <c r="G1607">
        <v>-25.494713000000001</v>
      </c>
      <c r="H1607">
        <v>149.525293</v>
      </c>
    </row>
    <row r="1608" spans="1:8" hidden="1">
      <c r="A1608">
        <v>4421</v>
      </c>
      <c r="B1608" t="s">
        <v>1855</v>
      </c>
      <c r="C1608" t="s">
        <v>244</v>
      </c>
      <c r="D1608" t="s">
        <v>99</v>
      </c>
      <c r="G1608">
        <v>-27.285342</v>
      </c>
      <c r="H1608">
        <v>150.59913800000001</v>
      </c>
    </row>
    <row r="1609" spans="1:8" hidden="1">
      <c r="A1609">
        <v>4422</v>
      </c>
      <c r="B1609" t="s">
        <v>1856</v>
      </c>
      <c r="C1609" t="s">
        <v>244</v>
      </c>
      <c r="D1609" t="s">
        <v>99</v>
      </c>
      <c r="G1609">
        <v>-27.562836999999998</v>
      </c>
      <c r="H1609">
        <v>149.612212</v>
      </c>
    </row>
    <row r="1610" spans="1:8" hidden="1">
      <c r="A1610">
        <v>4423</v>
      </c>
      <c r="B1610" t="s">
        <v>1857</v>
      </c>
      <c r="C1610" t="s">
        <v>244</v>
      </c>
      <c r="D1610" t="s">
        <v>99</v>
      </c>
      <c r="G1610">
        <v>-27.249625000000002</v>
      </c>
      <c r="H1610">
        <v>149.67900800000001</v>
      </c>
    </row>
    <row r="1611" spans="1:8" hidden="1">
      <c r="A1611">
        <v>4424</v>
      </c>
      <c r="B1611" t="s">
        <v>1858</v>
      </c>
      <c r="C1611" t="s">
        <v>244</v>
      </c>
      <c r="D1611" t="s">
        <v>99</v>
      </c>
      <c r="G1611">
        <v>-26.640357000000002</v>
      </c>
      <c r="H1611">
        <v>149.982992</v>
      </c>
    </row>
    <row r="1612" spans="1:8" hidden="1">
      <c r="A1612">
        <v>4425</v>
      </c>
      <c r="B1612" t="s">
        <v>1859</v>
      </c>
      <c r="C1612" t="s">
        <v>244</v>
      </c>
      <c r="D1612" t="s">
        <v>99</v>
      </c>
      <c r="G1612">
        <v>-26.517858</v>
      </c>
      <c r="H1612">
        <v>149.78359399999999</v>
      </c>
    </row>
    <row r="1613" spans="1:8" hidden="1">
      <c r="A1613">
        <v>4426</v>
      </c>
      <c r="B1613" t="s">
        <v>1860</v>
      </c>
      <c r="C1613" t="s">
        <v>244</v>
      </c>
      <c r="D1613" t="s">
        <v>99</v>
      </c>
      <c r="G1613">
        <v>-26.642227999999999</v>
      </c>
      <c r="H1613">
        <v>149.62316799999999</v>
      </c>
    </row>
    <row r="1614" spans="1:8" hidden="1">
      <c r="A1614">
        <v>4427</v>
      </c>
      <c r="B1614" t="s">
        <v>1861</v>
      </c>
      <c r="C1614" t="s">
        <v>244</v>
      </c>
      <c r="D1614" t="s">
        <v>99</v>
      </c>
      <c r="G1614">
        <v>-26.128626000000001</v>
      </c>
      <c r="H1614">
        <v>149.36744899999999</v>
      </c>
    </row>
    <row r="1615" spans="1:8" hidden="1">
      <c r="A1615">
        <v>4428</v>
      </c>
      <c r="B1615" t="s">
        <v>1862</v>
      </c>
      <c r="C1615" t="s">
        <v>244</v>
      </c>
      <c r="D1615" t="s">
        <v>99</v>
      </c>
      <c r="G1615">
        <v>-26.58117</v>
      </c>
      <c r="H1615">
        <v>149.114285</v>
      </c>
    </row>
    <row r="1616" spans="1:8" hidden="1">
      <c r="A1616">
        <v>4454</v>
      </c>
      <c r="B1616" t="s">
        <v>1863</v>
      </c>
      <c r="C1616" t="s">
        <v>244</v>
      </c>
      <c r="D1616" t="s">
        <v>99</v>
      </c>
      <c r="G1616">
        <v>-25.724492000000001</v>
      </c>
      <c r="H1616">
        <v>148.67202800000001</v>
      </c>
    </row>
    <row r="1617" spans="1:8" hidden="1">
      <c r="A1617">
        <v>4455</v>
      </c>
      <c r="B1617" t="s">
        <v>1864</v>
      </c>
      <c r="C1617" t="s">
        <v>244</v>
      </c>
      <c r="D1617" t="s">
        <v>99</v>
      </c>
      <c r="G1617">
        <v>-27.116299000000001</v>
      </c>
      <c r="H1617">
        <v>148.616963</v>
      </c>
    </row>
    <row r="1618" spans="1:8" hidden="1">
      <c r="A1618">
        <v>4461</v>
      </c>
      <c r="B1618" t="s">
        <v>1865</v>
      </c>
      <c r="C1618" t="s">
        <v>244</v>
      </c>
      <c r="D1618" t="s">
        <v>99</v>
      </c>
      <c r="G1618">
        <v>-26.602637000000001</v>
      </c>
      <c r="H1618">
        <v>148.36318399999999</v>
      </c>
    </row>
    <row r="1619" spans="1:8" hidden="1">
      <c r="A1619">
        <v>4462</v>
      </c>
      <c r="B1619" t="s">
        <v>1866</v>
      </c>
      <c r="C1619" t="s">
        <v>244</v>
      </c>
      <c r="D1619" t="s">
        <v>99</v>
      </c>
      <c r="G1619">
        <v>-26.549209000000001</v>
      </c>
      <c r="H1619">
        <v>148.18689699999999</v>
      </c>
    </row>
    <row r="1620" spans="1:8" hidden="1">
      <c r="A1620">
        <v>4465</v>
      </c>
      <c r="B1620" t="s">
        <v>1222</v>
      </c>
      <c r="C1620" t="s">
        <v>244</v>
      </c>
      <c r="D1620" t="s">
        <v>99</v>
      </c>
      <c r="G1620">
        <v>-26.968591</v>
      </c>
      <c r="H1620">
        <v>148.06254799999999</v>
      </c>
    </row>
    <row r="1621" spans="1:8" hidden="1">
      <c r="A1621">
        <v>4467</v>
      </c>
      <c r="B1621" t="s">
        <v>1867</v>
      </c>
      <c r="C1621" t="s">
        <v>244</v>
      </c>
      <c r="D1621" t="s">
        <v>99</v>
      </c>
      <c r="G1621">
        <v>-26.446905000000001</v>
      </c>
      <c r="H1621">
        <v>147.54385500000001</v>
      </c>
    </row>
    <row r="1622" spans="1:8" hidden="1">
      <c r="A1622">
        <v>4468</v>
      </c>
      <c r="B1622" t="s">
        <v>1868</v>
      </c>
      <c r="C1622" t="s">
        <v>244</v>
      </c>
      <c r="D1622" t="s">
        <v>101</v>
      </c>
      <c r="G1622">
        <v>-26.087266</v>
      </c>
      <c r="H1622">
        <v>146.83319399999999</v>
      </c>
    </row>
    <row r="1623" spans="1:8" hidden="1">
      <c r="A1623">
        <v>4470</v>
      </c>
      <c r="B1623" t="s">
        <v>1869</v>
      </c>
      <c r="C1623" t="s">
        <v>244</v>
      </c>
      <c r="D1623" t="s">
        <v>101</v>
      </c>
      <c r="G1623">
        <v>-26.647238999999999</v>
      </c>
      <c r="H1623">
        <v>146.17678900000001</v>
      </c>
    </row>
    <row r="1624" spans="1:8" hidden="1">
      <c r="A1624">
        <v>4471</v>
      </c>
      <c r="B1624" t="s">
        <v>1870</v>
      </c>
      <c r="C1624" t="s">
        <v>244</v>
      </c>
      <c r="D1624" t="s">
        <v>99</v>
      </c>
      <c r="G1624">
        <v>-27.370930000000001</v>
      </c>
      <c r="H1624">
        <v>145.95962399999999</v>
      </c>
    </row>
    <row r="1625" spans="1:8" hidden="1">
      <c r="A1625">
        <v>4472</v>
      </c>
      <c r="B1625" t="s">
        <v>1871</v>
      </c>
      <c r="C1625" t="s">
        <v>244</v>
      </c>
      <c r="D1625" t="s">
        <v>101</v>
      </c>
      <c r="G1625">
        <v>-24.424637000000001</v>
      </c>
      <c r="H1625">
        <v>145.46585400000001</v>
      </c>
    </row>
    <row r="1626" spans="1:8" hidden="1">
      <c r="A1626">
        <v>4474</v>
      </c>
      <c r="B1626" t="s">
        <v>1872</v>
      </c>
      <c r="C1626" t="s">
        <v>244</v>
      </c>
      <c r="D1626" t="s">
        <v>99</v>
      </c>
      <c r="G1626">
        <v>-25.909385</v>
      </c>
      <c r="H1626">
        <v>144.59863200000001</v>
      </c>
    </row>
    <row r="1627" spans="1:8" hidden="1">
      <c r="A1627">
        <v>4475</v>
      </c>
      <c r="B1627" t="s">
        <v>1873</v>
      </c>
      <c r="C1627" t="s">
        <v>244</v>
      </c>
      <c r="D1627" t="s">
        <v>104</v>
      </c>
      <c r="G1627">
        <v>-26.630652000000001</v>
      </c>
      <c r="H1627">
        <v>145.01525000000001</v>
      </c>
    </row>
    <row r="1628" spans="1:8" hidden="1">
      <c r="A1628">
        <v>4477</v>
      </c>
      <c r="B1628" t="s">
        <v>1874</v>
      </c>
      <c r="C1628" t="s">
        <v>244</v>
      </c>
      <c r="D1628" t="s">
        <v>101</v>
      </c>
      <c r="G1628">
        <v>-25.794685000000001</v>
      </c>
      <c r="H1628">
        <v>146.58660800000001</v>
      </c>
    </row>
    <row r="1629" spans="1:8" hidden="1">
      <c r="A1629">
        <v>4478</v>
      </c>
      <c r="B1629" t="s">
        <v>1875</v>
      </c>
      <c r="C1629" t="s">
        <v>244</v>
      </c>
      <c r="D1629" t="s">
        <v>101</v>
      </c>
      <c r="G1629">
        <v>-25.479054000000001</v>
      </c>
      <c r="H1629">
        <v>146.011909</v>
      </c>
    </row>
    <row r="1630" spans="1:8" hidden="1">
      <c r="A1630">
        <v>4479</v>
      </c>
      <c r="B1630" t="s">
        <v>1876</v>
      </c>
      <c r="C1630" t="s">
        <v>244</v>
      </c>
      <c r="D1630" t="s">
        <v>99</v>
      </c>
      <c r="G1630">
        <v>-26.645522</v>
      </c>
      <c r="H1630">
        <v>145.46096600000001</v>
      </c>
    </row>
    <row r="1631" spans="1:8" hidden="1">
      <c r="A1631">
        <v>4480</v>
      </c>
      <c r="B1631" t="s">
        <v>1877</v>
      </c>
      <c r="C1631" t="s">
        <v>244</v>
      </c>
      <c r="D1631" t="s">
        <v>104</v>
      </c>
      <c r="G1631">
        <v>-26.668654</v>
      </c>
      <c r="H1631">
        <v>143.26737600000001</v>
      </c>
    </row>
    <row r="1632" spans="1:8" hidden="1">
      <c r="A1632">
        <v>4481</v>
      </c>
      <c r="B1632" t="s">
        <v>1878</v>
      </c>
      <c r="C1632" t="s">
        <v>244</v>
      </c>
      <c r="D1632" t="s">
        <v>104</v>
      </c>
      <c r="G1632">
        <v>-25.393606999999999</v>
      </c>
      <c r="H1632">
        <v>141.55373</v>
      </c>
    </row>
    <row r="1633" spans="1:8" hidden="1">
      <c r="A1633">
        <v>4482</v>
      </c>
      <c r="B1633" t="s">
        <v>1879</v>
      </c>
      <c r="C1633" t="s">
        <v>244</v>
      </c>
      <c r="D1633" t="s">
        <v>104</v>
      </c>
      <c r="G1633">
        <v>-25.898354999999999</v>
      </c>
      <c r="H1633">
        <v>139.35164499999999</v>
      </c>
    </row>
    <row r="1634" spans="1:8" hidden="1">
      <c r="A1634">
        <v>4486</v>
      </c>
      <c r="B1634" t="s">
        <v>1880</v>
      </c>
      <c r="C1634" t="s">
        <v>244</v>
      </c>
      <c r="D1634" t="s">
        <v>101</v>
      </c>
      <c r="G1634">
        <v>-28.585815</v>
      </c>
      <c r="H1634">
        <v>148.227609</v>
      </c>
    </row>
    <row r="1635" spans="1:8" hidden="1">
      <c r="A1635">
        <v>4487</v>
      </c>
      <c r="B1635" t="s">
        <v>1881</v>
      </c>
      <c r="C1635" t="s">
        <v>244</v>
      </c>
      <c r="D1635" t="s">
        <v>99</v>
      </c>
      <c r="G1635">
        <v>-27.505230999999998</v>
      </c>
      <c r="H1635">
        <v>148.31585999999999</v>
      </c>
    </row>
    <row r="1636" spans="1:8" hidden="1">
      <c r="A1636">
        <v>4488</v>
      </c>
      <c r="B1636" t="s">
        <v>1882</v>
      </c>
      <c r="C1636" t="s">
        <v>244</v>
      </c>
      <c r="D1636" t="s">
        <v>101</v>
      </c>
      <c r="G1636">
        <v>-28.031524000000001</v>
      </c>
      <c r="H1636">
        <v>147.47785999999999</v>
      </c>
    </row>
    <row r="1637" spans="1:8" hidden="1">
      <c r="A1637">
        <v>4489</v>
      </c>
      <c r="B1637" t="s">
        <v>1883</v>
      </c>
      <c r="C1637" t="s">
        <v>244</v>
      </c>
      <c r="D1637" t="s">
        <v>101</v>
      </c>
      <c r="G1637">
        <v>-27.247389999999999</v>
      </c>
      <c r="H1637">
        <v>145.98171300000001</v>
      </c>
    </row>
    <row r="1638" spans="1:8" hidden="1">
      <c r="A1638">
        <v>4490</v>
      </c>
      <c r="B1638" t="s">
        <v>1884</v>
      </c>
      <c r="C1638" t="s">
        <v>244</v>
      </c>
      <c r="D1638" t="s">
        <v>101</v>
      </c>
      <c r="G1638">
        <v>-28.843124</v>
      </c>
      <c r="H1638">
        <v>145.816249</v>
      </c>
    </row>
    <row r="1639" spans="1:8" hidden="1">
      <c r="A1639">
        <v>4491</v>
      </c>
      <c r="B1639" t="s">
        <v>1885</v>
      </c>
      <c r="C1639" t="s">
        <v>244</v>
      </c>
      <c r="D1639" t="s">
        <v>101</v>
      </c>
      <c r="G1639">
        <v>-28.169274999999999</v>
      </c>
      <c r="H1639">
        <v>145.04212799999999</v>
      </c>
    </row>
    <row r="1640" spans="1:8" hidden="1">
      <c r="A1640">
        <v>4492</v>
      </c>
      <c r="B1640" t="s">
        <v>1886</v>
      </c>
      <c r="C1640" t="s">
        <v>244</v>
      </c>
      <c r="D1640" t="s">
        <v>104</v>
      </c>
      <c r="G1640">
        <v>-27.783564999999999</v>
      </c>
      <c r="H1640">
        <v>143.373975</v>
      </c>
    </row>
    <row r="1641" spans="1:8" hidden="1">
      <c r="A1641">
        <v>4493</v>
      </c>
      <c r="B1641" t="s">
        <v>1887</v>
      </c>
      <c r="C1641" t="s">
        <v>244</v>
      </c>
      <c r="D1641" t="s">
        <v>101</v>
      </c>
      <c r="G1641">
        <v>-28.996338999999999</v>
      </c>
      <c r="H1641">
        <v>144.40658400000001</v>
      </c>
    </row>
    <row r="1642" spans="1:8" hidden="1">
      <c r="A1642">
        <v>4494</v>
      </c>
      <c r="B1642" t="s">
        <v>1888</v>
      </c>
      <c r="C1642" t="s">
        <v>244</v>
      </c>
      <c r="D1642" t="s">
        <v>99</v>
      </c>
      <c r="G1642">
        <v>-28.420864999999999</v>
      </c>
      <c r="H1642">
        <v>149.65802099999999</v>
      </c>
    </row>
    <row r="1643" spans="1:8" hidden="1">
      <c r="A1643">
        <v>4496</v>
      </c>
      <c r="B1643" t="s">
        <v>1889</v>
      </c>
      <c r="C1643" t="s">
        <v>244</v>
      </c>
      <c r="D1643" t="s">
        <v>99</v>
      </c>
      <c r="G1643">
        <v>-28.443959</v>
      </c>
      <c r="H1643">
        <v>149.46772899999999</v>
      </c>
    </row>
    <row r="1644" spans="1:8" hidden="1">
      <c r="A1644">
        <v>4497</v>
      </c>
      <c r="B1644" t="s">
        <v>1890</v>
      </c>
      <c r="C1644" t="s">
        <v>244</v>
      </c>
      <c r="D1644" t="s">
        <v>99</v>
      </c>
      <c r="G1644">
        <v>-28.604237999999999</v>
      </c>
      <c r="H1644">
        <v>148.98678699999999</v>
      </c>
    </row>
    <row r="1645" spans="1:8" hidden="1">
      <c r="A1645">
        <v>4498</v>
      </c>
      <c r="B1645" t="s">
        <v>1891</v>
      </c>
      <c r="C1645" t="s">
        <v>244</v>
      </c>
      <c r="D1645" t="s">
        <v>99</v>
      </c>
      <c r="G1645">
        <v>-28.214948</v>
      </c>
      <c r="H1645">
        <v>149.794723</v>
      </c>
    </row>
    <row r="1646" spans="1:8" hidden="1">
      <c r="A1646">
        <v>4500</v>
      </c>
      <c r="B1646" t="s">
        <v>1892</v>
      </c>
      <c r="C1646" t="s">
        <v>244</v>
      </c>
      <c r="D1646" t="s">
        <v>17</v>
      </c>
      <c r="G1646">
        <v>-27.292807</v>
      </c>
      <c r="H1646">
        <v>152.96237600000001</v>
      </c>
    </row>
    <row r="1647" spans="1:8" hidden="1">
      <c r="A1647">
        <v>4501</v>
      </c>
      <c r="B1647" t="s">
        <v>1893</v>
      </c>
      <c r="C1647" t="s">
        <v>244</v>
      </c>
      <c r="D1647" t="s">
        <v>17</v>
      </c>
      <c r="G1647">
        <v>-27.281604999999999</v>
      </c>
      <c r="H1647">
        <v>152.980942</v>
      </c>
    </row>
    <row r="1648" spans="1:8" hidden="1">
      <c r="A1648">
        <v>4502</v>
      </c>
      <c r="B1648" t="s">
        <v>1894</v>
      </c>
      <c r="C1648" t="s">
        <v>244</v>
      </c>
      <c r="D1648" t="s">
        <v>17</v>
      </c>
      <c r="G1648">
        <v>-27.26876</v>
      </c>
      <c r="H1648">
        <v>152.975593</v>
      </c>
    </row>
    <row r="1649" spans="1:8" hidden="1">
      <c r="A1649">
        <v>4503</v>
      </c>
      <c r="B1649" t="s">
        <v>1895</v>
      </c>
      <c r="C1649" t="s">
        <v>244</v>
      </c>
      <c r="D1649" t="s">
        <v>17</v>
      </c>
      <c r="G1649">
        <v>-27.226474</v>
      </c>
      <c r="H1649">
        <v>152.98073199999999</v>
      </c>
    </row>
    <row r="1650" spans="1:8" hidden="1">
      <c r="A1650">
        <v>4504</v>
      </c>
      <c r="B1650" t="s">
        <v>1896</v>
      </c>
      <c r="C1650" t="s">
        <v>244</v>
      </c>
      <c r="D1650" t="s">
        <v>17</v>
      </c>
      <c r="G1650">
        <v>-27.186964</v>
      </c>
      <c r="H1650">
        <v>152.92854199999999</v>
      </c>
    </row>
    <row r="1651" spans="1:8" hidden="1">
      <c r="A1651">
        <v>4505</v>
      </c>
      <c r="B1651" t="s">
        <v>1897</v>
      </c>
      <c r="C1651" t="s">
        <v>244</v>
      </c>
      <c r="D1651" t="s">
        <v>99</v>
      </c>
      <c r="G1651">
        <v>-27.17079</v>
      </c>
      <c r="H1651">
        <v>152.954767</v>
      </c>
    </row>
    <row r="1652" spans="1:8" hidden="1">
      <c r="A1652">
        <v>4506</v>
      </c>
      <c r="B1652" t="s">
        <v>1898</v>
      </c>
      <c r="C1652" t="s">
        <v>244</v>
      </c>
      <c r="D1652" t="s">
        <v>99</v>
      </c>
      <c r="G1652">
        <v>-27.147649000000001</v>
      </c>
      <c r="H1652">
        <v>152.860468</v>
      </c>
    </row>
    <row r="1653" spans="1:8" hidden="1">
      <c r="A1653">
        <v>4507</v>
      </c>
      <c r="B1653" t="s">
        <v>1899</v>
      </c>
      <c r="C1653" t="s">
        <v>244</v>
      </c>
      <c r="D1653" t="s">
        <v>99</v>
      </c>
      <c r="G1653">
        <v>-27.045188</v>
      </c>
      <c r="H1653">
        <v>153.14087900000001</v>
      </c>
    </row>
    <row r="1654" spans="1:8" hidden="1">
      <c r="A1654">
        <v>4508</v>
      </c>
      <c r="B1654" t="s">
        <v>1900</v>
      </c>
      <c r="C1654" t="s">
        <v>244</v>
      </c>
      <c r="D1654" t="s">
        <v>17</v>
      </c>
      <c r="G1654">
        <v>-27.196701999999998</v>
      </c>
      <c r="H1654">
        <v>153.02950100000001</v>
      </c>
    </row>
    <row r="1655" spans="1:8" hidden="1">
      <c r="A1655">
        <v>4509</v>
      </c>
      <c r="B1655" t="s">
        <v>1901</v>
      </c>
      <c r="C1655" t="s">
        <v>244</v>
      </c>
      <c r="D1655" t="s">
        <v>99</v>
      </c>
      <c r="G1655">
        <v>-27.232690999999999</v>
      </c>
      <c r="H1655">
        <v>153.01731899999999</v>
      </c>
    </row>
    <row r="1656" spans="1:8" hidden="1">
      <c r="A1656">
        <v>4510</v>
      </c>
      <c r="B1656" t="s">
        <v>1902</v>
      </c>
      <c r="C1656" t="s">
        <v>244</v>
      </c>
      <c r="D1656" t="s">
        <v>99</v>
      </c>
      <c r="G1656">
        <v>-27.129058000000001</v>
      </c>
      <c r="H1656">
        <v>153.05225799999999</v>
      </c>
    </row>
    <row r="1657" spans="1:8" hidden="1">
      <c r="A1657">
        <v>4511</v>
      </c>
      <c r="B1657" t="s">
        <v>1903</v>
      </c>
      <c r="C1657" t="s">
        <v>244</v>
      </c>
      <c r="D1657" t="s">
        <v>99</v>
      </c>
      <c r="G1657">
        <v>-27.084803000000001</v>
      </c>
      <c r="H1657">
        <v>153.113383</v>
      </c>
    </row>
    <row r="1658" spans="1:8" hidden="1">
      <c r="A1658">
        <v>4512</v>
      </c>
      <c r="B1658" t="s">
        <v>1904</v>
      </c>
      <c r="C1658" t="s">
        <v>244</v>
      </c>
      <c r="D1658" t="s">
        <v>99</v>
      </c>
      <c r="G1658">
        <v>-27.011116999999999</v>
      </c>
      <c r="H1658">
        <v>152.84102799999999</v>
      </c>
    </row>
    <row r="1659" spans="1:8" hidden="1">
      <c r="A1659">
        <v>4514</v>
      </c>
      <c r="B1659" t="s">
        <v>1905</v>
      </c>
      <c r="C1659" t="s">
        <v>244</v>
      </c>
      <c r="D1659" t="s">
        <v>99</v>
      </c>
      <c r="G1659">
        <v>-26.848046</v>
      </c>
      <c r="H1659">
        <v>152.715349</v>
      </c>
    </row>
    <row r="1660" spans="1:8" hidden="1">
      <c r="A1660">
        <v>4515</v>
      </c>
      <c r="B1660" t="s">
        <v>1906</v>
      </c>
      <c r="C1660" t="s">
        <v>244</v>
      </c>
      <c r="D1660" t="s">
        <v>99</v>
      </c>
      <c r="G1660">
        <v>-26.959741000000001</v>
      </c>
      <c r="H1660">
        <v>152.609621</v>
      </c>
    </row>
    <row r="1661" spans="1:8" hidden="1">
      <c r="A1661">
        <v>4516</v>
      </c>
      <c r="B1661" t="s">
        <v>1907</v>
      </c>
      <c r="C1661" t="s">
        <v>244</v>
      </c>
      <c r="D1661" t="s">
        <v>99</v>
      </c>
      <c r="G1661">
        <v>-27.015065</v>
      </c>
      <c r="H1661">
        <v>152.944523</v>
      </c>
    </row>
    <row r="1662" spans="1:8" hidden="1">
      <c r="A1662">
        <v>4517</v>
      </c>
      <c r="B1662" t="s">
        <v>1908</v>
      </c>
      <c r="C1662" t="s">
        <v>244</v>
      </c>
      <c r="D1662" t="s">
        <v>99</v>
      </c>
      <c r="G1662">
        <v>-26.952597999999998</v>
      </c>
      <c r="H1662">
        <v>152.963955</v>
      </c>
    </row>
    <row r="1663" spans="1:8" hidden="1">
      <c r="A1663">
        <v>4518</v>
      </c>
      <c r="B1663" t="s">
        <v>1909</v>
      </c>
      <c r="C1663" t="s">
        <v>244</v>
      </c>
      <c r="D1663" t="s">
        <v>99</v>
      </c>
      <c r="G1663">
        <v>-26.897918000000001</v>
      </c>
      <c r="H1663">
        <v>152.959204</v>
      </c>
    </row>
    <row r="1664" spans="1:8" hidden="1">
      <c r="A1664">
        <v>4519</v>
      </c>
      <c r="B1664" t="s">
        <v>1910</v>
      </c>
      <c r="C1664" t="s">
        <v>244</v>
      </c>
      <c r="D1664" t="s">
        <v>99</v>
      </c>
      <c r="G1664">
        <v>-26.857043000000001</v>
      </c>
      <c r="H1664">
        <v>152.95716200000001</v>
      </c>
    </row>
    <row r="1665" spans="1:8" hidden="1">
      <c r="A1665">
        <v>4520</v>
      </c>
      <c r="B1665" t="s">
        <v>1165</v>
      </c>
      <c r="C1665" t="s">
        <v>244</v>
      </c>
      <c r="D1665" t="s">
        <v>99</v>
      </c>
      <c r="G1665">
        <v>-27.225617</v>
      </c>
      <c r="H1665">
        <v>152.79790499999999</v>
      </c>
    </row>
    <row r="1666" spans="1:8" hidden="1">
      <c r="A1666">
        <v>4521</v>
      </c>
      <c r="B1666" t="s">
        <v>1911</v>
      </c>
      <c r="C1666" t="s">
        <v>244</v>
      </c>
      <c r="D1666" t="s">
        <v>99</v>
      </c>
      <c r="G1666">
        <v>-27.071840000000002</v>
      </c>
      <c r="H1666">
        <v>152.808774</v>
      </c>
    </row>
    <row r="1667" spans="1:8" hidden="1">
      <c r="A1667">
        <v>4550</v>
      </c>
      <c r="B1667" t="s">
        <v>1912</v>
      </c>
      <c r="C1667" t="s">
        <v>244</v>
      </c>
      <c r="D1667" t="s">
        <v>61</v>
      </c>
      <c r="G1667">
        <v>-26.808565000000002</v>
      </c>
      <c r="H1667">
        <v>152.96394100000001</v>
      </c>
    </row>
    <row r="1668" spans="1:8" hidden="1">
      <c r="A1668">
        <v>4551</v>
      </c>
      <c r="B1668" t="s">
        <v>1913</v>
      </c>
      <c r="C1668" t="s">
        <v>244</v>
      </c>
      <c r="D1668" t="s">
        <v>61</v>
      </c>
      <c r="G1668">
        <v>-26.775376999999999</v>
      </c>
      <c r="H1668">
        <v>153.11317299999999</v>
      </c>
    </row>
    <row r="1669" spans="1:8" hidden="1">
      <c r="A1669">
        <v>4552</v>
      </c>
      <c r="B1669" t="s">
        <v>1914</v>
      </c>
      <c r="C1669" t="s">
        <v>244</v>
      </c>
      <c r="D1669" t="s">
        <v>61</v>
      </c>
      <c r="G1669">
        <v>-26.775956999999998</v>
      </c>
      <c r="H1669">
        <v>152.89299299999999</v>
      </c>
    </row>
    <row r="1670" spans="1:8" hidden="1">
      <c r="A1670">
        <v>4553</v>
      </c>
      <c r="B1670" t="s">
        <v>1915</v>
      </c>
      <c r="C1670" t="s">
        <v>244</v>
      </c>
      <c r="D1670" t="s">
        <v>61</v>
      </c>
      <c r="G1670">
        <v>-26.756516999999999</v>
      </c>
      <c r="H1670">
        <v>152.93265099999999</v>
      </c>
    </row>
    <row r="1671" spans="1:8" hidden="1">
      <c r="A1671">
        <v>4554</v>
      </c>
      <c r="B1671" t="s">
        <v>1916</v>
      </c>
      <c r="C1671" t="s">
        <v>244</v>
      </c>
      <c r="D1671" t="s">
        <v>99</v>
      </c>
      <c r="G1671">
        <v>-26.725961000000002</v>
      </c>
      <c r="H1671">
        <v>152.95786899999999</v>
      </c>
    </row>
    <row r="1672" spans="1:8" hidden="1">
      <c r="A1672">
        <v>4555</v>
      </c>
      <c r="B1672" t="s">
        <v>1917</v>
      </c>
      <c r="C1672" t="s">
        <v>244</v>
      </c>
      <c r="D1672" t="s">
        <v>61</v>
      </c>
      <c r="G1672">
        <v>-26.695853</v>
      </c>
      <c r="H1672">
        <v>152.98788500000001</v>
      </c>
    </row>
    <row r="1673" spans="1:8" hidden="1">
      <c r="A1673">
        <v>4556</v>
      </c>
      <c r="B1673" t="s">
        <v>1918</v>
      </c>
      <c r="C1673" t="s">
        <v>244</v>
      </c>
      <c r="D1673" t="s">
        <v>61</v>
      </c>
      <c r="G1673">
        <v>-26.685821000000001</v>
      </c>
      <c r="H1673">
        <v>153.050524</v>
      </c>
    </row>
    <row r="1674" spans="1:8" hidden="1">
      <c r="A1674">
        <v>4557</v>
      </c>
      <c r="B1674" t="s">
        <v>1919</v>
      </c>
      <c r="C1674" t="s">
        <v>244</v>
      </c>
      <c r="D1674" t="s">
        <v>61</v>
      </c>
      <c r="G1674">
        <v>-26.677686000000001</v>
      </c>
      <c r="H1674">
        <v>153.11716799999999</v>
      </c>
    </row>
    <row r="1675" spans="1:8" hidden="1">
      <c r="A1675">
        <v>4558</v>
      </c>
      <c r="B1675" t="s">
        <v>1920</v>
      </c>
      <c r="C1675" t="s">
        <v>244</v>
      </c>
      <c r="D1675" t="s">
        <v>61</v>
      </c>
      <c r="G1675">
        <v>-26.655187000000002</v>
      </c>
      <c r="H1675">
        <v>153.098747</v>
      </c>
    </row>
    <row r="1676" spans="1:8" hidden="1">
      <c r="A1676">
        <v>4559</v>
      </c>
      <c r="B1676" t="s">
        <v>1921</v>
      </c>
      <c r="C1676" t="s">
        <v>244</v>
      </c>
      <c r="D1676" t="s">
        <v>61</v>
      </c>
      <c r="G1676">
        <v>-26.646035000000001</v>
      </c>
      <c r="H1676">
        <v>153.03500199999999</v>
      </c>
    </row>
    <row r="1677" spans="1:8" hidden="1">
      <c r="A1677">
        <v>4560</v>
      </c>
      <c r="B1677" t="s">
        <v>1922</v>
      </c>
      <c r="C1677" t="s">
        <v>244</v>
      </c>
      <c r="D1677" t="s">
        <v>61</v>
      </c>
      <c r="G1677">
        <v>-26.622299999999999</v>
      </c>
      <c r="H1677">
        <v>153.041663</v>
      </c>
    </row>
    <row r="1678" spans="1:8" hidden="1">
      <c r="A1678">
        <v>4561</v>
      </c>
      <c r="B1678" t="s">
        <v>1923</v>
      </c>
      <c r="C1678" t="s">
        <v>244</v>
      </c>
      <c r="D1678" t="s">
        <v>61</v>
      </c>
      <c r="G1678">
        <v>-26.525907</v>
      </c>
      <c r="H1678">
        <v>152.92893599999999</v>
      </c>
    </row>
    <row r="1679" spans="1:8" hidden="1">
      <c r="A1679">
        <v>4562</v>
      </c>
      <c r="B1679" t="s">
        <v>1924</v>
      </c>
      <c r="C1679" t="s">
        <v>244</v>
      </c>
      <c r="D1679" t="s">
        <v>61</v>
      </c>
      <c r="G1679">
        <v>-26.475165000000001</v>
      </c>
      <c r="H1679">
        <v>152.79633799999999</v>
      </c>
    </row>
    <row r="1680" spans="1:8" hidden="1">
      <c r="A1680">
        <v>4563</v>
      </c>
      <c r="B1680" t="s">
        <v>1925</v>
      </c>
      <c r="C1680" t="s">
        <v>244</v>
      </c>
      <c r="D1680" t="s">
        <v>61</v>
      </c>
      <c r="G1680">
        <v>-26.418797999999999</v>
      </c>
      <c r="H1680">
        <v>152.854218</v>
      </c>
    </row>
    <row r="1681" spans="1:8" hidden="1">
      <c r="A1681">
        <v>4564</v>
      </c>
      <c r="B1681" t="s">
        <v>1926</v>
      </c>
      <c r="C1681" t="s">
        <v>244</v>
      </c>
      <c r="D1681" t="s">
        <v>61</v>
      </c>
      <c r="G1681">
        <v>-26.583856000000001</v>
      </c>
      <c r="H1681">
        <v>153.09621100000001</v>
      </c>
    </row>
    <row r="1682" spans="1:8" hidden="1">
      <c r="A1682">
        <v>4565</v>
      </c>
      <c r="B1682" t="s">
        <v>1927</v>
      </c>
      <c r="C1682" t="s">
        <v>244</v>
      </c>
      <c r="D1682" t="s">
        <v>61</v>
      </c>
      <c r="G1682">
        <v>-26.286239999999999</v>
      </c>
      <c r="H1682">
        <v>152.993922</v>
      </c>
    </row>
    <row r="1683" spans="1:8" hidden="1">
      <c r="A1683">
        <v>4566</v>
      </c>
      <c r="B1683" t="s">
        <v>1928</v>
      </c>
      <c r="C1683" t="s">
        <v>244</v>
      </c>
      <c r="D1683" t="s">
        <v>61</v>
      </c>
      <c r="G1683">
        <v>-26.402038999999998</v>
      </c>
      <c r="H1683">
        <v>153.064626</v>
      </c>
    </row>
    <row r="1684" spans="1:8" hidden="1">
      <c r="A1684">
        <v>4567</v>
      </c>
      <c r="B1684" t="s">
        <v>1929</v>
      </c>
      <c r="C1684" t="s">
        <v>244</v>
      </c>
      <c r="D1684" t="s">
        <v>61</v>
      </c>
      <c r="G1684">
        <v>-26.430257999999998</v>
      </c>
      <c r="H1684">
        <v>153.105728</v>
      </c>
    </row>
    <row r="1685" spans="1:8" hidden="1">
      <c r="A1685">
        <v>4568</v>
      </c>
      <c r="B1685" t="s">
        <v>1930</v>
      </c>
      <c r="C1685" t="s">
        <v>244</v>
      </c>
      <c r="D1685" t="s">
        <v>61</v>
      </c>
      <c r="G1685">
        <v>-26.328914999999999</v>
      </c>
      <c r="H1685">
        <v>152.85870499999999</v>
      </c>
    </row>
    <row r="1686" spans="1:8" hidden="1">
      <c r="A1686">
        <v>4569</v>
      </c>
      <c r="B1686" t="s">
        <v>1931</v>
      </c>
      <c r="C1686" t="s">
        <v>244</v>
      </c>
      <c r="D1686" t="s">
        <v>61</v>
      </c>
      <c r="G1686">
        <v>-26.334574</v>
      </c>
      <c r="H1686">
        <v>152.822844</v>
      </c>
    </row>
    <row r="1687" spans="1:8" hidden="1">
      <c r="A1687">
        <v>4570</v>
      </c>
      <c r="B1687" t="s">
        <v>1932</v>
      </c>
      <c r="C1687" t="s">
        <v>244</v>
      </c>
      <c r="D1687" t="s">
        <v>99</v>
      </c>
      <c r="G1687">
        <v>-26.34524</v>
      </c>
      <c r="H1687">
        <v>152.67498900000001</v>
      </c>
    </row>
    <row r="1688" spans="1:8" hidden="1">
      <c r="A1688">
        <v>4571</v>
      </c>
      <c r="B1688" t="s">
        <v>1933</v>
      </c>
      <c r="C1688" t="s">
        <v>244</v>
      </c>
      <c r="D1688" t="s">
        <v>61</v>
      </c>
      <c r="G1688">
        <v>-26.219743000000001</v>
      </c>
      <c r="H1688">
        <v>152.93188499999999</v>
      </c>
    </row>
    <row r="1689" spans="1:8" hidden="1">
      <c r="A1689">
        <v>4572</v>
      </c>
      <c r="B1689" t="s">
        <v>1934</v>
      </c>
      <c r="C1689" t="s">
        <v>244</v>
      </c>
      <c r="D1689" t="s">
        <v>61</v>
      </c>
      <c r="G1689">
        <v>-26.670635000000001</v>
      </c>
      <c r="H1689">
        <v>153.10802899999999</v>
      </c>
    </row>
    <row r="1690" spans="1:8" hidden="1">
      <c r="A1690">
        <v>4573</v>
      </c>
      <c r="B1690" t="s">
        <v>1935</v>
      </c>
      <c r="C1690" t="s">
        <v>244</v>
      </c>
      <c r="D1690" t="s">
        <v>61</v>
      </c>
      <c r="G1690">
        <v>-26.527218999999999</v>
      </c>
      <c r="H1690">
        <v>153.090485</v>
      </c>
    </row>
    <row r="1691" spans="1:8" hidden="1">
      <c r="A1691">
        <v>4574</v>
      </c>
      <c r="B1691" t="s">
        <v>1936</v>
      </c>
      <c r="C1691" t="s">
        <v>244</v>
      </c>
      <c r="D1691" t="s">
        <v>61</v>
      </c>
      <c r="G1691">
        <v>-26.600830999999999</v>
      </c>
      <c r="H1691">
        <v>152.762607</v>
      </c>
    </row>
    <row r="1692" spans="1:8" hidden="1">
      <c r="A1692">
        <v>4575</v>
      </c>
      <c r="B1692" t="s">
        <v>1937</v>
      </c>
      <c r="C1692" t="s">
        <v>244</v>
      </c>
      <c r="D1692" t="s">
        <v>61</v>
      </c>
      <c r="G1692">
        <v>-26.745512999999999</v>
      </c>
      <c r="H1692">
        <v>153.11701500000001</v>
      </c>
    </row>
    <row r="1693" spans="1:8" hidden="1">
      <c r="A1693">
        <v>4580</v>
      </c>
      <c r="B1693" t="s">
        <v>1938</v>
      </c>
      <c r="C1693" t="s">
        <v>244</v>
      </c>
      <c r="D1693" t="s">
        <v>99</v>
      </c>
      <c r="G1693">
        <v>-26.005381</v>
      </c>
      <c r="H1693">
        <v>153.05727099999999</v>
      </c>
    </row>
    <row r="1694" spans="1:8" hidden="1">
      <c r="A1694">
        <v>4581</v>
      </c>
      <c r="B1694" t="s">
        <v>1939</v>
      </c>
      <c r="C1694" t="s">
        <v>244</v>
      </c>
      <c r="D1694" t="s">
        <v>99</v>
      </c>
      <c r="G1694">
        <v>-25.510829999999999</v>
      </c>
      <c r="H1694">
        <v>153.12357700000001</v>
      </c>
    </row>
    <row r="1695" spans="1:8" hidden="1">
      <c r="A1695">
        <v>4600</v>
      </c>
      <c r="B1695" t="s">
        <v>1940</v>
      </c>
      <c r="C1695" t="s">
        <v>244</v>
      </c>
      <c r="D1695" t="s">
        <v>99</v>
      </c>
      <c r="G1695">
        <v>-26.224964</v>
      </c>
      <c r="H1695">
        <v>152.26878099999999</v>
      </c>
    </row>
    <row r="1696" spans="1:8" hidden="1">
      <c r="A1696">
        <v>4601</v>
      </c>
      <c r="B1696" t="s">
        <v>1941</v>
      </c>
      <c r="C1696" t="s">
        <v>244</v>
      </c>
      <c r="D1696" t="s">
        <v>99</v>
      </c>
      <c r="G1696">
        <v>-26.325215</v>
      </c>
      <c r="H1696">
        <v>152.166608</v>
      </c>
    </row>
    <row r="1697" spans="1:8" hidden="1">
      <c r="A1697">
        <v>4605</v>
      </c>
      <c r="B1697" t="s">
        <v>1942</v>
      </c>
      <c r="C1697" t="s">
        <v>244</v>
      </c>
      <c r="D1697" t="s">
        <v>99</v>
      </c>
      <c r="G1697">
        <v>-26.204516000000002</v>
      </c>
      <c r="H1697">
        <v>151.88595699999999</v>
      </c>
    </row>
    <row r="1698" spans="1:8" hidden="1">
      <c r="A1698">
        <v>4606</v>
      </c>
      <c r="B1698" t="s">
        <v>1943</v>
      </c>
      <c r="C1698" t="s">
        <v>244</v>
      </c>
      <c r="D1698" t="s">
        <v>99</v>
      </c>
      <c r="G1698">
        <v>-26.253776999999999</v>
      </c>
      <c r="H1698">
        <v>151.81270900000001</v>
      </c>
    </row>
    <row r="1699" spans="1:8" hidden="1">
      <c r="A1699">
        <v>4608</v>
      </c>
      <c r="B1699" t="s">
        <v>1944</v>
      </c>
      <c r="C1699" t="s">
        <v>244</v>
      </c>
      <c r="D1699" t="s">
        <v>99</v>
      </c>
      <c r="G1699">
        <v>-26.369266</v>
      </c>
      <c r="H1699">
        <v>151.93859800000001</v>
      </c>
    </row>
    <row r="1700" spans="1:8" hidden="1">
      <c r="A1700">
        <v>4610</v>
      </c>
      <c r="B1700" t="s">
        <v>1945</v>
      </c>
      <c r="C1700" t="s">
        <v>244</v>
      </c>
      <c r="D1700" t="s">
        <v>99</v>
      </c>
      <c r="G1700">
        <v>-26.760017000000001</v>
      </c>
      <c r="H1700">
        <v>151.63170099999999</v>
      </c>
    </row>
    <row r="1701" spans="1:8" hidden="1">
      <c r="A1701">
        <v>4611</v>
      </c>
      <c r="B1701" t="s">
        <v>1946</v>
      </c>
      <c r="C1701" t="s">
        <v>244</v>
      </c>
      <c r="D1701" t="s">
        <v>99</v>
      </c>
      <c r="G1701">
        <v>-26.156006999999999</v>
      </c>
      <c r="H1701">
        <v>151.75050899999999</v>
      </c>
    </row>
    <row r="1702" spans="1:8" hidden="1">
      <c r="A1702">
        <v>4612</v>
      </c>
      <c r="B1702" t="s">
        <v>1947</v>
      </c>
      <c r="C1702" t="s">
        <v>244</v>
      </c>
      <c r="D1702" t="s">
        <v>99</v>
      </c>
      <c r="G1702">
        <v>-26.176777999999999</v>
      </c>
      <c r="H1702">
        <v>151.69148999999999</v>
      </c>
    </row>
    <row r="1703" spans="1:8" hidden="1">
      <c r="A1703">
        <v>4613</v>
      </c>
      <c r="B1703" t="s">
        <v>1948</v>
      </c>
      <c r="C1703" t="s">
        <v>244</v>
      </c>
      <c r="D1703" t="s">
        <v>99</v>
      </c>
      <c r="G1703">
        <v>-26.106877999999998</v>
      </c>
      <c r="H1703">
        <v>151.62880000000001</v>
      </c>
    </row>
    <row r="1704" spans="1:8" hidden="1">
      <c r="A1704">
        <v>4614</v>
      </c>
      <c r="B1704" t="s">
        <v>1949</v>
      </c>
      <c r="C1704" t="s">
        <v>244</v>
      </c>
      <c r="D1704" t="s">
        <v>99</v>
      </c>
      <c r="G1704">
        <v>-26.819704999999999</v>
      </c>
      <c r="H1704">
        <v>151.89506299999999</v>
      </c>
    </row>
    <row r="1705" spans="1:8" hidden="1">
      <c r="A1705">
        <v>4615</v>
      </c>
      <c r="B1705" t="s">
        <v>1950</v>
      </c>
      <c r="C1705" t="s">
        <v>244</v>
      </c>
      <c r="D1705" t="s">
        <v>99</v>
      </c>
      <c r="G1705">
        <v>-26.648199000000002</v>
      </c>
      <c r="H1705">
        <v>151.94648599999999</v>
      </c>
    </row>
    <row r="1706" spans="1:8" hidden="1">
      <c r="A1706">
        <v>4620</v>
      </c>
      <c r="B1706" t="s">
        <v>1951</v>
      </c>
      <c r="C1706" t="s">
        <v>244</v>
      </c>
      <c r="D1706" t="s">
        <v>99</v>
      </c>
      <c r="G1706">
        <v>-25.611274999999999</v>
      </c>
      <c r="H1706">
        <v>152.32592399999999</v>
      </c>
    </row>
    <row r="1707" spans="1:8" hidden="1">
      <c r="A1707">
        <v>4621</v>
      </c>
      <c r="B1707" t="s">
        <v>1952</v>
      </c>
      <c r="C1707" t="s">
        <v>244</v>
      </c>
      <c r="D1707" t="s">
        <v>99</v>
      </c>
      <c r="G1707">
        <v>-25.510983</v>
      </c>
      <c r="H1707">
        <v>152.04562899999999</v>
      </c>
    </row>
    <row r="1708" spans="1:8" hidden="1">
      <c r="A1708">
        <v>4625</v>
      </c>
      <c r="B1708" t="s">
        <v>1953</v>
      </c>
      <c r="C1708" t="s">
        <v>244</v>
      </c>
      <c r="D1708" t="s">
        <v>99</v>
      </c>
      <c r="G1708">
        <v>-25.806808</v>
      </c>
      <c r="H1708">
        <v>151.67006699999999</v>
      </c>
    </row>
    <row r="1709" spans="1:8" hidden="1">
      <c r="A1709">
        <v>4626</v>
      </c>
      <c r="B1709" t="s">
        <v>1954</v>
      </c>
      <c r="C1709" t="s">
        <v>244</v>
      </c>
      <c r="D1709" t="s">
        <v>99</v>
      </c>
      <c r="G1709">
        <v>-25.813562999999998</v>
      </c>
      <c r="H1709">
        <v>151.20546899999999</v>
      </c>
    </row>
    <row r="1710" spans="1:8" hidden="1">
      <c r="A1710">
        <v>4627</v>
      </c>
      <c r="B1710" t="s">
        <v>1955</v>
      </c>
      <c r="C1710" t="s">
        <v>244</v>
      </c>
      <c r="D1710" t="s">
        <v>99</v>
      </c>
      <c r="G1710">
        <v>-25.136637</v>
      </c>
      <c r="H1710">
        <v>151.129347</v>
      </c>
    </row>
    <row r="1711" spans="1:8" hidden="1">
      <c r="A1711">
        <v>4630</v>
      </c>
      <c r="B1711" t="s">
        <v>1956</v>
      </c>
      <c r="C1711" t="s">
        <v>244</v>
      </c>
      <c r="D1711" t="s">
        <v>99</v>
      </c>
      <c r="G1711">
        <v>-24.788266</v>
      </c>
      <c r="H1711">
        <v>151.23190399999999</v>
      </c>
    </row>
    <row r="1712" spans="1:8" hidden="1">
      <c r="A1712">
        <v>4650</v>
      </c>
      <c r="B1712" t="s">
        <v>1957</v>
      </c>
      <c r="C1712" t="s">
        <v>244</v>
      </c>
      <c r="D1712" t="s">
        <v>99</v>
      </c>
      <c r="G1712">
        <v>-25.466598999999999</v>
      </c>
      <c r="H1712">
        <v>152.656881</v>
      </c>
    </row>
    <row r="1713" spans="1:8" hidden="1">
      <c r="A1713">
        <v>4655</v>
      </c>
      <c r="B1713" t="s">
        <v>1958</v>
      </c>
      <c r="C1713" t="s">
        <v>244</v>
      </c>
      <c r="D1713" t="s">
        <v>99</v>
      </c>
      <c r="G1713">
        <v>-25.352719</v>
      </c>
      <c r="H1713">
        <v>152.890792</v>
      </c>
    </row>
    <row r="1714" spans="1:8" hidden="1">
      <c r="A1714">
        <v>4659</v>
      </c>
      <c r="B1714" t="s">
        <v>1959</v>
      </c>
      <c r="C1714" t="s">
        <v>244</v>
      </c>
      <c r="D1714" t="s">
        <v>99</v>
      </c>
      <c r="G1714">
        <v>-25.292639999999999</v>
      </c>
      <c r="H1714">
        <v>152.62694300000001</v>
      </c>
    </row>
    <row r="1715" spans="1:8" hidden="1">
      <c r="A1715">
        <v>4660</v>
      </c>
      <c r="B1715" t="s">
        <v>1960</v>
      </c>
      <c r="C1715" t="s">
        <v>244</v>
      </c>
      <c r="D1715" t="s">
        <v>99</v>
      </c>
      <c r="G1715">
        <v>-25.203234999999999</v>
      </c>
      <c r="H1715">
        <v>152.32893100000001</v>
      </c>
    </row>
    <row r="1716" spans="1:8" hidden="1">
      <c r="A1716">
        <v>4662</v>
      </c>
      <c r="B1716" t="s">
        <v>1961</v>
      </c>
      <c r="C1716" t="s">
        <v>244</v>
      </c>
      <c r="D1716" t="s">
        <v>99</v>
      </c>
      <c r="G1716">
        <v>-25.347211999999999</v>
      </c>
      <c r="H1716">
        <v>152.59878</v>
      </c>
    </row>
    <row r="1717" spans="1:8" hidden="1">
      <c r="A1717">
        <v>4670</v>
      </c>
      <c r="B1717" t="s">
        <v>385</v>
      </c>
      <c r="C1717" t="s">
        <v>244</v>
      </c>
      <c r="D1717" t="s">
        <v>12</v>
      </c>
      <c r="G1717">
        <v>-24.843686999999999</v>
      </c>
      <c r="H1717">
        <v>152.02490900000001</v>
      </c>
    </row>
    <row r="1718" spans="1:8" hidden="1">
      <c r="A1718">
        <v>4671</v>
      </c>
      <c r="B1718" t="s">
        <v>1962</v>
      </c>
      <c r="C1718" t="s">
        <v>244</v>
      </c>
      <c r="D1718" t="s">
        <v>99</v>
      </c>
      <c r="G1718">
        <v>-25.079428</v>
      </c>
      <c r="H1718">
        <v>151.67994999999999</v>
      </c>
    </row>
    <row r="1719" spans="1:8" hidden="1">
      <c r="A1719">
        <v>4673</v>
      </c>
      <c r="B1719" t="s">
        <v>1963</v>
      </c>
      <c r="C1719" t="s">
        <v>244</v>
      </c>
      <c r="D1719" t="s">
        <v>12</v>
      </c>
      <c r="G1719">
        <v>-24.686568000000001</v>
      </c>
      <c r="H1719">
        <v>152.16516100000001</v>
      </c>
    </row>
    <row r="1720" spans="1:8" hidden="1">
      <c r="A1720">
        <v>4674</v>
      </c>
      <c r="B1720" t="s">
        <v>1964</v>
      </c>
      <c r="C1720" t="s">
        <v>244</v>
      </c>
      <c r="D1720" t="s">
        <v>99</v>
      </c>
      <c r="G1720">
        <v>-24.473289000000001</v>
      </c>
      <c r="H1720">
        <v>151.94874799999999</v>
      </c>
    </row>
    <row r="1721" spans="1:8" hidden="1">
      <c r="A1721">
        <v>4676</v>
      </c>
      <c r="B1721" t="s">
        <v>1965</v>
      </c>
      <c r="C1721" t="s">
        <v>244</v>
      </c>
      <c r="D1721" t="s">
        <v>99</v>
      </c>
      <c r="G1721">
        <v>-24.626259999999998</v>
      </c>
      <c r="H1721">
        <v>151.59191999999999</v>
      </c>
    </row>
    <row r="1722" spans="1:8" hidden="1">
      <c r="A1722">
        <v>4677</v>
      </c>
      <c r="B1722" t="s">
        <v>1966</v>
      </c>
      <c r="C1722" t="s">
        <v>244</v>
      </c>
      <c r="D1722" t="s">
        <v>99</v>
      </c>
      <c r="G1722">
        <v>-24.212505</v>
      </c>
      <c r="H1722">
        <v>151.90335200000001</v>
      </c>
    </row>
    <row r="1723" spans="1:8" hidden="1">
      <c r="A1723">
        <v>4678</v>
      </c>
      <c r="B1723" t="s">
        <v>1967</v>
      </c>
      <c r="C1723" t="s">
        <v>244</v>
      </c>
      <c r="D1723" t="s">
        <v>99</v>
      </c>
      <c r="G1723">
        <v>-24.243193999999999</v>
      </c>
      <c r="H1723">
        <v>151.495847</v>
      </c>
    </row>
    <row r="1724" spans="1:8" hidden="1">
      <c r="A1724">
        <v>4680</v>
      </c>
      <c r="B1724" t="s">
        <v>1968</v>
      </c>
      <c r="C1724" t="s">
        <v>244</v>
      </c>
      <c r="D1724" t="s">
        <v>39</v>
      </c>
      <c r="G1724">
        <v>-23.856784999999999</v>
      </c>
      <c r="H1724">
        <v>151.271287</v>
      </c>
    </row>
    <row r="1725" spans="1:8" hidden="1">
      <c r="A1725">
        <v>4694</v>
      </c>
      <c r="B1725" t="s">
        <v>1969</v>
      </c>
      <c r="C1725" t="s">
        <v>244</v>
      </c>
      <c r="D1725" t="s">
        <v>101</v>
      </c>
      <c r="G1725">
        <v>-23.835291999999999</v>
      </c>
      <c r="H1725">
        <v>151.07133400000001</v>
      </c>
    </row>
    <row r="1726" spans="1:8" hidden="1">
      <c r="A1726">
        <v>4695</v>
      </c>
      <c r="B1726" t="s">
        <v>1970</v>
      </c>
      <c r="C1726" t="s">
        <v>244</v>
      </c>
      <c r="D1726" t="s">
        <v>101</v>
      </c>
      <c r="G1726">
        <v>-23.785682000000001</v>
      </c>
      <c r="H1726">
        <v>150.926796</v>
      </c>
    </row>
    <row r="1727" spans="1:8" hidden="1">
      <c r="A1727">
        <v>4697</v>
      </c>
      <c r="B1727" t="s">
        <v>1971</v>
      </c>
      <c r="C1727" t="s">
        <v>244</v>
      </c>
      <c r="D1727" t="s">
        <v>101</v>
      </c>
      <c r="G1727">
        <v>-23.717454</v>
      </c>
      <c r="H1727">
        <v>150.819346</v>
      </c>
    </row>
    <row r="1728" spans="1:8" hidden="1">
      <c r="A1728">
        <v>4699</v>
      </c>
      <c r="B1728" t="s">
        <v>1972</v>
      </c>
      <c r="C1728" t="s">
        <v>244</v>
      </c>
      <c r="D1728" t="s">
        <v>101</v>
      </c>
      <c r="G1728">
        <v>-23.651893999999999</v>
      </c>
      <c r="H1728">
        <v>150.641144</v>
      </c>
    </row>
    <row r="1729" spans="1:8" hidden="1">
      <c r="A1729">
        <v>4700</v>
      </c>
      <c r="B1729" t="s">
        <v>1973</v>
      </c>
      <c r="C1729" t="s">
        <v>244</v>
      </c>
      <c r="D1729" t="s">
        <v>107</v>
      </c>
      <c r="G1729">
        <v>-23.388939000000001</v>
      </c>
      <c r="H1729">
        <v>150.50286700000001</v>
      </c>
    </row>
    <row r="1730" spans="1:8" hidden="1">
      <c r="A1730">
        <v>4701</v>
      </c>
      <c r="B1730" t="s">
        <v>1974</v>
      </c>
      <c r="C1730" t="s">
        <v>244</v>
      </c>
      <c r="D1730" t="s">
        <v>107</v>
      </c>
      <c r="G1730">
        <v>-23.362808999999999</v>
      </c>
      <c r="H1730">
        <v>150.52269100000001</v>
      </c>
    </row>
    <row r="1731" spans="1:8" hidden="1">
      <c r="A1731">
        <v>4702</v>
      </c>
      <c r="B1731" t="s">
        <v>1975</v>
      </c>
      <c r="C1731" t="s">
        <v>244</v>
      </c>
      <c r="D1731" t="s">
        <v>101</v>
      </c>
      <c r="G1731">
        <v>-24.325475000000001</v>
      </c>
      <c r="H1731">
        <v>149.78252599999999</v>
      </c>
    </row>
    <row r="1732" spans="1:8" hidden="1">
      <c r="A1732">
        <v>4703</v>
      </c>
      <c r="B1732" t="s">
        <v>1976</v>
      </c>
      <c r="C1732" t="s">
        <v>244</v>
      </c>
      <c r="D1732" t="s">
        <v>107</v>
      </c>
      <c r="G1732">
        <v>-23.114684</v>
      </c>
      <c r="H1732">
        <v>150.696731</v>
      </c>
    </row>
    <row r="1733" spans="1:8" hidden="1">
      <c r="A1733">
        <v>4704</v>
      </c>
      <c r="B1733" t="s">
        <v>1977</v>
      </c>
      <c r="C1733" t="s">
        <v>244</v>
      </c>
      <c r="D1733" t="s">
        <v>101</v>
      </c>
      <c r="G1733">
        <v>-23.119952999999999</v>
      </c>
      <c r="H1733">
        <v>150.46254400000001</v>
      </c>
    </row>
    <row r="1734" spans="1:8" hidden="1">
      <c r="A1734">
        <v>4705</v>
      </c>
      <c r="B1734" t="s">
        <v>1978</v>
      </c>
      <c r="C1734" t="s">
        <v>244</v>
      </c>
      <c r="D1734" t="s">
        <v>101</v>
      </c>
      <c r="G1734">
        <v>-22.743207999999999</v>
      </c>
      <c r="H1734">
        <v>149.313523</v>
      </c>
    </row>
    <row r="1735" spans="1:8" hidden="1">
      <c r="A1735">
        <v>4706</v>
      </c>
      <c r="B1735" t="s">
        <v>1979</v>
      </c>
      <c r="C1735" t="s">
        <v>244</v>
      </c>
      <c r="D1735" t="s">
        <v>101</v>
      </c>
      <c r="G1735">
        <v>-22.592328999999999</v>
      </c>
      <c r="H1735">
        <v>149.63522399999999</v>
      </c>
    </row>
    <row r="1736" spans="1:8" hidden="1">
      <c r="A1736">
        <v>4707</v>
      </c>
      <c r="B1736" t="s">
        <v>426</v>
      </c>
      <c r="C1736" t="s">
        <v>244</v>
      </c>
      <c r="D1736" t="s">
        <v>101</v>
      </c>
      <c r="G1736">
        <v>-21.868842999999998</v>
      </c>
      <c r="H1736">
        <v>149.143033</v>
      </c>
    </row>
    <row r="1737" spans="1:8" hidden="1">
      <c r="A1737">
        <v>4709</v>
      </c>
      <c r="B1737" t="s">
        <v>1980</v>
      </c>
      <c r="C1737" t="s">
        <v>244</v>
      </c>
      <c r="D1737" t="s">
        <v>101</v>
      </c>
      <c r="G1737">
        <v>-23.038374000000001</v>
      </c>
      <c r="H1737">
        <v>148.34472700000001</v>
      </c>
    </row>
    <row r="1738" spans="1:8" hidden="1">
      <c r="A1738">
        <v>4710</v>
      </c>
      <c r="B1738" t="s">
        <v>1981</v>
      </c>
      <c r="C1738" t="s">
        <v>244</v>
      </c>
      <c r="D1738" t="s">
        <v>101</v>
      </c>
      <c r="G1738">
        <v>-23.257223</v>
      </c>
      <c r="H1738">
        <v>150.82634999999999</v>
      </c>
    </row>
    <row r="1739" spans="1:8" hidden="1">
      <c r="A1739">
        <v>4711</v>
      </c>
      <c r="B1739" t="s">
        <v>1982</v>
      </c>
      <c r="C1739" t="s">
        <v>244</v>
      </c>
      <c r="D1739" t="s">
        <v>101</v>
      </c>
      <c r="G1739">
        <v>-23.252534000000001</v>
      </c>
      <c r="H1739">
        <v>150.47622899999999</v>
      </c>
    </row>
    <row r="1740" spans="1:8" hidden="1">
      <c r="A1740">
        <v>4712</v>
      </c>
      <c r="B1740" t="s">
        <v>1983</v>
      </c>
      <c r="C1740" t="s">
        <v>244</v>
      </c>
      <c r="D1740" t="s">
        <v>101</v>
      </c>
      <c r="G1740">
        <v>-23.695209999999999</v>
      </c>
      <c r="H1740">
        <v>149.67372599999999</v>
      </c>
    </row>
    <row r="1741" spans="1:8" hidden="1">
      <c r="A1741">
        <v>4713</v>
      </c>
      <c r="B1741" t="s">
        <v>1984</v>
      </c>
      <c r="C1741" t="s">
        <v>244</v>
      </c>
      <c r="D1741" t="s">
        <v>101</v>
      </c>
      <c r="G1741">
        <v>-24.114138000000001</v>
      </c>
      <c r="H1741">
        <v>149.43096499999999</v>
      </c>
    </row>
    <row r="1742" spans="1:8" hidden="1">
      <c r="A1742">
        <v>4714</v>
      </c>
      <c r="B1742" t="s">
        <v>1985</v>
      </c>
      <c r="C1742" t="s">
        <v>244</v>
      </c>
      <c r="D1742" t="s">
        <v>101</v>
      </c>
      <c r="G1742">
        <v>-23.624670999999999</v>
      </c>
      <c r="H1742">
        <v>150.39136400000001</v>
      </c>
    </row>
    <row r="1743" spans="1:8" hidden="1">
      <c r="A1743">
        <v>4715</v>
      </c>
      <c r="B1743" t="s">
        <v>1986</v>
      </c>
      <c r="C1743" t="s">
        <v>244</v>
      </c>
      <c r="D1743" t="s">
        <v>101</v>
      </c>
      <c r="G1743">
        <v>-24.401295999999999</v>
      </c>
      <c r="H1743">
        <v>150.51130800000001</v>
      </c>
    </row>
    <row r="1744" spans="1:8" hidden="1">
      <c r="A1744">
        <v>4716</v>
      </c>
      <c r="B1744" t="s">
        <v>1987</v>
      </c>
      <c r="C1744" t="s">
        <v>244</v>
      </c>
      <c r="D1744" t="s">
        <v>99</v>
      </c>
      <c r="G1744">
        <v>-24.579542</v>
      </c>
      <c r="H1744">
        <v>150.668297</v>
      </c>
    </row>
    <row r="1745" spans="1:8" hidden="1">
      <c r="A1745">
        <v>4717</v>
      </c>
      <c r="B1745" t="s">
        <v>1988</v>
      </c>
      <c r="C1745" t="s">
        <v>244</v>
      </c>
      <c r="D1745" t="s">
        <v>101</v>
      </c>
      <c r="G1745">
        <v>-23.585701</v>
      </c>
      <c r="H1745">
        <v>148.88040799999999</v>
      </c>
    </row>
    <row r="1746" spans="1:8" hidden="1">
      <c r="A1746">
        <v>4718</v>
      </c>
      <c r="B1746" t="s">
        <v>1989</v>
      </c>
      <c r="C1746" t="s">
        <v>244</v>
      </c>
      <c r="D1746" t="s">
        <v>101</v>
      </c>
      <c r="G1746">
        <v>-24.568117000000001</v>
      </c>
      <c r="H1746">
        <v>149.29769400000001</v>
      </c>
    </row>
    <row r="1747" spans="1:8" hidden="1">
      <c r="A1747">
        <v>4719</v>
      </c>
      <c r="B1747" t="s">
        <v>1990</v>
      </c>
      <c r="C1747" t="s">
        <v>244</v>
      </c>
      <c r="D1747" t="s">
        <v>101</v>
      </c>
      <c r="G1747">
        <v>-25.049302999999998</v>
      </c>
      <c r="H1747">
        <v>150.163389</v>
      </c>
    </row>
    <row r="1748" spans="1:8" hidden="1">
      <c r="A1748">
        <v>4720</v>
      </c>
      <c r="B1748" t="s">
        <v>1991</v>
      </c>
      <c r="C1748" t="s">
        <v>244</v>
      </c>
      <c r="D1748" t="s">
        <v>32</v>
      </c>
      <c r="G1748">
        <v>-23.52685</v>
      </c>
      <c r="H1748">
        <v>148.16107600000001</v>
      </c>
    </row>
    <row r="1749" spans="1:8" hidden="1">
      <c r="A1749">
        <v>4721</v>
      </c>
      <c r="B1749" t="s">
        <v>1992</v>
      </c>
      <c r="C1749" t="s">
        <v>244</v>
      </c>
      <c r="D1749" t="s">
        <v>101</v>
      </c>
      <c r="G1749">
        <v>-23.277321000000001</v>
      </c>
      <c r="H1749">
        <v>147.56249800000001</v>
      </c>
    </row>
    <row r="1750" spans="1:8" hidden="1">
      <c r="A1750">
        <v>4722</v>
      </c>
      <c r="B1750" t="s">
        <v>1486</v>
      </c>
      <c r="C1750" t="s">
        <v>244</v>
      </c>
      <c r="D1750" t="s">
        <v>101</v>
      </c>
      <c r="G1750">
        <v>-24.506491</v>
      </c>
      <c r="H1750">
        <v>147.41650999999999</v>
      </c>
    </row>
    <row r="1751" spans="1:8" hidden="1">
      <c r="A1751">
        <v>4723</v>
      </c>
      <c r="B1751" t="s">
        <v>1993</v>
      </c>
      <c r="C1751" t="s">
        <v>244</v>
      </c>
      <c r="D1751" t="s">
        <v>101</v>
      </c>
      <c r="G1751">
        <v>-23.010007000000002</v>
      </c>
      <c r="H1751">
        <v>148.23191700000001</v>
      </c>
    </row>
    <row r="1752" spans="1:8" hidden="1">
      <c r="A1752">
        <v>4724</v>
      </c>
      <c r="B1752" t="s">
        <v>1994</v>
      </c>
      <c r="C1752" t="s">
        <v>244</v>
      </c>
      <c r="D1752" t="s">
        <v>101</v>
      </c>
      <c r="G1752">
        <v>-23.649656</v>
      </c>
      <c r="H1752">
        <v>146.641074</v>
      </c>
    </row>
    <row r="1753" spans="1:8" hidden="1">
      <c r="A1753">
        <v>4725</v>
      </c>
      <c r="B1753" t="s">
        <v>1995</v>
      </c>
      <c r="C1753" t="s">
        <v>244</v>
      </c>
      <c r="D1753" t="s">
        <v>101</v>
      </c>
      <c r="G1753">
        <v>-23.551987</v>
      </c>
      <c r="H1753">
        <v>145.289074</v>
      </c>
    </row>
    <row r="1754" spans="1:8" hidden="1">
      <c r="A1754">
        <v>4726</v>
      </c>
      <c r="B1754" t="s">
        <v>1996</v>
      </c>
      <c r="C1754" t="s">
        <v>244</v>
      </c>
      <c r="D1754" t="s">
        <v>101</v>
      </c>
      <c r="G1754">
        <v>-22.972159999999999</v>
      </c>
      <c r="H1754">
        <v>145.24543</v>
      </c>
    </row>
    <row r="1755" spans="1:8" hidden="1">
      <c r="A1755">
        <v>4727</v>
      </c>
      <c r="B1755" t="s">
        <v>1997</v>
      </c>
      <c r="C1755" t="s">
        <v>244</v>
      </c>
      <c r="D1755" t="s">
        <v>101</v>
      </c>
      <c r="G1755">
        <v>-23.849803000000001</v>
      </c>
      <c r="H1755">
        <v>144.47288599999999</v>
      </c>
    </row>
    <row r="1756" spans="1:8" hidden="1">
      <c r="A1756">
        <v>4728</v>
      </c>
      <c r="B1756" t="s">
        <v>1998</v>
      </c>
      <c r="C1756" t="s">
        <v>244</v>
      </c>
      <c r="D1756" t="s">
        <v>101</v>
      </c>
      <c r="G1756">
        <v>-22.685040000000001</v>
      </c>
      <c r="H1756">
        <v>146.15054699999999</v>
      </c>
    </row>
    <row r="1757" spans="1:8" hidden="1">
      <c r="A1757">
        <v>4730</v>
      </c>
      <c r="B1757" t="s">
        <v>1999</v>
      </c>
      <c r="C1757" t="s">
        <v>244</v>
      </c>
      <c r="D1757" t="s">
        <v>101</v>
      </c>
      <c r="G1757">
        <v>-23.044622</v>
      </c>
      <c r="H1757">
        <v>144.525193</v>
      </c>
    </row>
    <row r="1758" spans="1:8" hidden="1">
      <c r="A1758">
        <v>4731</v>
      </c>
      <c r="B1758" t="s">
        <v>2000</v>
      </c>
      <c r="C1758" t="s">
        <v>244</v>
      </c>
      <c r="D1758" t="s">
        <v>101</v>
      </c>
      <c r="G1758">
        <v>-24.260491999999999</v>
      </c>
      <c r="H1758">
        <v>144.440754</v>
      </c>
    </row>
    <row r="1759" spans="1:8" hidden="1">
      <c r="A1759">
        <v>4732</v>
      </c>
      <c r="B1759" t="s">
        <v>2001</v>
      </c>
      <c r="C1759" t="s">
        <v>244</v>
      </c>
      <c r="D1759" t="s">
        <v>101</v>
      </c>
      <c r="G1759">
        <v>-22.593523000000001</v>
      </c>
      <c r="H1759">
        <v>144.546108</v>
      </c>
    </row>
    <row r="1760" spans="1:8" hidden="1">
      <c r="A1760">
        <v>4733</v>
      </c>
      <c r="B1760" t="s">
        <v>2002</v>
      </c>
      <c r="C1760" t="s">
        <v>244</v>
      </c>
      <c r="D1760" t="s">
        <v>101</v>
      </c>
      <c r="G1760">
        <v>-21.712700999999999</v>
      </c>
      <c r="H1760">
        <v>143.37416899999999</v>
      </c>
    </row>
    <row r="1761" spans="1:8" hidden="1">
      <c r="A1761">
        <v>4735</v>
      </c>
      <c r="B1761" t="s">
        <v>2003</v>
      </c>
      <c r="C1761" t="s">
        <v>244</v>
      </c>
      <c r="D1761" t="s">
        <v>101</v>
      </c>
      <c r="G1761">
        <v>-23.763836999999999</v>
      </c>
      <c r="H1761">
        <v>141.139094</v>
      </c>
    </row>
    <row r="1762" spans="1:8" hidden="1">
      <c r="A1762">
        <v>4736</v>
      </c>
      <c r="B1762" t="s">
        <v>2004</v>
      </c>
      <c r="C1762" t="s">
        <v>244</v>
      </c>
      <c r="D1762" t="s">
        <v>101</v>
      </c>
      <c r="G1762">
        <v>-24.830829999999999</v>
      </c>
      <c r="H1762">
        <v>143.05838900000001</v>
      </c>
    </row>
    <row r="1763" spans="1:8" hidden="1">
      <c r="A1763">
        <v>4737</v>
      </c>
      <c r="B1763" t="s">
        <v>2005</v>
      </c>
      <c r="C1763" t="s">
        <v>244</v>
      </c>
      <c r="D1763" t="s">
        <v>101</v>
      </c>
      <c r="G1763">
        <v>-21.454913999999999</v>
      </c>
      <c r="H1763">
        <v>149.28956199999999</v>
      </c>
    </row>
    <row r="1764" spans="1:8" hidden="1">
      <c r="A1764">
        <v>4738</v>
      </c>
      <c r="B1764" t="s">
        <v>2006</v>
      </c>
      <c r="C1764" t="s">
        <v>244</v>
      </c>
      <c r="D1764" t="s">
        <v>101</v>
      </c>
      <c r="G1764">
        <v>-21.704346999999999</v>
      </c>
      <c r="H1764">
        <v>149.356583</v>
      </c>
    </row>
    <row r="1765" spans="1:8" hidden="1">
      <c r="A1765">
        <v>4739</v>
      </c>
      <c r="B1765" t="s">
        <v>2007</v>
      </c>
      <c r="C1765" t="s">
        <v>244</v>
      </c>
      <c r="D1765" t="s">
        <v>101</v>
      </c>
      <c r="G1765">
        <v>-21.910043999999999</v>
      </c>
      <c r="H1765">
        <v>149.41659899999999</v>
      </c>
    </row>
    <row r="1766" spans="1:8" hidden="1">
      <c r="A1766">
        <v>4740</v>
      </c>
      <c r="B1766" t="s">
        <v>2008</v>
      </c>
      <c r="C1766" t="s">
        <v>244</v>
      </c>
      <c r="D1766" t="s">
        <v>64</v>
      </c>
      <c r="G1766">
        <v>-21.164465</v>
      </c>
      <c r="H1766">
        <v>149.09960899999999</v>
      </c>
    </row>
    <row r="1767" spans="1:8" hidden="1">
      <c r="A1767">
        <v>4741</v>
      </c>
      <c r="B1767" t="s">
        <v>2009</v>
      </c>
      <c r="C1767" t="s">
        <v>244</v>
      </c>
      <c r="D1767" t="s">
        <v>101</v>
      </c>
      <c r="G1767">
        <v>-20.904509999999998</v>
      </c>
      <c r="H1767">
        <v>148.99512999999999</v>
      </c>
    </row>
    <row r="1768" spans="1:8" hidden="1">
      <c r="A1768">
        <v>4742</v>
      </c>
      <c r="B1768" t="s">
        <v>2010</v>
      </c>
      <c r="C1768" t="s">
        <v>244</v>
      </c>
      <c r="D1768" t="s">
        <v>101</v>
      </c>
      <c r="G1768">
        <v>-21.538291000000001</v>
      </c>
      <c r="H1768">
        <v>148.07539299999999</v>
      </c>
    </row>
    <row r="1769" spans="1:8" hidden="1">
      <c r="A1769">
        <v>4743</v>
      </c>
      <c r="B1769" t="s">
        <v>2011</v>
      </c>
      <c r="C1769" t="s">
        <v>244</v>
      </c>
      <c r="D1769" t="s">
        <v>101</v>
      </c>
      <c r="G1769">
        <v>-21.355671999999998</v>
      </c>
      <c r="H1769">
        <v>148.115193</v>
      </c>
    </row>
    <row r="1770" spans="1:8" hidden="1">
      <c r="A1770">
        <v>4744</v>
      </c>
      <c r="B1770" t="s">
        <v>2012</v>
      </c>
      <c r="C1770" t="s">
        <v>244</v>
      </c>
      <c r="D1770" t="s">
        <v>101</v>
      </c>
      <c r="G1770">
        <v>-22.002168999999999</v>
      </c>
      <c r="H1770">
        <v>148.04623799999999</v>
      </c>
    </row>
    <row r="1771" spans="1:8" hidden="1">
      <c r="A1771">
        <v>4745</v>
      </c>
      <c r="B1771" t="s">
        <v>2013</v>
      </c>
      <c r="C1771" t="s">
        <v>244</v>
      </c>
      <c r="D1771" t="s">
        <v>101</v>
      </c>
      <c r="G1771">
        <v>-22.588152999999998</v>
      </c>
      <c r="H1771">
        <v>148.34871899999999</v>
      </c>
    </row>
    <row r="1772" spans="1:8" hidden="1">
      <c r="A1772">
        <v>4746</v>
      </c>
      <c r="B1772" t="s">
        <v>2014</v>
      </c>
      <c r="C1772" t="s">
        <v>244</v>
      </c>
      <c r="D1772" t="s">
        <v>101</v>
      </c>
      <c r="G1772">
        <v>-22.640498000000001</v>
      </c>
      <c r="H1772">
        <v>148.91643400000001</v>
      </c>
    </row>
    <row r="1773" spans="1:8" hidden="1">
      <c r="A1773">
        <v>4750</v>
      </c>
      <c r="B1773" t="s">
        <v>2015</v>
      </c>
      <c r="C1773" t="s">
        <v>244</v>
      </c>
      <c r="D1773" t="s">
        <v>64</v>
      </c>
      <c r="G1773">
        <v>-21.043768</v>
      </c>
      <c r="H1773">
        <v>149.15746999999999</v>
      </c>
    </row>
    <row r="1774" spans="1:8" hidden="1">
      <c r="A1774">
        <v>4751</v>
      </c>
      <c r="B1774" t="s">
        <v>2016</v>
      </c>
      <c r="C1774" t="s">
        <v>244</v>
      </c>
      <c r="D1774" t="s">
        <v>101</v>
      </c>
      <c r="G1774">
        <v>-21.188624999999998</v>
      </c>
      <c r="H1774">
        <v>149.03058999999999</v>
      </c>
    </row>
    <row r="1775" spans="1:8" hidden="1">
      <c r="A1775">
        <v>4753</v>
      </c>
      <c r="B1775" t="s">
        <v>2017</v>
      </c>
      <c r="C1775" t="s">
        <v>244</v>
      </c>
      <c r="D1775" t="s">
        <v>101</v>
      </c>
      <c r="G1775">
        <v>-21.116486999999999</v>
      </c>
      <c r="H1775">
        <v>148.89081200000001</v>
      </c>
    </row>
    <row r="1776" spans="1:8" hidden="1">
      <c r="A1776">
        <v>4754</v>
      </c>
      <c r="B1776" t="s">
        <v>2018</v>
      </c>
      <c r="C1776" t="s">
        <v>244</v>
      </c>
      <c r="D1776" t="s">
        <v>101</v>
      </c>
      <c r="G1776">
        <v>-21.158348</v>
      </c>
      <c r="H1776">
        <v>148.81380899999999</v>
      </c>
    </row>
    <row r="1777" spans="1:8" hidden="1">
      <c r="A1777">
        <v>4756</v>
      </c>
      <c r="B1777" t="s">
        <v>2019</v>
      </c>
      <c r="C1777" t="s">
        <v>244</v>
      </c>
      <c r="D1777" t="s">
        <v>101</v>
      </c>
      <c r="G1777">
        <v>-21.142455000000002</v>
      </c>
      <c r="H1777">
        <v>148.63220999999999</v>
      </c>
    </row>
    <row r="1778" spans="1:8" hidden="1">
      <c r="A1778">
        <v>4757</v>
      </c>
      <c r="B1778" t="s">
        <v>2020</v>
      </c>
      <c r="C1778" t="s">
        <v>244</v>
      </c>
      <c r="D1778" t="s">
        <v>101</v>
      </c>
      <c r="G1778">
        <v>-21.167010999999999</v>
      </c>
      <c r="H1778">
        <v>148.50551999999999</v>
      </c>
    </row>
    <row r="1779" spans="1:8" hidden="1">
      <c r="A1779">
        <v>4798</v>
      </c>
      <c r="B1779" t="s">
        <v>2021</v>
      </c>
      <c r="C1779" t="s">
        <v>244</v>
      </c>
      <c r="D1779" t="s">
        <v>101</v>
      </c>
      <c r="G1779">
        <v>-20.897518000000002</v>
      </c>
      <c r="H1779">
        <v>148.771151</v>
      </c>
    </row>
    <row r="1780" spans="1:8" hidden="1">
      <c r="A1780">
        <v>4799</v>
      </c>
      <c r="B1780" t="s">
        <v>2022</v>
      </c>
      <c r="C1780" t="s">
        <v>244</v>
      </c>
      <c r="D1780" t="s">
        <v>101</v>
      </c>
      <c r="G1780">
        <v>-20.705297999999999</v>
      </c>
      <c r="H1780">
        <v>148.59576300000001</v>
      </c>
    </row>
    <row r="1781" spans="1:8" hidden="1">
      <c r="A1781">
        <v>4800</v>
      </c>
      <c r="B1781" t="s">
        <v>2023</v>
      </c>
      <c r="C1781" t="s">
        <v>244</v>
      </c>
      <c r="D1781" t="s">
        <v>101</v>
      </c>
      <c r="G1781">
        <v>-20.584520999999999</v>
      </c>
      <c r="H1781">
        <v>148.42000200000001</v>
      </c>
    </row>
    <row r="1782" spans="1:8" hidden="1">
      <c r="A1782">
        <v>4801</v>
      </c>
      <c r="B1782" t="s">
        <v>2024</v>
      </c>
      <c r="C1782" t="s">
        <v>244</v>
      </c>
      <c r="D1782" t="s">
        <v>101</v>
      </c>
      <c r="G1782">
        <v>-20.049795</v>
      </c>
      <c r="H1782">
        <v>148.88822300000001</v>
      </c>
    </row>
    <row r="1783" spans="1:8" hidden="1">
      <c r="A1783">
        <v>4802</v>
      </c>
      <c r="B1783" t="s">
        <v>2025</v>
      </c>
      <c r="C1783" t="s">
        <v>244</v>
      </c>
      <c r="D1783" t="s">
        <v>101</v>
      </c>
      <c r="G1783">
        <v>-20.267869000000001</v>
      </c>
      <c r="H1783">
        <v>148.71622300000001</v>
      </c>
    </row>
    <row r="1784" spans="1:8" hidden="1">
      <c r="A1784">
        <v>4803</v>
      </c>
      <c r="B1784" t="s">
        <v>2026</v>
      </c>
      <c r="C1784" t="s">
        <v>244</v>
      </c>
      <c r="D1784" t="s">
        <v>101</v>
      </c>
      <c r="G1784">
        <v>-20.354414999999999</v>
      </c>
      <c r="H1784">
        <v>148.963683</v>
      </c>
    </row>
    <row r="1785" spans="1:8" hidden="1">
      <c r="A1785">
        <v>4804</v>
      </c>
      <c r="B1785" t="s">
        <v>2027</v>
      </c>
      <c r="C1785" t="s">
        <v>244</v>
      </c>
      <c r="D1785" t="s">
        <v>101</v>
      </c>
      <c r="G1785">
        <v>-20.553360999999999</v>
      </c>
      <c r="H1785">
        <v>147.84546399999999</v>
      </c>
    </row>
    <row r="1786" spans="1:8" hidden="1">
      <c r="A1786">
        <v>4805</v>
      </c>
      <c r="B1786" t="s">
        <v>2028</v>
      </c>
      <c r="C1786" t="s">
        <v>244</v>
      </c>
      <c r="D1786" t="s">
        <v>101</v>
      </c>
      <c r="G1786">
        <v>-20.382548</v>
      </c>
      <c r="H1786">
        <v>147.88586699999999</v>
      </c>
    </row>
    <row r="1787" spans="1:8" hidden="1">
      <c r="A1787">
        <v>4806</v>
      </c>
      <c r="B1787" t="s">
        <v>2029</v>
      </c>
      <c r="C1787" t="s">
        <v>244</v>
      </c>
      <c r="D1787" t="s">
        <v>101</v>
      </c>
      <c r="G1787">
        <v>-19.669608</v>
      </c>
      <c r="H1787">
        <v>147.44651099999999</v>
      </c>
    </row>
    <row r="1788" spans="1:8" hidden="1">
      <c r="A1788">
        <v>4807</v>
      </c>
      <c r="B1788" t="s">
        <v>2030</v>
      </c>
      <c r="C1788" t="s">
        <v>244</v>
      </c>
      <c r="D1788" t="s">
        <v>101</v>
      </c>
      <c r="G1788">
        <v>-19.546861</v>
      </c>
      <c r="H1788">
        <v>147.44369699999999</v>
      </c>
    </row>
    <row r="1789" spans="1:8" hidden="1">
      <c r="A1789">
        <v>4808</v>
      </c>
      <c r="B1789" t="s">
        <v>2031</v>
      </c>
      <c r="C1789" t="s">
        <v>244</v>
      </c>
      <c r="D1789" t="s">
        <v>101</v>
      </c>
      <c r="G1789">
        <v>-19.554272000000001</v>
      </c>
      <c r="H1789">
        <v>147.35370499999999</v>
      </c>
    </row>
    <row r="1790" spans="1:8" hidden="1">
      <c r="A1790">
        <v>4809</v>
      </c>
      <c r="B1790" t="s">
        <v>846</v>
      </c>
      <c r="C1790" t="s">
        <v>244</v>
      </c>
      <c r="D1790" t="s">
        <v>101</v>
      </c>
      <c r="G1790">
        <v>-19.531139</v>
      </c>
      <c r="H1790">
        <v>147.21356399999999</v>
      </c>
    </row>
    <row r="1791" spans="1:8" hidden="1">
      <c r="A1791">
        <v>4810</v>
      </c>
      <c r="B1791" t="s">
        <v>2032</v>
      </c>
      <c r="C1791" t="s">
        <v>244</v>
      </c>
      <c r="D1791" t="s">
        <v>124</v>
      </c>
      <c r="G1791">
        <v>-19.245826999999998</v>
      </c>
      <c r="H1791">
        <v>146.795727</v>
      </c>
    </row>
    <row r="1792" spans="1:8" hidden="1">
      <c r="A1792">
        <v>4811</v>
      </c>
      <c r="B1792" t="s">
        <v>2033</v>
      </c>
      <c r="C1792" t="s">
        <v>244</v>
      </c>
      <c r="D1792" t="s">
        <v>124</v>
      </c>
      <c r="G1792">
        <v>-19.316209000000001</v>
      </c>
      <c r="H1792">
        <v>146.82357999999999</v>
      </c>
    </row>
    <row r="1793" spans="1:8" hidden="1">
      <c r="A1793">
        <v>4812</v>
      </c>
      <c r="B1793" t="s">
        <v>2034</v>
      </c>
      <c r="C1793" t="s">
        <v>244</v>
      </c>
      <c r="D1793" t="s">
        <v>124</v>
      </c>
      <c r="G1793">
        <v>-19.274923999999999</v>
      </c>
      <c r="H1793">
        <v>146.776217</v>
      </c>
    </row>
    <row r="1794" spans="1:8" hidden="1">
      <c r="A1794">
        <v>4813</v>
      </c>
      <c r="B1794" t="s">
        <v>2035</v>
      </c>
      <c r="C1794" t="s">
        <v>244</v>
      </c>
      <c r="D1794" t="s">
        <v>124</v>
      </c>
      <c r="G1794">
        <v>0</v>
      </c>
      <c r="H1794">
        <v>0</v>
      </c>
    </row>
    <row r="1795" spans="1:8" hidden="1">
      <c r="A1795">
        <v>4814</v>
      </c>
      <c r="B1795" t="s">
        <v>2036</v>
      </c>
      <c r="C1795" t="s">
        <v>244</v>
      </c>
      <c r="D1795" t="s">
        <v>124</v>
      </c>
      <c r="G1795">
        <v>-19.297713999999999</v>
      </c>
      <c r="H1795">
        <v>146.764341</v>
      </c>
    </row>
    <row r="1796" spans="1:8" hidden="1">
      <c r="A1796">
        <v>4815</v>
      </c>
      <c r="B1796" t="s">
        <v>2037</v>
      </c>
      <c r="C1796" t="s">
        <v>244</v>
      </c>
      <c r="D1796" t="s">
        <v>124</v>
      </c>
      <c r="G1796">
        <v>-19.330397000000001</v>
      </c>
      <c r="H1796">
        <v>146.72772399999999</v>
      </c>
    </row>
    <row r="1797" spans="1:8" hidden="1">
      <c r="A1797">
        <v>4816</v>
      </c>
      <c r="B1797" t="s">
        <v>2038</v>
      </c>
      <c r="C1797" t="s">
        <v>244</v>
      </c>
      <c r="D1797" t="s">
        <v>101</v>
      </c>
      <c r="G1797">
        <v>-19.424914999999999</v>
      </c>
      <c r="H1797">
        <v>146.94719799999999</v>
      </c>
    </row>
    <row r="1798" spans="1:8" hidden="1">
      <c r="A1798">
        <v>4817</v>
      </c>
      <c r="B1798" t="s">
        <v>2039</v>
      </c>
      <c r="C1798" t="s">
        <v>244</v>
      </c>
      <c r="D1798" t="s">
        <v>124</v>
      </c>
      <c r="G1798">
        <v>-19.326609999999999</v>
      </c>
      <c r="H1798">
        <v>146.59970999999999</v>
      </c>
    </row>
    <row r="1799" spans="1:8" hidden="1">
      <c r="A1799">
        <v>4818</v>
      </c>
      <c r="B1799" t="s">
        <v>2040</v>
      </c>
      <c r="C1799" t="s">
        <v>244</v>
      </c>
      <c r="D1799" t="s">
        <v>124</v>
      </c>
      <c r="G1799">
        <v>-19.202290999999999</v>
      </c>
      <c r="H1799">
        <v>146.65974700000001</v>
      </c>
    </row>
    <row r="1800" spans="1:8" hidden="1">
      <c r="A1800">
        <v>4819</v>
      </c>
      <c r="B1800" t="s">
        <v>481</v>
      </c>
      <c r="C1800" t="s">
        <v>244</v>
      </c>
      <c r="D1800" t="s">
        <v>124</v>
      </c>
      <c r="G1800">
        <v>-19.151036999999999</v>
      </c>
      <c r="H1800">
        <v>146.86422999999999</v>
      </c>
    </row>
    <row r="1801" spans="1:8" hidden="1">
      <c r="A1801">
        <v>4820</v>
      </c>
      <c r="B1801" t="s">
        <v>2041</v>
      </c>
      <c r="C1801" t="s">
        <v>244</v>
      </c>
      <c r="D1801" t="s">
        <v>101</v>
      </c>
      <c r="G1801">
        <v>-20.082915</v>
      </c>
      <c r="H1801">
        <v>146.24936700000001</v>
      </c>
    </row>
    <row r="1802" spans="1:8" hidden="1">
      <c r="A1802">
        <v>4821</v>
      </c>
      <c r="B1802" t="s">
        <v>2042</v>
      </c>
      <c r="C1802" t="s">
        <v>244</v>
      </c>
      <c r="D1802" t="s">
        <v>101</v>
      </c>
      <c r="G1802">
        <v>-20.281399</v>
      </c>
      <c r="H1802">
        <v>143.87636000000001</v>
      </c>
    </row>
    <row r="1803" spans="1:8" hidden="1">
      <c r="A1803">
        <v>4822</v>
      </c>
      <c r="B1803" t="s">
        <v>995</v>
      </c>
      <c r="C1803" t="s">
        <v>244</v>
      </c>
      <c r="D1803" t="s">
        <v>101</v>
      </c>
      <c r="G1803">
        <v>-21.509029999999999</v>
      </c>
      <c r="H1803">
        <v>142.69317000000001</v>
      </c>
    </row>
    <row r="1804" spans="1:8" hidden="1">
      <c r="A1804">
        <v>4823</v>
      </c>
      <c r="B1804" t="s">
        <v>2043</v>
      </c>
      <c r="C1804" t="s">
        <v>244</v>
      </c>
      <c r="D1804" t="s">
        <v>101</v>
      </c>
      <c r="G1804">
        <v>-18.127441000000001</v>
      </c>
      <c r="H1804">
        <v>139.95945900000001</v>
      </c>
    </row>
    <row r="1805" spans="1:8" hidden="1">
      <c r="A1805">
        <v>4824</v>
      </c>
      <c r="B1805" t="s">
        <v>2044</v>
      </c>
      <c r="C1805" t="s">
        <v>244</v>
      </c>
      <c r="D1805" t="s">
        <v>101</v>
      </c>
      <c r="G1805">
        <v>-20.704158</v>
      </c>
      <c r="H1805">
        <v>140.50531899999999</v>
      </c>
    </row>
    <row r="1806" spans="1:8" hidden="1">
      <c r="A1806">
        <v>4825</v>
      </c>
      <c r="B1806" t="s">
        <v>2045</v>
      </c>
      <c r="C1806" t="s">
        <v>244</v>
      </c>
      <c r="D1806" t="s">
        <v>46</v>
      </c>
      <c r="G1806">
        <v>-21.164318000000002</v>
      </c>
      <c r="H1806">
        <v>149.098918</v>
      </c>
    </row>
    <row r="1807" spans="1:8" hidden="1">
      <c r="A1807">
        <v>4828</v>
      </c>
      <c r="B1807" t="s">
        <v>2046</v>
      </c>
      <c r="C1807" t="s">
        <v>244</v>
      </c>
      <c r="D1807" t="s">
        <v>104</v>
      </c>
      <c r="G1807">
        <v>-19.921773000000002</v>
      </c>
      <c r="H1807">
        <v>138.11911900000001</v>
      </c>
    </row>
    <row r="1808" spans="1:8" hidden="1">
      <c r="A1808">
        <v>4829</v>
      </c>
      <c r="B1808" t="s">
        <v>958</v>
      </c>
      <c r="C1808" t="s">
        <v>244</v>
      </c>
      <c r="D1808" t="s">
        <v>104</v>
      </c>
      <c r="G1808">
        <v>-23.393865000000002</v>
      </c>
      <c r="H1808">
        <v>139.67312100000001</v>
      </c>
    </row>
    <row r="1809" spans="1:8" hidden="1">
      <c r="A1809">
        <v>4830</v>
      </c>
      <c r="B1809" t="s">
        <v>2047</v>
      </c>
      <c r="C1809" t="s">
        <v>244</v>
      </c>
      <c r="D1809" t="s">
        <v>102</v>
      </c>
      <c r="G1809">
        <v>-17.741706000000001</v>
      </c>
      <c r="H1809">
        <v>139.547865</v>
      </c>
    </row>
    <row r="1810" spans="1:8" hidden="1">
      <c r="A1810">
        <v>4849</v>
      </c>
      <c r="B1810" t="s">
        <v>2048</v>
      </c>
      <c r="C1810" t="s">
        <v>244</v>
      </c>
      <c r="D1810" t="s">
        <v>101</v>
      </c>
      <c r="G1810">
        <v>-18.265651999999999</v>
      </c>
      <c r="H1810">
        <v>146.027929</v>
      </c>
    </row>
    <row r="1811" spans="1:8" hidden="1">
      <c r="A1811">
        <v>4850</v>
      </c>
      <c r="B1811" t="s">
        <v>2049</v>
      </c>
      <c r="C1811" t="s">
        <v>244</v>
      </c>
      <c r="D1811" t="s">
        <v>101</v>
      </c>
      <c r="G1811">
        <v>-18.474993999999999</v>
      </c>
      <c r="H1811">
        <v>145.88579100000001</v>
      </c>
    </row>
    <row r="1812" spans="1:8" hidden="1">
      <c r="A1812">
        <v>4852</v>
      </c>
      <c r="B1812" t="s">
        <v>2050</v>
      </c>
      <c r="C1812" t="s">
        <v>244</v>
      </c>
      <c r="D1812" t="s">
        <v>102</v>
      </c>
      <c r="G1812">
        <v>-17.830090999999999</v>
      </c>
      <c r="H1812">
        <v>146.09996000000001</v>
      </c>
    </row>
    <row r="1813" spans="1:8" hidden="1">
      <c r="A1813">
        <v>4854</v>
      </c>
      <c r="B1813" t="s">
        <v>2051</v>
      </c>
      <c r="C1813" t="s">
        <v>244</v>
      </c>
      <c r="D1813" t="s">
        <v>101</v>
      </c>
      <c r="G1813">
        <v>-18.119358999999999</v>
      </c>
      <c r="H1813">
        <v>145.91311400000001</v>
      </c>
    </row>
    <row r="1814" spans="1:8" hidden="1">
      <c r="A1814">
        <v>4855</v>
      </c>
      <c r="B1814" t="s">
        <v>2052</v>
      </c>
      <c r="C1814" t="s">
        <v>244</v>
      </c>
      <c r="D1814" t="s">
        <v>101</v>
      </c>
      <c r="G1814">
        <v>-17.786657999999999</v>
      </c>
      <c r="H1814">
        <v>146.02172200000001</v>
      </c>
    </row>
    <row r="1815" spans="1:8" hidden="1">
      <c r="A1815">
        <v>4856</v>
      </c>
      <c r="B1815" t="s">
        <v>2053</v>
      </c>
      <c r="C1815" t="s">
        <v>244</v>
      </c>
      <c r="D1815" t="s">
        <v>101</v>
      </c>
      <c r="G1815">
        <v>-17.719187999999999</v>
      </c>
      <c r="H1815">
        <v>146.02696800000001</v>
      </c>
    </row>
    <row r="1816" spans="1:8" hidden="1">
      <c r="A1816">
        <v>4857</v>
      </c>
      <c r="B1816" t="s">
        <v>2054</v>
      </c>
      <c r="C1816" t="s">
        <v>244</v>
      </c>
      <c r="D1816" t="s">
        <v>101</v>
      </c>
      <c r="G1816">
        <v>-17.747122000000001</v>
      </c>
      <c r="H1816">
        <v>146.019451</v>
      </c>
    </row>
    <row r="1817" spans="1:8" hidden="1">
      <c r="A1817">
        <v>4858</v>
      </c>
      <c r="B1817" t="s">
        <v>2055</v>
      </c>
      <c r="C1817" t="s">
        <v>244</v>
      </c>
      <c r="D1817" t="s">
        <v>101</v>
      </c>
      <c r="G1817">
        <v>-17.566621000000001</v>
      </c>
      <c r="H1817">
        <v>146.035946</v>
      </c>
    </row>
    <row r="1818" spans="1:8" hidden="1">
      <c r="A1818">
        <v>4859</v>
      </c>
      <c r="B1818" t="s">
        <v>2056</v>
      </c>
      <c r="C1818" t="s">
        <v>244</v>
      </c>
      <c r="D1818" t="s">
        <v>101</v>
      </c>
      <c r="G1818">
        <v>-17.596412999999998</v>
      </c>
      <c r="H1818">
        <v>145.971405</v>
      </c>
    </row>
    <row r="1819" spans="1:8" hidden="1">
      <c r="A1819">
        <v>4860</v>
      </c>
      <c r="B1819" t="s">
        <v>2057</v>
      </c>
      <c r="C1819" t="s">
        <v>244</v>
      </c>
      <c r="D1819" t="s">
        <v>101</v>
      </c>
      <c r="G1819">
        <v>-17.564219999999999</v>
      </c>
      <c r="H1819">
        <v>145.99627699999999</v>
      </c>
    </row>
    <row r="1820" spans="1:8" hidden="1">
      <c r="A1820">
        <v>4861</v>
      </c>
      <c r="B1820" t="s">
        <v>931</v>
      </c>
      <c r="C1820" t="s">
        <v>244</v>
      </c>
      <c r="D1820" t="s">
        <v>101</v>
      </c>
      <c r="G1820">
        <v>-17.344418000000001</v>
      </c>
      <c r="H1820">
        <v>145.924815</v>
      </c>
    </row>
    <row r="1821" spans="1:8" hidden="1">
      <c r="A1821">
        <v>4865</v>
      </c>
      <c r="B1821" t="s">
        <v>2058</v>
      </c>
      <c r="C1821" t="s">
        <v>244</v>
      </c>
      <c r="D1821" t="s">
        <v>101</v>
      </c>
      <c r="G1821">
        <v>-17.152995000000001</v>
      </c>
      <c r="H1821">
        <v>145.74391399999999</v>
      </c>
    </row>
    <row r="1822" spans="1:8" hidden="1">
      <c r="A1822">
        <v>4868</v>
      </c>
      <c r="B1822" t="s">
        <v>2059</v>
      </c>
      <c r="C1822" t="s">
        <v>244</v>
      </c>
      <c r="D1822" t="s">
        <v>25</v>
      </c>
      <c r="G1822">
        <v>-16.962827000000001</v>
      </c>
      <c r="H1822">
        <v>145.73042899999999</v>
      </c>
    </row>
    <row r="1823" spans="1:8" hidden="1">
      <c r="A1823">
        <v>4869</v>
      </c>
      <c r="B1823" t="s">
        <v>2060</v>
      </c>
      <c r="C1823" t="s">
        <v>244</v>
      </c>
      <c r="D1823" t="s">
        <v>25</v>
      </c>
      <c r="G1823">
        <v>-17.004072000000001</v>
      </c>
      <c r="H1823">
        <v>145.73883499999999</v>
      </c>
    </row>
    <row r="1824" spans="1:8" hidden="1">
      <c r="A1824">
        <v>4870</v>
      </c>
      <c r="B1824" t="s">
        <v>2061</v>
      </c>
      <c r="C1824" t="s">
        <v>244</v>
      </c>
      <c r="D1824" t="s">
        <v>25</v>
      </c>
      <c r="G1824">
        <v>-16.883938000000001</v>
      </c>
      <c r="H1824">
        <v>145.74673200000001</v>
      </c>
    </row>
    <row r="1825" spans="1:8" hidden="1">
      <c r="A1825">
        <v>4871</v>
      </c>
      <c r="B1825" t="s">
        <v>2062</v>
      </c>
      <c r="C1825" t="s">
        <v>244</v>
      </c>
      <c r="D1825" t="s">
        <v>102</v>
      </c>
      <c r="G1825">
        <v>-17.608737999999999</v>
      </c>
      <c r="H1825">
        <v>143.185168</v>
      </c>
    </row>
    <row r="1826" spans="1:8" hidden="1">
      <c r="A1826">
        <v>4872</v>
      </c>
      <c r="B1826" t="s">
        <v>2063</v>
      </c>
      <c r="C1826" t="s">
        <v>244</v>
      </c>
      <c r="D1826" t="s">
        <v>101</v>
      </c>
      <c r="G1826">
        <v>-17.231966</v>
      </c>
      <c r="H1826">
        <v>145.62332000000001</v>
      </c>
    </row>
    <row r="1827" spans="1:8" hidden="1">
      <c r="A1827">
        <v>4873</v>
      </c>
      <c r="B1827" t="s">
        <v>2064</v>
      </c>
      <c r="C1827" t="s">
        <v>244</v>
      </c>
      <c r="D1827" t="s">
        <v>102</v>
      </c>
      <c r="G1827">
        <v>-16.372831000000001</v>
      </c>
      <c r="H1827">
        <v>145.384849</v>
      </c>
    </row>
    <row r="1828" spans="1:8" hidden="1">
      <c r="A1828">
        <v>4874</v>
      </c>
      <c r="B1828" t="s">
        <v>2065</v>
      </c>
      <c r="C1828" t="s">
        <v>244</v>
      </c>
      <c r="D1828" t="s">
        <v>146</v>
      </c>
      <c r="G1828">
        <v>-12.662368000000001</v>
      </c>
      <c r="H1828">
        <v>141.849076</v>
      </c>
    </row>
    <row r="1829" spans="1:8" hidden="1">
      <c r="A1829">
        <v>4875</v>
      </c>
      <c r="B1829" t="s">
        <v>2066</v>
      </c>
      <c r="C1829" t="s">
        <v>244</v>
      </c>
      <c r="D1829" t="s">
        <v>104</v>
      </c>
      <c r="G1829">
        <v>-10.120146</v>
      </c>
      <c r="H1829">
        <v>142.13942299999999</v>
      </c>
    </row>
    <row r="1830" spans="1:8" hidden="1">
      <c r="A1830">
        <v>4876</v>
      </c>
      <c r="B1830" t="s">
        <v>2067</v>
      </c>
      <c r="C1830" t="s">
        <v>244</v>
      </c>
      <c r="D1830" t="s">
        <v>102</v>
      </c>
      <c r="G1830">
        <v>-10.851692</v>
      </c>
      <c r="H1830">
        <v>142.42701400000001</v>
      </c>
    </row>
    <row r="1831" spans="1:8" hidden="1">
      <c r="A1831">
        <v>4877</v>
      </c>
      <c r="B1831" t="s">
        <v>2068</v>
      </c>
      <c r="C1831" t="s">
        <v>244</v>
      </c>
      <c r="D1831" t="s">
        <v>102</v>
      </c>
      <c r="G1831">
        <v>-16.535285999999999</v>
      </c>
      <c r="H1831">
        <v>145.46760399999999</v>
      </c>
    </row>
    <row r="1832" spans="1:8" hidden="1">
      <c r="A1832">
        <v>4878</v>
      </c>
      <c r="B1832" t="s">
        <v>2069</v>
      </c>
      <c r="C1832" t="s">
        <v>244</v>
      </c>
      <c r="D1832" t="s">
        <v>25</v>
      </c>
      <c r="G1832">
        <v>-16.838291000000002</v>
      </c>
      <c r="H1832">
        <v>145.70868300000001</v>
      </c>
    </row>
    <row r="1833" spans="1:8" hidden="1">
      <c r="A1833">
        <v>4879</v>
      </c>
      <c r="B1833" t="s">
        <v>2070</v>
      </c>
      <c r="C1833" t="s">
        <v>244</v>
      </c>
      <c r="D1833" t="s">
        <v>25</v>
      </c>
      <c r="G1833">
        <v>-16.765775999999999</v>
      </c>
      <c r="H1833">
        <v>145.66865200000001</v>
      </c>
    </row>
    <row r="1834" spans="1:8" hidden="1">
      <c r="A1834">
        <v>4880</v>
      </c>
      <c r="B1834" t="s">
        <v>2071</v>
      </c>
      <c r="C1834" t="s">
        <v>244</v>
      </c>
      <c r="D1834" t="s">
        <v>101</v>
      </c>
      <c r="G1834">
        <v>-17.109908000000001</v>
      </c>
      <c r="H1834">
        <v>145.30199300000001</v>
      </c>
    </row>
    <row r="1835" spans="1:8" hidden="1">
      <c r="A1835">
        <v>4881</v>
      </c>
      <c r="B1835" t="s">
        <v>2072</v>
      </c>
      <c r="C1835" t="s">
        <v>244</v>
      </c>
      <c r="D1835" t="s">
        <v>101</v>
      </c>
      <c r="G1835">
        <v>-16.824387999999999</v>
      </c>
      <c r="H1835">
        <v>145.50979899999999</v>
      </c>
    </row>
    <row r="1836" spans="1:8" hidden="1">
      <c r="A1836">
        <v>4882</v>
      </c>
      <c r="B1836" t="s">
        <v>2073</v>
      </c>
      <c r="C1836" t="s">
        <v>244</v>
      </c>
      <c r="D1836" t="s">
        <v>101</v>
      </c>
      <c r="G1836">
        <v>-17.185835000000001</v>
      </c>
      <c r="H1836">
        <v>145.463033</v>
      </c>
    </row>
    <row r="1837" spans="1:8" hidden="1">
      <c r="A1837">
        <v>4883</v>
      </c>
      <c r="B1837" t="s">
        <v>2074</v>
      </c>
      <c r="C1837" t="s">
        <v>244</v>
      </c>
      <c r="D1837" t="s">
        <v>101</v>
      </c>
      <c r="G1837">
        <v>-17.268273000000001</v>
      </c>
      <c r="H1837">
        <v>145.47457</v>
      </c>
    </row>
    <row r="1838" spans="1:8" hidden="1">
      <c r="A1838">
        <v>4884</v>
      </c>
      <c r="B1838" t="s">
        <v>2075</v>
      </c>
      <c r="C1838" t="s">
        <v>244</v>
      </c>
      <c r="D1838" t="s">
        <v>101</v>
      </c>
      <c r="G1838">
        <v>-17.219315000000002</v>
      </c>
      <c r="H1838">
        <v>145.696889</v>
      </c>
    </row>
    <row r="1839" spans="1:8" hidden="1">
      <c r="A1839">
        <v>4885</v>
      </c>
      <c r="B1839" t="s">
        <v>2076</v>
      </c>
      <c r="C1839" t="s">
        <v>244</v>
      </c>
      <c r="D1839" t="s">
        <v>101</v>
      </c>
      <c r="G1839">
        <v>-17.363154999999999</v>
      </c>
      <c r="H1839">
        <v>145.69377</v>
      </c>
    </row>
    <row r="1840" spans="1:8" hidden="1">
      <c r="A1840">
        <v>4886</v>
      </c>
      <c r="B1840" t="s">
        <v>2077</v>
      </c>
      <c r="C1840" t="s">
        <v>244</v>
      </c>
      <c r="D1840" t="s">
        <v>101</v>
      </c>
      <c r="G1840">
        <v>-17.542145999999999</v>
      </c>
      <c r="H1840">
        <v>145.60572199999999</v>
      </c>
    </row>
    <row r="1841" spans="1:8" hidden="1">
      <c r="A1841">
        <v>4887</v>
      </c>
      <c r="B1841" t="s">
        <v>2078</v>
      </c>
      <c r="C1841" t="s">
        <v>244</v>
      </c>
      <c r="D1841" t="s">
        <v>101</v>
      </c>
      <c r="G1841">
        <v>-17.384931000000002</v>
      </c>
      <c r="H1841">
        <v>145.38663600000001</v>
      </c>
    </row>
    <row r="1842" spans="1:8" hidden="1">
      <c r="A1842">
        <v>4888</v>
      </c>
      <c r="B1842" t="s">
        <v>2079</v>
      </c>
      <c r="C1842" t="s">
        <v>244</v>
      </c>
      <c r="D1842" t="s">
        <v>101</v>
      </c>
      <c r="G1842">
        <v>-17.499336</v>
      </c>
      <c r="H1842">
        <v>145.491052</v>
      </c>
    </row>
    <row r="1843" spans="1:8" hidden="1">
      <c r="A1843">
        <v>4890</v>
      </c>
      <c r="B1843" t="s">
        <v>2080</v>
      </c>
      <c r="C1843" t="s">
        <v>244</v>
      </c>
      <c r="D1843" t="s">
        <v>102</v>
      </c>
      <c r="G1843">
        <v>-17.281509</v>
      </c>
      <c r="H1843">
        <v>141.62584100000001</v>
      </c>
    </row>
    <row r="1844" spans="1:8" hidden="1">
      <c r="A1844">
        <v>4891</v>
      </c>
      <c r="B1844" t="s">
        <v>2081</v>
      </c>
      <c r="C1844" t="s">
        <v>244</v>
      </c>
      <c r="D1844" t="s">
        <v>102</v>
      </c>
      <c r="G1844">
        <v>-17.483843</v>
      </c>
      <c r="H1844">
        <v>140.83977200000001</v>
      </c>
    </row>
    <row r="1845" spans="1:8" hidden="1">
      <c r="A1845">
        <v>4892</v>
      </c>
      <c r="B1845" t="s">
        <v>2082</v>
      </c>
      <c r="C1845" t="s">
        <v>244</v>
      </c>
      <c r="D1845" t="s">
        <v>102</v>
      </c>
      <c r="G1845">
        <v>0</v>
      </c>
      <c r="H1845">
        <v>0</v>
      </c>
    </row>
    <row r="1846" spans="1:8" hidden="1">
      <c r="A1846">
        <v>4895</v>
      </c>
      <c r="B1846" t="s">
        <v>2083</v>
      </c>
      <c r="C1846" t="s">
        <v>244</v>
      </c>
      <c r="D1846" t="s">
        <v>102</v>
      </c>
      <c r="G1846">
        <v>-16.013552000000001</v>
      </c>
      <c r="H1846">
        <v>145.26305099999999</v>
      </c>
    </row>
    <row r="1847" spans="1:8" hidden="1">
      <c r="A1847">
        <v>5000</v>
      </c>
      <c r="B1847" t="s">
        <v>2084</v>
      </c>
      <c r="C1847" t="s">
        <v>246</v>
      </c>
      <c r="D1847" t="s">
        <v>4</v>
      </c>
      <c r="G1847">
        <v>-34.92577</v>
      </c>
      <c r="H1847">
        <v>138.59973199999999</v>
      </c>
    </row>
    <row r="1848" spans="1:8" hidden="1">
      <c r="A1848">
        <v>5005</v>
      </c>
      <c r="B1848" t="s">
        <v>2085</v>
      </c>
      <c r="C1848" t="s">
        <v>246</v>
      </c>
      <c r="D1848" t="s">
        <v>4</v>
      </c>
      <c r="G1848">
        <v>-34.919398000000001</v>
      </c>
      <c r="H1848">
        <v>138.60351</v>
      </c>
    </row>
    <row r="1849" spans="1:8" hidden="1">
      <c r="A1849">
        <v>5006</v>
      </c>
      <c r="B1849" t="s">
        <v>2086</v>
      </c>
      <c r="C1849" t="s">
        <v>246</v>
      </c>
      <c r="D1849" t="s">
        <v>4</v>
      </c>
      <c r="G1849">
        <v>-34.921568000000001</v>
      </c>
      <c r="H1849">
        <v>138.59913599999999</v>
      </c>
    </row>
    <row r="1850" spans="1:8" hidden="1">
      <c r="A1850">
        <v>5007</v>
      </c>
      <c r="B1850" t="s">
        <v>2087</v>
      </c>
      <c r="C1850" t="s">
        <v>246</v>
      </c>
      <c r="D1850" t="s">
        <v>4</v>
      </c>
      <c r="G1850">
        <v>-34.904277</v>
      </c>
      <c r="H1850">
        <v>138.578712</v>
      </c>
    </row>
    <row r="1851" spans="1:8" hidden="1">
      <c r="A1851">
        <v>5008</v>
      </c>
      <c r="B1851" t="s">
        <v>456</v>
      </c>
      <c r="C1851" t="s">
        <v>246</v>
      </c>
      <c r="D1851" t="s">
        <v>4</v>
      </c>
      <c r="G1851">
        <v>-34.898449999999997</v>
      </c>
      <c r="H1851">
        <v>138.56358</v>
      </c>
    </row>
    <row r="1852" spans="1:8" hidden="1">
      <c r="A1852">
        <v>5009</v>
      </c>
      <c r="B1852" t="s">
        <v>2088</v>
      </c>
      <c r="C1852" t="s">
        <v>246</v>
      </c>
      <c r="D1852" t="s">
        <v>4</v>
      </c>
      <c r="G1852">
        <v>-34.904333999999999</v>
      </c>
      <c r="H1852">
        <v>138.555148</v>
      </c>
    </row>
    <row r="1853" spans="1:8" hidden="1">
      <c r="A1853">
        <v>5010</v>
      </c>
      <c r="B1853" t="s">
        <v>2089</v>
      </c>
      <c r="C1853" t="s">
        <v>246</v>
      </c>
      <c r="D1853" t="s">
        <v>4</v>
      </c>
      <c r="G1853">
        <v>-34.859133</v>
      </c>
      <c r="H1853">
        <v>138.56067300000001</v>
      </c>
    </row>
    <row r="1854" spans="1:8" hidden="1">
      <c r="A1854">
        <v>5011</v>
      </c>
      <c r="B1854" t="s">
        <v>2090</v>
      </c>
      <c r="C1854" t="s">
        <v>246</v>
      </c>
      <c r="D1854" t="s">
        <v>4</v>
      </c>
      <c r="G1854">
        <v>-34.877605000000003</v>
      </c>
      <c r="H1854">
        <v>138.53826100000001</v>
      </c>
    </row>
    <row r="1855" spans="1:8" hidden="1">
      <c r="A1855">
        <v>5012</v>
      </c>
      <c r="B1855" t="s">
        <v>2091</v>
      </c>
      <c r="C1855" t="s">
        <v>246</v>
      </c>
      <c r="D1855" t="s">
        <v>4</v>
      </c>
      <c r="G1855">
        <v>-34.857675999999998</v>
      </c>
      <c r="H1855">
        <v>138.54262700000001</v>
      </c>
    </row>
    <row r="1856" spans="1:8" hidden="1">
      <c r="A1856">
        <v>5013</v>
      </c>
      <c r="B1856" t="s">
        <v>2092</v>
      </c>
      <c r="C1856" t="s">
        <v>246</v>
      </c>
      <c r="D1856" t="s">
        <v>4</v>
      </c>
      <c r="G1856">
        <v>-34.840426000000001</v>
      </c>
      <c r="H1856">
        <v>138.52744999999999</v>
      </c>
    </row>
    <row r="1857" spans="1:8" hidden="1">
      <c r="A1857">
        <v>5014</v>
      </c>
      <c r="B1857" t="s">
        <v>1159</v>
      </c>
      <c r="C1857" t="s">
        <v>246</v>
      </c>
      <c r="D1857" t="s">
        <v>4</v>
      </c>
      <c r="G1857">
        <v>-34.878310999999997</v>
      </c>
      <c r="H1857">
        <v>138.52134799999999</v>
      </c>
    </row>
    <row r="1858" spans="1:8" hidden="1">
      <c r="A1858">
        <v>5015</v>
      </c>
      <c r="B1858" t="s">
        <v>2093</v>
      </c>
      <c r="C1858" t="s">
        <v>246</v>
      </c>
      <c r="D1858" t="s">
        <v>4</v>
      </c>
      <c r="G1858">
        <v>-34.840209000000002</v>
      </c>
      <c r="H1858">
        <v>138.496803</v>
      </c>
    </row>
    <row r="1859" spans="1:8" hidden="1">
      <c r="A1859">
        <v>5016</v>
      </c>
      <c r="B1859" t="s">
        <v>2094</v>
      </c>
      <c r="C1859" t="s">
        <v>246</v>
      </c>
      <c r="D1859" t="s">
        <v>4</v>
      </c>
      <c r="G1859">
        <v>-34.821123</v>
      </c>
      <c r="H1859">
        <v>138.49430899999999</v>
      </c>
    </row>
    <row r="1860" spans="1:8" hidden="1">
      <c r="A1860">
        <v>5017</v>
      </c>
      <c r="B1860" t="s">
        <v>2095</v>
      </c>
      <c r="C1860" t="s">
        <v>246</v>
      </c>
      <c r="D1860" t="s">
        <v>4</v>
      </c>
      <c r="G1860">
        <v>-34.798476999999998</v>
      </c>
      <c r="H1860">
        <v>138.49176800000001</v>
      </c>
    </row>
    <row r="1861" spans="1:8" hidden="1">
      <c r="A1861">
        <v>5018</v>
      </c>
      <c r="B1861" t="s">
        <v>2096</v>
      </c>
      <c r="C1861" t="s">
        <v>246</v>
      </c>
      <c r="D1861" t="s">
        <v>4</v>
      </c>
      <c r="G1861">
        <v>-34.792468</v>
      </c>
      <c r="H1861">
        <v>138.497748</v>
      </c>
    </row>
    <row r="1862" spans="1:8" hidden="1">
      <c r="A1862">
        <v>5019</v>
      </c>
      <c r="B1862" t="s">
        <v>2097</v>
      </c>
      <c r="C1862" t="s">
        <v>246</v>
      </c>
      <c r="D1862" t="s">
        <v>4</v>
      </c>
      <c r="G1862">
        <v>-34.842086000000002</v>
      </c>
      <c r="H1862">
        <v>138.48970399999999</v>
      </c>
    </row>
    <row r="1863" spans="1:8" hidden="1">
      <c r="A1863">
        <v>5020</v>
      </c>
      <c r="B1863" t="s">
        <v>2098</v>
      </c>
      <c r="C1863" t="s">
        <v>246</v>
      </c>
      <c r="D1863" t="s">
        <v>4</v>
      </c>
      <c r="G1863">
        <v>-34.871388000000003</v>
      </c>
      <c r="H1863">
        <v>138.48365899999999</v>
      </c>
    </row>
    <row r="1864" spans="1:8" hidden="1">
      <c r="A1864">
        <v>5021</v>
      </c>
      <c r="B1864" t="s">
        <v>2099</v>
      </c>
      <c r="C1864" t="s">
        <v>246</v>
      </c>
      <c r="D1864" t="s">
        <v>4</v>
      </c>
      <c r="G1864">
        <v>-34.871659000000001</v>
      </c>
      <c r="H1864">
        <v>138.48214999999999</v>
      </c>
    </row>
    <row r="1865" spans="1:8" hidden="1">
      <c r="A1865">
        <v>5022</v>
      </c>
      <c r="B1865" t="s">
        <v>2100</v>
      </c>
      <c r="C1865" t="s">
        <v>246</v>
      </c>
      <c r="D1865" t="s">
        <v>4</v>
      </c>
      <c r="G1865">
        <v>-34.899813999999999</v>
      </c>
      <c r="H1865">
        <v>138.489405</v>
      </c>
    </row>
    <row r="1866" spans="1:8" hidden="1">
      <c r="A1866">
        <v>5023</v>
      </c>
      <c r="B1866" t="s">
        <v>2101</v>
      </c>
      <c r="C1866" t="s">
        <v>246</v>
      </c>
      <c r="D1866" t="s">
        <v>4</v>
      </c>
      <c r="G1866">
        <v>-34.905479999999997</v>
      </c>
      <c r="H1866">
        <v>138.53256099999999</v>
      </c>
    </row>
    <row r="1867" spans="1:8" hidden="1">
      <c r="A1867">
        <v>5024</v>
      </c>
      <c r="B1867" t="s">
        <v>2102</v>
      </c>
      <c r="C1867" t="s">
        <v>246</v>
      </c>
      <c r="D1867" t="s">
        <v>4</v>
      </c>
      <c r="G1867">
        <v>-34.926634</v>
      </c>
      <c r="H1867">
        <v>138.51223100000001</v>
      </c>
    </row>
    <row r="1868" spans="1:8" hidden="1">
      <c r="A1868">
        <v>5025</v>
      </c>
      <c r="B1868" t="s">
        <v>2103</v>
      </c>
      <c r="C1868" t="s">
        <v>246</v>
      </c>
      <c r="D1868" t="s">
        <v>4</v>
      </c>
      <c r="G1868">
        <v>-34.907738000000002</v>
      </c>
      <c r="H1868">
        <v>138.546435</v>
      </c>
    </row>
    <row r="1869" spans="1:8" hidden="1">
      <c r="A1869">
        <v>5031</v>
      </c>
      <c r="B1869" t="s">
        <v>2104</v>
      </c>
      <c r="C1869" t="s">
        <v>246</v>
      </c>
      <c r="D1869" t="s">
        <v>4</v>
      </c>
      <c r="G1869">
        <v>-34.925145999999998</v>
      </c>
      <c r="H1869">
        <v>138.56092000000001</v>
      </c>
    </row>
    <row r="1870" spans="1:8" hidden="1">
      <c r="A1870">
        <v>5032</v>
      </c>
      <c r="B1870" t="s">
        <v>2105</v>
      </c>
      <c r="C1870" t="s">
        <v>246</v>
      </c>
      <c r="D1870" t="s">
        <v>4</v>
      </c>
      <c r="G1870">
        <v>-34.928848000000002</v>
      </c>
      <c r="H1870">
        <v>138.54277300000001</v>
      </c>
    </row>
    <row r="1871" spans="1:8" hidden="1">
      <c r="A1871">
        <v>5033</v>
      </c>
      <c r="B1871" t="s">
        <v>2106</v>
      </c>
      <c r="C1871" t="s">
        <v>246</v>
      </c>
      <c r="D1871" t="s">
        <v>4</v>
      </c>
      <c r="G1871">
        <v>-34.932482999999998</v>
      </c>
      <c r="H1871">
        <v>138.55688499999999</v>
      </c>
    </row>
    <row r="1872" spans="1:8" hidden="1">
      <c r="A1872">
        <v>5034</v>
      </c>
      <c r="B1872" t="s">
        <v>2107</v>
      </c>
      <c r="C1872" t="s">
        <v>246</v>
      </c>
      <c r="D1872" t="s">
        <v>4</v>
      </c>
      <c r="G1872">
        <v>-34.962992999999997</v>
      </c>
      <c r="H1872">
        <v>138.586161</v>
      </c>
    </row>
    <row r="1873" spans="1:8" hidden="1">
      <c r="A1873">
        <v>5035</v>
      </c>
      <c r="B1873" t="s">
        <v>629</v>
      </c>
      <c r="C1873" t="s">
        <v>246</v>
      </c>
      <c r="D1873" t="s">
        <v>4</v>
      </c>
      <c r="G1873">
        <v>-34.948704999999997</v>
      </c>
      <c r="H1873">
        <v>138.57395</v>
      </c>
    </row>
    <row r="1874" spans="1:8" hidden="1">
      <c r="A1874">
        <v>5037</v>
      </c>
      <c r="B1874" t="s">
        <v>2108</v>
      </c>
      <c r="C1874" t="s">
        <v>246</v>
      </c>
      <c r="D1874" t="s">
        <v>4</v>
      </c>
      <c r="G1874">
        <v>-34.960393000000003</v>
      </c>
      <c r="H1874">
        <v>138.56642600000001</v>
      </c>
    </row>
    <row r="1875" spans="1:8" hidden="1">
      <c r="A1875">
        <v>5038</v>
      </c>
      <c r="B1875" t="s">
        <v>2109</v>
      </c>
      <c r="C1875" t="s">
        <v>246</v>
      </c>
      <c r="D1875" t="s">
        <v>4</v>
      </c>
      <c r="G1875">
        <v>-34.968380000000003</v>
      </c>
      <c r="H1875">
        <v>138.543432</v>
      </c>
    </row>
    <row r="1876" spans="1:8" hidden="1">
      <c r="A1876">
        <v>5039</v>
      </c>
      <c r="B1876" t="s">
        <v>2110</v>
      </c>
      <c r="C1876" t="s">
        <v>246</v>
      </c>
      <c r="D1876" t="s">
        <v>4</v>
      </c>
      <c r="G1876">
        <v>-34.971682999999999</v>
      </c>
      <c r="H1876">
        <v>138.57777200000001</v>
      </c>
    </row>
    <row r="1877" spans="1:8" hidden="1">
      <c r="A1877">
        <v>5040</v>
      </c>
      <c r="B1877" t="s">
        <v>2111</v>
      </c>
      <c r="C1877" t="s">
        <v>246</v>
      </c>
      <c r="D1877" t="s">
        <v>4</v>
      </c>
      <c r="G1877">
        <v>-34.961584000000002</v>
      </c>
      <c r="H1877">
        <v>138.52820399999999</v>
      </c>
    </row>
    <row r="1878" spans="1:8" hidden="1">
      <c r="A1878">
        <v>5041</v>
      </c>
      <c r="B1878" t="s">
        <v>2112</v>
      </c>
      <c r="C1878" t="s">
        <v>246</v>
      </c>
      <c r="D1878" t="s">
        <v>4</v>
      </c>
      <c r="G1878">
        <v>-34.983665999999999</v>
      </c>
      <c r="H1878">
        <v>138.59212500000001</v>
      </c>
    </row>
    <row r="1879" spans="1:8" hidden="1">
      <c r="A1879">
        <v>5042</v>
      </c>
      <c r="B1879" t="s">
        <v>2113</v>
      </c>
      <c r="C1879" t="s">
        <v>246</v>
      </c>
      <c r="D1879" t="s">
        <v>4</v>
      </c>
      <c r="G1879">
        <v>-35.019843000000002</v>
      </c>
      <c r="H1879">
        <v>138.568127</v>
      </c>
    </row>
    <row r="1880" spans="1:8" hidden="1">
      <c r="A1880">
        <v>5043</v>
      </c>
      <c r="B1880" t="s">
        <v>2114</v>
      </c>
      <c r="C1880" t="s">
        <v>246</v>
      </c>
      <c r="D1880" t="s">
        <v>4</v>
      </c>
      <c r="G1880">
        <v>-34.986929000000003</v>
      </c>
      <c r="H1880">
        <v>138.56463500000001</v>
      </c>
    </row>
    <row r="1881" spans="1:8" hidden="1">
      <c r="A1881">
        <v>5044</v>
      </c>
      <c r="B1881" t="s">
        <v>2115</v>
      </c>
      <c r="C1881" t="s">
        <v>246</v>
      </c>
      <c r="D1881" t="s">
        <v>4</v>
      </c>
      <c r="G1881">
        <v>-34.986272</v>
      </c>
      <c r="H1881">
        <v>138.53088600000001</v>
      </c>
    </row>
    <row r="1882" spans="1:8" hidden="1">
      <c r="A1882">
        <v>5045</v>
      </c>
      <c r="B1882" t="s">
        <v>2116</v>
      </c>
      <c r="C1882" t="s">
        <v>246</v>
      </c>
      <c r="D1882" t="s">
        <v>4</v>
      </c>
      <c r="G1882">
        <v>-34.980153999999999</v>
      </c>
      <c r="H1882">
        <v>138.51772099999999</v>
      </c>
    </row>
    <row r="1883" spans="1:8" hidden="1">
      <c r="A1883">
        <v>5046</v>
      </c>
      <c r="B1883" t="s">
        <v>2117</v>
      </c>
      <c r="C1883" t="s">
        <v>246</v>
      </c>
      <c r="D1883" t="s">
        <v>4</v>
      </c>
      <c r="G1883">
        <v>-35.014316999999998</v>
      </c>
      <c r="H1883">
        <v>138.54526200000001</v>
      </c>
    </row>
    <row r="1884" spans="1:8" hidden="1">
      <c r="A1884">
        <v>5047</v>
      </c>
      <c r="B1884" t="s">
        <v>1202</v>
      </c>
      <c r="C1884" t="s">
        <v>246</v>
      </c>
      <c r="D1884" t="s">
        <v>4</v>
      </c>
      <c r="G1884">
        <v>-35.029907000000001</v>
      </c>
      <c r="H1884">
        <v>138.556645</v>
      </c>
    </row>
    <row r="1885" spans="1:8" hidden="1">
      <c r="A1885">
        <v>5048</v>
      </c>
      <c r="B1885" t="s">
        <v>1140</v>
      </c>
      <c r="C1885" t="s">
        <v>246</v>
      </c>
      <c r="D1885" t="s">
        <v>4</v>
      </c>
      <c r="G1885">
        <v>-35.020995999999997</v>
      </c>
      <c r="H1885">
        <v>138.52326600000001</v>
      </c>
    </row>
    <row r="1886" spans="1:8" hidden="1">
      <c r="A1886">
        <v>5049</v>
      </c>
      <c r="B1886" t="s">
        <v>2118</v>
      </c>
      <c r="C1886" t="s">
        <v>246</v>
      </c>
      <c r="D1886" t="s">
        <v>4</v>
      </c>
      <c r="G1886">
        <v>-35.040042999999997</v>
      </c>
      <c r="H1886">
        <v>138.51961800000001</v>
      </c>
    </row>
    <row r="1887" spans="1:8" hidden="1">
      <c r="A1887">
        <v>5050</v>
      </c>
      <c r="B1887" t="s">
        <v>2119</v>
      </c>
      <c r="C1887" t="s">
        <v>246</v>
      </c>
      <c r="D1887" t="s">
        <v>4</v>
      </c>
      <c r="G1887">
        <v>-35.032941000000001</v>
      </c>
      <c r="H1887">
        <v>138.58675400000001</v>
      </c>
    </row>
    <row r="1888" spans="1:8" hidden="1">
      <c r="A1888">
        <v>5051</v>
      </c>
      <c r="B1888" t="s">
        <v>2120</v>
      </c>
      <c r="C1888" t="s">
        <v>246</v>
      </c>
      <c r="D1888" t="s">
        <v>4</v>
      </c>
      <c r="G1888">
        <v>-35.021155</v>
      </c>
      <c r="H1888">
        <v>138.61675600000001</v>
      </c>
    </row>
    <row r="1889" spans="1:8" hidden="1">
      <c r="A1889">
        <v>5052</v>
      </c>
      <c r="B1889" t="s">
        <v>2121</v>
      </c>
      <c r="C1889" t="s">
        <v>246</v>
      </c>
      <c r="D1889" t="s">
        <v>4</v>
      </c>
      <c r="G1889">
        <v>-34.997951999999998</v>
      </c>
      <c r="H1889">
        <v>138.62211600000001</v>
      </c>
    </row>
    <row r="1890" spans="1:8" hidden="1">
      <c r="A1890">
        <v>5061</v>
      </c>
      <c r="B1890" t="s">
        <v>2122</v>
      </c>
      <c r="C1890" t="s">
        <v>246</v>
      </c>
      <c r="D1890" t="s">
        <v>4</v>
      </c>
      <c r="G1890">
        <v>-34.957388999999999</v>
      </c>
      <c r="H1890">
        <v>138.614822</v>
      </c>
    </row>
    <row r="1891" spans="1:8" hidden="1">
      <c r="A1891">
        <v>5062</v>
      </c>
      <c r="B1891" t="s">
        <v>2123</v>
      </c>
      <c r="C1891" t="s">
        <v>246</v>
      </c>
      <c r="D1891" t="s">
        <v>4</v>
      </c>
      <c r="G1891">
        <v>-34.987009</v>
      </c>
      <c r="H1891">
        <v>138.65321800000001</v>
      </c>
    </row>
    <row r="1892" spans="1:8" hidden="1">
      <c r="A1892">
        <v>5063</v>
      </c>
      <c r="B1892" t="s">
        <v>449</v>
      </c>
      <c r="C1892" t="s">
        <v>246</v>
      </c>
      <c r="D1892" t="s">
        <v>4</v>
      </c>
      <c r="G1892">
        <v>-34.942431999999997</v>
      </c>
      <c r="H1892">
        <v>138.62087500000001</v>
      </c>
    </row>
    <row r="1893" spans="1:8" hidden="1">
      <c r="A1893">
        <v>5064</v>
      </c>
      <c r="B1893" t="s">
        <v>2124</v>
      </c>
      <c r="C1893" t="s">
        <v>246</v>
      </c>
      <c r="D1893" t="s">
        <v>4</v>
      </c>
      <c r="G1893">
        <v>-34.960259999999998</v>
      </c>
      <c r="H1893">
        <v>138.64143999999999</v>
      </c>
    </row>
    <row r="1894" spans="1:8" hidden="1">
      <c r="A1894">
        <v>5065</v>
      </c>
      <c r="B1894" t="s">
        <v>2125</v>
      </c>
      <c r="C1894" t="s">
        <v>246</v>
      </c>
      <c r="D1894" t="s">
        <v>4</v>
      </c>
      <c r="G1894">
        <v>-34.935144000000001</v>
      </c>
      <c r="H1894">
        <v>138.629321</v>
      </c>
    </row>
    <row r="1895" spans="1:8" hidden="1">
      <c r="A1895">
        <v>5066</v>
      </c>
      <c r="B1895" t="s">
        <v>2126</v>
      </c>
      <c r="C1895" t="s">
        <v>246</v>
      </c>
      <c r="D1895" t="s">
        <v>4</v>
      </c>
      <c r="G1895">
        <v>-34.950575999999998</v>
      </c>
      <c r="H1895">
        <v>138.66108399999999</v>
      </c>
    </row>
    <row r="1896" spans="1:8" hidden="1">
      <c r="A1896">
        <v>5067</v>
      </c>
      <c r="B1896" t="s">
        <v>2127</v>
      </c>
      <c r="C1896" t="s">
        <v>246</v>
      </c>
      <c r="D1896" t="s">
        <v>4</v>
      </c>
      <c r="G1896">
        <v>-34.917720000000003</v>
      </c>
      <c r="H1896">
        <v>138.64357200000001</v>
      </c>
    </row>
    <row r="1897" spans="1:8" hidden="1">
      <c r="A1897">
        <v>5068</v>
      </c>
      <c r="B1897" t="s">
        <v>2128</v>
      </c>
      <c r="C1897" t="s">
        <v>246</v>
      </c>
      <c r="D1897" t="s">
        <v>4</v>
      </c>
      <c r="G1897">
        <v>-34.930523999999998</v>
      </c>
      <c r="H1897">
        <v>138.648349</v>
      </c>
    </row>
    <row r="1898" spans="1:8" hidden="1">
      <c r="A1898">
        <v>5069</v>
      </c>
      <c r="B1898" t="s">
        <v>2129</v>
      </c>
      <c r="C1898" t="s">
        <v>246</v>
      </c>
      <c r="D1898" t="s">
        <v>4</v>
      </c>
      <c r="G1898">
        <v>-34.912714000000001</v>
      </c>
      <c r="H1898">
        <v>138.62170499999999</v>
      </c>
    </row>
    <row r="1899" spans="1:8" hidden="1">
      <c r="A1899">
        <v>5070</v>
      </c>
      <c r="B1899" t="s">
        <v>2130</v>
      </c>
      <c r="C1899" t="s">
        <v>246</v>
      </c>
      <c r="D1899" t="s">
        <v>4</v>
      </c>
      <c r="G1899">
        <v>-34.890867</v>
      </c>
      <c r="H1899">
        <v>138.643967</v>
      </c>
    </row>
    <row r="1900" spans="1:8" hidden="1">
      <c r="A1900">
        <v>5072</v>
      </c>
      <c r="B1900" t="s">
        <v>2131</v>
      </c>
      <c r="C1900" t="s">
        <v>246</v>
      </c>
      <c r="D1900" t="s">
        <v>4</v>
      </c>
      <c r="G1900">
        <v>-34.919716999999999</v>
      </c>
      <c r="H1900">
        <v>138.68439699999999</v>
      </c>
    </row>
    <row r="1901" spans="1:8" hidden="1">
      <c r="A1901">
        <v>5073</v>
      </c>
      <c r="B1901" t="s">
        <v>2132</v>
      </c>
      <c r="C1901" t="s">
        <v>246</v>
      </c>
      <c r="D1901" t="s">
        <v>4</v>
      </c>
      <c r="G1901">
        <v>-34.890237999999997</v>
      </c>
      <c r="H1901">
        <v>138.663636</v>
      </c>
    </row>
    <row r="1902" spans="1:8" hidden="1">
      <c r="A1902">
        <v>5074</v>
      </c>
      <c r="B1902" t="s">
        <v>2133</v>
      </c>
      <c r="C1902" t="s">
        <v>246</v>
      </c>
      <c r="D1902" t="s">
        <v>4</v>
      </c>
      <c r="G1902">
        <v>-34.878301999999998</v>
      </c>
      <c r="H1902">
        <v>138.66355300000001</v>
      </c>
    </row>
    <row r="1903" spans="1:8" hidden="1">
      <c r="A1903">
        <v>5075</v>
      </c>
      <c r="B1903" t="s">
        <v>2134</v>
      </c>
      <c r="C1903" t="s">
        <v>246</v>
      </c>
      <c r="D1903" t="s">
        <v>4</v>
      </c>
      <c r="G1903">
        <v>-34.861331</v>
      </c>
      <c r="H1903">
        <v>138.68319</v>
      </c>
    </row>
    <row r="1904" spans="1:8" hidden="1">
      <c r="A1904">
        <v>5076</v>
      </c>
      <c r="B1904" t="s">
        <v>2135</v>
      </c>
      <c r="C1904" t="s">
        <v>246</v>
      </c>
      <c r="D1904" t="s">
        <v>4</v>
      </c>
      <c r="G1904">
        <v>-34.869798000000003</v>
      </c>
      <c r="H1904">
        <v>138.70285200000001</v>
      </c>
    </row>
    <row r="1905" spans="1:8" hidden="1">
      <c r="A1905">
        <v>5081</v>
      </c>
      <c r="B1905" t="s">
        <v>2136</v>
      </c>
      <c r="C1905" t="s">
        <v>246</v>
      </c>
      <c r="D1905" t="s">
        <v>4</v>
      </c>
      <c r="G1905">
        <v>-34.884166</v>
      </c>
      <c r="H1905">
        <v>138.62012100000001</v>
      </c>
    </row>
    <row r="1906" spans="1:8" hidden="1">
      <c r="A1906">
        <v>5082</v>
      </c>
      <c r="B1906" t="s">
        <v>1039</v>
      </c>
      <c r="C1906" t="s">
        <v>246</v>
      </c>
      <c r="D1906" t="s">
        <v>4</v>
      </c>
      <c r="G1906">
        <v>-34.896729999999998</v>
      </c>
      <c r="H1906">
        <v>138.590248</v>
      </c>
    </row>
    <row r="1907" spans="1:8" hidden="1">
      <c r="A1907">
        <v>5083</v>
      </c>
      <c r="B1907" t="s">
        <v>2137</v>
      </c>
      <c r="C1907" t="s">
        <v>246</v>
      </c>
      <c r="D1907" t="s">
        <v>4</v>
      </c>
      <c r="G1907">
        <v>-34.873061999999997</v>
      </c>
      <c r="H1907">
        <v>138.61393200000001</v>
      </c>
    </row>
    <row r="1908" spans="1:8" hidden="1">
      <c r="A1908">
        <v>5084</v>
      </c>
      <c r="B1908" t="s">
        <v>2138</v>
      </c>
      <c r="C1908" t="s">
        <v>246</v>
      </c>
      <c r="D1908" t="s">
        <v>4</v>
      </c>
      <c r="G1908">
        <v>-34.858530999999999</v>
      </c>
      <c r="H1908">
        <v>138.60091499999999</v>
      </c>
    </row>
    <row r="1909" spans="1:8" hidden="1">
      <c r="A1909">
        <v>5085</v>
      </c>
      <c r="B1909" t="s">
        <v>2139</v>
      </c>
      <c r="C1909" t="s">
        <v>246</v>
      </c>
      <c r="D1909" t="s">
        <v>4</v>
      </c>
      <c r="G1909">
        <v>-34.858477000000001</v>
      </c>
      <c r="H1909">
        <v>138.61691200000001</v>
      </c>
    </row>
    <row r="1910" spans="1:8" hidden="1">
      <c r="A1910">
        <v>5086</v>
      </c>
      <c r="B1910" t="s">
        <v>2140</v>
      </c>
      <c r="C1910" t="s">
        <v>246</v>
      </c>
      <c r="D1910" t="s">
        <v>4</v>
      </c>
      <c r="G1910">
        <v>-34.855182999999997</v>
      </c>
      <c r="H1910">
        <v>138.65589199999999</v>
      </c>
    </row>
    <row r="1911" spans="1:8" hidden="1">
      <c r="A1911">
        <v>5087</v>
      </c>
      <c r="B1911" t="s">
        <v>2141</v>
      </c>
      <c r="C1911" t="s">
        <v>246</v>
      </c>
      <c r="D1911" t="s">
        <v>4</v>
      </c>
      <c r="G1911">
        <v>-34.879635999999998</v>
      </c>
      <c r="H1911">
        <v>138.635435</v>
      </c>
    </row>
    <row r="1912" spans="1:8" hidden="1">
      <c r="A1912">
        <v>5088</v>
      </c>
      <c r="B1912" t="s">
        <v>2142</v>
      </c>
      <c r="C1912" t="s">
        <v>246</v>
      </c>
      <c r="D1912" t="s">
        <v>4</v>
      </c>
      <c r="G1912">
        <v>-34.857211999999997</v>
      </c>
      <c r="H1912">
        <v>138.65589499999999</v>
      </c>
    </row>
    <row r="1913" spans="1:8" hidden="1">
      <c r="A1913">
        <v>5089</v>
      </c>
      <c r="B1913" t="s">
        <v>2143</v>
      </c>
      <c r="C1913" t="s">
        <v>246</v>
      </c>
      <c r="D1913" t="s">
        <v>4</v>
      </c>
      <c r="G1913">
        <v>-34.854270999999997</v>
      </c>
      <c r="H1913">
        <v>138.69727499999999</v>
      </c>
    </row>
    <row r="1914" spans="1:8" hidden="1">
      <c r="A1914">
        <v>5090</v>
      </c>
      <c r="B1914" t="s">
        <v>2144</v>
      </c>
      <c r="C1914" t="s">
        <v>246</v>
      </c>
      <c r="D1914" t="s">
        <v>4</v>
      </c>
      <c r="G1914">
        <v>0</v>
      </c>
      <c r="H1914">
        <v>0</v>
      </c>
    </row>
    <row r="1915" spans="1:8" hidden="1">
      <c r="A1915">
        <v>5091</v>
      </c>
      <c r="B1915" t="s">
        <v>2145</v>
      </c>
      <c r="C1915" t="s">
        <v>246</v>
      </c>
      <c r="D1915" t="s">
        <v>4</v>
      </c>
      <c r="G1915">
        <v>-34.812061</v>
      </c>
      <c r="H1915">
        <v>138.72452200000001</v>
      </c>
    </row>
    <row r="1916" spans="1:8" hidden="1">
      <c r="A1916">
        <v>5092</v>
      </c>
      <c r="B1916" t="s">
        <v>2146</v>
      </c>
      <c r="C1916" t="s">
        <v>246</v>
      </c>
      <c r="D1916" t="s">
        <v>4</v>
      </c>
      <c r="G1916">
        <v>-34.832402000000002</v>
      </c>
      <c r="H1916">
        <v>138.68799999999999</v>
      </c>
    </row>
    <row r="1917" spans="1:8" hidden="1">
      <c r="A1917">
        <v>5093</v>
      </c>
      <c r="B1917" t="s">
        <v>2147</v>
      </c>
      <c r="C1917" t="s">
        <v>246</v>
      </c>
      <c r="D1917" t="s">
        <v>4</v>
      </c>
      <c r="G1917">
        <v>-34.829439999999998</v>
      </c>
      <c r="H1917">
        <v>138.66546500000001</v>
      </c>
    </row>
    <row r="1918" spans="1:8" hidden="1">
      <c r="A1918">
        <v>5094</v>
      </c>
      <c r="B1918" t="s">
        <v>2148</v>
      </c>
      <c r="C1918" t="s">
        <v>246</v>
      </c>
      <c r="D1918" t="s">
        <v>4</v>
      </c>
      <c r="G1918">
        <v>-34.827979999999997</v>
      </c>
      <c r="H1918">
        <v>138.59863000000001</v>
      </c>
    </row>
    <row r="1919" spans="1:8" hidden="1">
      <c r="A1919">
        <v>5095</v>
      </c>
      <c r="B1919" t="s">
        <v>2149</v>
      </c>
      <c r="C1919" t="s">
        <v>246</v>
      </c>
      <c r="D1919" t="s">
        <v>4</v>
      </c>
      <c r="G1919">
        <v>-34.817573000000003</v>
      </c>
      <c r="H1919">
        <v>138.61874299999999</v>
      </c>
    </row>
    <row r="1920" spans="1:8" hidden="1">
      <c r="A1920">
        <v>5096</v>
      </c>
      <c r="B1920" t="s">
        <v>2150</v>
      </c>
      <c r="C1920" t="s">
        <v>246</v>
      </c>
      <c r="D1920" t="s">
        <v>4</v>
      </c>
      <c r="G1920">
        <v>-34.787609000000003</v>
      </c>
      <c r="H1920">
        <v>138.67498399999999</v>
      </c>
    </row>
    <row r="1921" spans="1:8" hidden="1">
      <c r="A1921">
        <v>5097</v>
      </c>
      <c r="B1921" t="s">
        <v>2151</v>
      </c>
      <c r="C1921" t="s">
        <v>246</v>
      </c>
      <c r="D1921" t="s">
        <v>4</v>
      </c>
      <c r="G1921">
        <v>-34.815931999999997</v>
      </c>
      <c r="H1921">
        <v>138.69999300000001</v>
      </c>
    </row>
    <row r="1922" spans="1:8" hidden="1">
      <c r="A1922">
        <v>5098</v>
      </c>
      <c r="B1922" t="s">
        <v>2152</v>
      </c>
      <c r="C1922" t="s">
        <v>246</v>
      </c>
      <c r="D1922" t="s">
        <v>4</v>
      </c>
      <c r="G1922">
        <v>-34.82741</v>
      </c>
      <c r="H1922">
        <v>138.646376</v>
      </c>
    </row>
    <row r="1923" spans="1:8" hidden="1">
      <c r="A1923">
        <v>5106</v>
      </c>
      <c r="B1923" t="s">
        <v>2153</v>
      </c>
      <c r="C1923" t="s">
        <v>246</v>
      </c>
      <c r="D1923" t="s">
        <v>4</v>
      </c>
      <c r="G1923">
        <v>-34.789774999999999</v>
      </c>
      <c r="H1923">
        <v>138.63502399999999</v>
      </c>
    </row>
    <row r="1924" spans="1:8" hidden="1">
      <c r="A1924">
        <v>5107</v>
      </c>
      <c r="B1924" t="s">
        <v>2154</v>
      </c>
      <c r="C1924" t="s">
        <v>246</v>
      </c>
      <c r="D1924" t="s">
        <v>4</v>
      </c>
      <c r="G1924">
        <v>-34.790622999999997</v>
      </c>
      <c r="H1924">
        <v>138.60039900000001</v>
      </c>
    </row>
    <row r="1925" spans="1:8" hidden="1">
      <c r="A1925">
        <v>5108</v>
      </c>
      <c r="B1925" t="s">
        <v>2155</v>
      </c>
      <c r="C1925" t="s">
        <v>246</v>
      </c>
      <c r="D1925" t="s">
        <v>4</v>
      </c>
      <c r="G1925">
        <v>-34.764291</v>
      </c>
      <c r="H1925">
        <v>138.607991</v>
      </c>
    </row>
    <row r="1926" spans="1:8" hidden="1">
      <c r="A1926">
        <v>5109</v>
      </c>
      <c r="B1926" t="s">
        <v>2156</v>
      </c>
      <c r="C1926" t="s">
        <v>246</v>
      </c>
      <c r="D1926" t="s">
        <v>4</v>
      </c>
      <c r="G1926">
        <v>-34.773663999999997</v>
      </c>
      <c r="H1926">
        <v>138.65842000000001</v>
      </c>
    </row>
    <row r="1927" spans="1:8" hidden="1">
      <c r="A1927">
        <v>5110</v>
      </c>
      <c r="B1927" t="s">
        <v>2157</v>
      </c>
      <c r="C1927" t="s">
        <v>246</v>
      </c>
      <c r="D1927" t="s">
        <v>4</v>
      </c>
      <c r="G1927">
        <v>-34.774478999999999</v>
      </c>
      <c r="H1927">
        <v>138.58850200000001</v>
      </c>
    </row>
    <row r="1928" spans="1:8" hidden="1">
      <c r="A1928">
        <v>5111</v>
      </c>
      <c r="B1928" t="s">
        <v>2158</v>
      </c>
      <c r="C1928" t="s">
        <v>246</v>
      </c>
      <c r="D1928" t="s">
        <v>4</v>
      </c>
      <c r="G1928">
        <v>-34.711305000000003</v>
      </c>
      <c r="H1928">
        <v>138.62607700000001</v>
      </c>
    </row>
    <row r="1929" spans="1:8" hidden="1">
      <c r="A1929">
        <v>5112</v>
      </c>
      <c r="B1929" t="s">
        <v>2159</v>
      </c>
      <c r="C1929" t="s">
        <v>246</v>
      </c>
      <c r="D1929" t="s">
        <v>4</v>
      </c>
      <c r="G1929">
        <v>-34.714534999999998</v>
      </c>
      <c r="H1929">
        <v>138.66969900000001</v>
      </c>
    </row>
    <row r="1930" spans="1:8" hidden="1">
      <c r="A1930">
        <v>5113</v>
      </c>
      <c r="B1930" t="s">
        <v>2160</v>
      </c>
      <c r="C1930" t="s">
        <v>246</v>
      </c>
      <c r="D1930" t="s">
        <v>4</v>
      </c>
      <c r="G1930">
        <v>-34.696707000000004</v>
      </c>
      <c r="H1930">
        <v>138.66637900000001</v>
      </c>
    </row>
    <row r="1931" spans="1:8" hidden="1">
      <c r="A1931">
        <v>5114</v>
      </c>
      <c r="B1931" t="s">
        <v>2161</v>
      </c>
      <c r="C1931" t="s">
        <v>246</v>
      </c>
      <c r="D1931" t="s">
        <v>4</v>
      </c>
      <c r="G1931">
        <v>-34.671461000000001</v>
      </c>
      <c r="H1931">
        <v>138.66677799999999</v>
      </c>
    </row>
    <row r="1932" spans="1:8" hidden="1">
      <c r="A1932">
        <v>5115</v>
      </c>
      <c r="B1932" t="s">
        <v>2162</v>
      </c>
      <c r="C1932" t="s">
        <v>246</v>
      </c>
      <c r="D1932" t="s">
        <v>4</v>
      </c>
      <c r="G1932">
        <v>-34.637248999999997</v>
      </c>
      <c r="H1932">
        <v>138.701322</v>
      </c>
    </row>
    <row r="1933" spans="1:8" hidden="1">
      <c r="A1933">
        <v>5116</v>
      </c>
      <c r="B1933" t="s">
        <v>2163</v>
      </c>
      <c r="C1933" t="s">
        <v>246</v>
      </c>
      <c r="D1933" t="s">
        <v>4</v>
      </c>
      <c r="G1933">
        <v>-34.615268</v>
      </c>
      <c r="H1933">
        <v>138.72851299999999</v>
      </c>
    </row>
    <row r="1934" spans="1:8" hidden="1">
      <c r="A1934">
        <v>5117</v>
      </c>
      <c r="B1934" t="s">
        <v>2164</v>
      </c>
      <c r="C1934" t="s">
        <v>246</v>
      </c>
      <c r="D1934" t="s">
        <v>4</v>
      </c>
      <c r="G1934">
        <v>-34.641224000000001</v>
      </c>
      <c r="H1934">
        <v>138.64394799999999</v>
      </c>
    </row>
    <row r="1935" spans="1:8" hidden="1">
      <c r="A1935">
        <v>5118</v>
      </c>
      <c r="B1935" t="s">
        <v>2165</v>
      </c>
      <c r="C1935" t="s">
        <v>246</v>
      </c>
      <c r="D1935" t="s">
        <v>108</v>
      </c>
      <c r="G1935">
        <v>-34.641308000000002</v>
      </c>
      <c r="H1935">
        <v>138.769002</v>
      </c>
    </row>
    <row r="1936" spans="1:8" hidden="1">
      <c r="A1936">
        <v>5120</v>
      </c>
      <c r="B1936" t="s">
        <v>2166</v>
      </c>
      <c r="C1936" t="s">
        <v>246</v>
      </c>
      <c r="D1936" t="s">
        <v>108</v>
      </c>
      <c r="G1936">
        <v>-34.662559000000002</v>
      </c>
      <c r="H1936">
        <v>138.508995</v>
      </c>
    </row>
    <row r="1937" spans="1:8" hidden="1">
      <c r="A1937">
        <v>5121</v>
      </c>
      <c r="B1937" t="s">
        <v>2167</v>
      </c>
      <c r="C1937" t="s">
        <v>246</v>
      </c>
      <c r="D1937" t="s">
        <v>4</v>
      </c>
      <c r="G1937">
        <v>-34.663693000000002</v>
      </c>
      <c r="H1937">
        <v>138.64120600000001</v>
      </c>
    </row>
    <row r="1938" spans="1:8" hidden="1">
      <c r="A1938">
        <v>5125</v>
      </c>
      <c r="B1938" t="s">
        <v>2168</v>
      </c>
      <c r="C1938" t="s">
        <v>246</v>
      </c>
      <c r="D1938" t="s">
        <v>4</v>
      </c>
      <c r="G1938">
        <v>-34.788994000000002</v>
      </c>
      <c r="H1938">
        <v>138.696935</v>
      </c>
    </row>
    <row r="1939" spans="1:8" hidden="1">
      <c r="A1939">
        <v>5126</v>
      </c>
      <c r="B1939" t="s">
        <v>2169</v>
      </c>
      <c r="C1939" t="s">
        <v>246</v>
      </c>
      <c r="D1939" t="s">
        <v>4</v>
      </c>
      <c r="G1939">
        <v>-34.802607999999999</v>
      </c>
      <c r="H1939">
        <v>138.71734799999999</v>
      </c>
    </row>
    <row r="1940" spans="1:8" hidden="1">
      <c r="A1940">
        <v>5127</v>
      </c>
      <c r="B1940" t="s">
        <v>2170</v>
      </c>
      <c r="C1940" t="s">
        <v>246</v>
      </c>
      <c r="D1940" t="s">
        <v>4</v>
      </c>
      <c r="G1940">
        <v>-34.798817</v>
      </c>
      <c r="H1940">
        <v>138.685833</v>
      </c>
    </row>
    <row r="1941" spans="1:8" hidden="1">
      <c r="A1941">
        <v>5131</v>
      </c>
      <c r="B1941" t="s">
        <v>2171</v>
      </c>
      <c r="C1941" t="s">
        <v>246</v>
      </c>
      <c r="D1941" t="s">
        <v>108</v>
      </c>
      <c r="G1941">
        <v>-34.825277</v>
      </c>
      <c r="H1941">
        <v>138.75950700000001</v>
      </c>
    </row>
    <row r="1942" spans="1:8" hidden="1">
      <c r="A1942">
        <v>5132</v>
      </c>
      <c r="B1942" t="s">
        <v>2172</v>
      </c>
      <c r="C1942" t="s">
        <v>246</v>
      </c>
      <c r="D1942" t="s">
        <v>108</v>
      </c>
      <c r="G1942">
        <v>-34.845602</v>
      </c>
      <c r="H1942">
        <v>138.768417</v>
      </c>
    </row>
    <row r="1943" spans="1:8" hidden="1">
      <c r="A1943">
        <v>5133</v>
      </c>
      <c r="B1943" t="s">
        <v>2173</v>
      </c>
      <c r="C1943" t="s">
        <v>246</v>
      </c>
      <c r="D1943" t="s">
        <v>108</v>
      </c>
      <c r="G1943">
        <v>-34.824005</v>
      </c>
      <c r="H1943">
        <v>138.774666</v>
      </c>
    </row>
    <row r="1944" spans="1:8" hidden="1">
      <c r="A1944">
        <v>5134</v>
      </c>
      <c r="B1944" t="s">
        <v>2174</v>
      </c>
      <c r="C1944" t="s">
        <v>246</v>
      </c>
      <c r="D1944" t="s">
        <v>108</v>
      </c>
      <c r="G1944">
        <v>-34.912348999999999</v>
      </c>
      <c r="H1944">
        <v>138.76569699999999</v>
      </c>
    </row>
    <row r="1945" spans="1:8" hidden="1">
      <c r="A1945">
        <v>5136</v>
      </c>
      <c r="B1945" t="s">
        <v>2175</v>
      </c>
      <c r="C1945" t="s">
        <v>246</v>
      </c>
      <c r="D1945" t="s">
        <v>108</v>
      </c>
      <c r="G1945">
        <v>-34.918308000000003</v>
      </c>
      <c r="H1945">
        <v>138.72019499999999</v>
      </c>
    </row>
    <row r="1946" spans="1:8" hidden="1">
      <c r="A1946">
        <v>5137</v>
      </c>
      <c r="B1946" t="s">
        <v>2176</v>
      </c>
      <c r="C1946" t="s">
        <v>246</v>
      </c>
      <c r="D1946" t="s">
        <v>108</v>
      </c>
      <c r="G1946">
        <v>-34.939732999999997</v>
      </c>
      <c r="H1946">
        <v>138.73739</v>
      </c>
    </row>
    <row r="1947" spans="1:8" hidden="1">
      <c r="A1947">
        <v>5138</v>
      </c>
      <c r="B1947" t="s">
        <v>2177</v>
      </c>
      <c r="C1947" t="s">
        <v>246</v>
      </c>
      <c r="D1947" t="s">
        <v>108</v>
      </c>
      <c r="G1947">
        <v>-34.947265000000002</v>
      </c>
      <c r="H1947">
        <v>138.764194</v>
      </c>
    </row>
    <row r="1948" spans="1:8" hidden="1">
      <c r="A1948">
        <v>5139</v>
      </c>
      <c r="B1948" t="s">
        <v>2178</v>
      </c>
      <c r="C1948" t="s">
        <v>246</v>
      </c>
      <c r="D1948" t="s">
        <v>108</v>
      </c>
      <c r="G1948">
        <v>-34.931846999999998</v>
      </c>
      <c r="H1948">
        <v>138.799104</v>
      </c>
    </row>
    <row r="1949" spans="1:8" hidden="1">
      <c r="A1949">
        <v>5140</v>
      </c>
      <c r="B1949" t="s">
        <v>2179</v>
      </c>
      <c r="C1949" t="s">
        <v>246</v>
      </c>
      <c r="D1949" t="s">
        <v>108</v>
      </c>
      <c r="G1949">
        <v>-34.953617000000001</v>
      </c>
      <c r="H1949">
        <v>138.69635199999999</v>
      </c>
    </row>
    <row r="1950" spans="1:8" hidden="1">
      <c r="A1950">
        <v>5141</v>
      </c>
      <c r="B1950" t="s">
        <v>2180</v>
      </c>
      <c r="C1950" t="s">
        <v>246</v>
      </c>
      <c r="D1950" t="s">
        <v>108</v>
      </c>
      <c r="G1950">
        <v>-34.942571999999998</v>
      </c>
      <c r="H1950">
        <v>138.70612</v>
      </c>
    </row>
    <row r="1951" spans="1:8" hidden="1">
      <c r="A1951">
        <v>5142</v>
      </c>
      <c r="B1951" t="s">
        <v>2181</v>
      </c>
      <c r="C1951" t="s">
        <v>246</v>
      </c>
      <c r="D1951" t="s">
        <v>108</v>
      </c>
      <c r="G1951">
        <v>-34.955522999999999</v>
      </c>
      <c r="H1951">
        <v>138.74342899999999</v>
      </c>
    </row>
    <row r="1952" spans="1:8" hidden="1">
      <c r="A1952">
        <v>5144</v>
      </c>
      <c r="B1952" t="s">
        <v>2182</v>
      </c>
      <c r="C1952" t="s">
        <v>246</v>
      </c>
      <c r="D1952" t="s">
        <v>108</v>
      </c>
      <c r="G1952">
        <v>-34.973365000000001</v>
      </c>
      <c r="H1952">
        <v>138.75489200000001</v>
      </c>
    </row>
    <row r="1953" spans="1:8" hidden="1">
      <c r="A1953">
        <v>5150</v>
      </c>
      <c r="B1953" t="s">
        <v>2183</v>
      </c>
      <c r="C1953" t="s">
        <v>246</v>
      </c>
      <c r="D1953" t="s">
        <v>108</v>
      </c>
      <c r="G1953">
        <v>-34.978915000000001</v>
      </c>
      <c r="H1953">
        <v>138.66817699999999</v>
      </c>
    </row>
    <row r="1954" spans="1:8" hidden="1">
      <c r="A1954">
        <v>5151</v>
      </c>
      <c r="B1954" t="s">
        <v>2184</v>
      </c>
      <c r="C1954" t="s">
        <v>246</v>
      </c>
      <c r="D1954" t="s">
        <v>108</v>
      </c>
      <c r="G1954">
        <v>0</v>
      </c>
      <c r="H1954">
        <v>0</v>
      </c>
    </row>
    <row r="1955" spans="1:8" hidden="1">
      <c r="A1955">
        <v>5152</v>
      </c>
      <c r="B1955" t="s">
        <v>2185</v>
      </c>
      <c r="C1955" t="s">
        <v>246</v>
      </c>
      <c r="D1955" t="s">
        <v>108</v>
      </c>
      <c r="G1955">
        <v>-34.967891000000002</v>
      </c>
      <c r="H1955">
        <v>138.701301</v>
      </c>
    </row>
    <row r="1956" spans="1:8" hidden="1">
      <c r="A1956">
        <v>5153</v>
      </c>
      <c r="B1956" t="s">
        <v>2186</v>
      </c>
      <c r="C1956" t="s">
        <v>246</v>
      </c>
      <c r="D1956" t="s">
        <v>108</v>
      </c>
      <c r="G1956">
        <v>-35.072031000000003</v>
      </c>
      <c r="H1956">
        <v>138.782207</v>
      </c>
    </row>
    <row r="1957" spans="1:8" hidden="1">
      <c r="A1957">
        <v>5154</v>
      </c>
      <c r="B1957" t="s">
        <v>2187</v>
      </c>
      <c r="C1957" t="s">
        <v>246</v>
      </c>
      <c r="D1957" t="s">
        <v>108</v>
      </c>
      <c r="G1957">
        <v>-35.014141000000002</v>
      </c>
      <c r="H1957">
        <v>138.733092</v>
      </c>
    </row>
    <row r="1958" spans="1:8" hidden="1">
      <c r="A1958">
        <v>5155</v>
      </c>
      <c r="B1958" t="s">
        <v>1349</v>
      </c>
      <c r="C1958" t="s">
        <v>246</v>
      </c>
      <c r="D1958" t="s">
        <v>108</v>
      </c>
      <c r="G1958">
        <v>-35.009788999999998</v>
      </c>
      <c r="H1958">
        <v>138.76015699999999</v>
      </c>
    </row>
    <row r="1959" spans="1:8" hidden="1">
      <c r="A1959">
        <v>5156</v>
      </c>
      <c r="B1959" t="s">
        <v>2188</v>
      </c>
      <c r="C1959" t="s">
        <v>246</v>
      </c>
      <c r="D1959" t="s">
        <v>108</v>
      </c>
      <c r="G1959">
        <v>-35.021763</v>
      </c>
      <c r="H1959">
        <v>138.679608</v>
      </c>
    </row>
    <row r="1960" spans="1:8" hidden="1">
      <c r="A1960">
        <v>5157</v>
      </c>
      <c r="B1960" t="s">
        <v>1308</v>
      </c>
      <c r="C1960" t="s">
        <v>246</v>
      </c>
      <c r="D1960" t="s">
        <v>108</v>
      </c>
      <c r="G1960">
        <v>-35.282825000000003</v>
      </c>
      <c r="H1960">
        <v>138.770184</v>
      </c>
    </row>
    <row r="1961" spans="1:8" hidden="1">
      <c r="A1961">
        <v>5158</v>
      </c>
      <c r="B1961" t="s">
        <v>2189</v>
      </c>
      <c r="C1961" t="s">
        <v>246</v>
      </c>
      <c r="D1961" t="s">
        <v>4</v>
      </c>
      <c r="G1961">
        <v>-35.077038999999999</v>
      </c>
      <c r="H1961">
        <v>138.51802599999999</v>
      </c>
    </row>
    <row r="1962" spans="1:8" hidden="1">
      <c r="A1962">
        <v>5159</v>
      </c>
      <c r="B1962" t="s">
        <v>2190</v>
      </c>
      <c r="C1962" t="s">
        <v>246</v>
      </c>
      <c r="D1962" t="s">
        <v>4</v>
      </c>
      <c r="G1962">
        <v>-35.076281999999999</v>
      </c>
      <c r="H1962">
        <v>138.59372300000001</v>
      </c>
    </row>
    <row r="1963" spans="1:8" hidden="1">
      <c r="A1963">
        <v>5160</v>
      </c>
      <c r="B1963" t="s">
        <v>2191</v>
      </c>
      <c r="C1963" t="s">
        <v>246</v>
      </c>
      <c r="D1963" t="s">
        <v>4</v>
      </c>
      <c r="G1963">
        <v>-35.098851000000003</v>
      </c>
      <c r="H1963">
        <v>138.498008</v>
      </c>
    </row>
    <row r="1964" spans="1:8" hidden="1">
      <c r="A1964">
        <v>5161</v>
      </c>
      <c r="B1964" t="s">
        <v>2192</v>
      </c>
      <c r="C1964" t="s">
        <v>246</v>
      </c>
      <c r="D1964" t="s">
        <v>4</v>
      </c>
      <c r="G1964">
        <v>-35.093873000000002</v>
      </c>
      <c r="H1964">
        <v>138.54149000000001</v>
      </c>
    </row>
    <row r="1965" spans="1:8" hidden="1">
      <c r="A1965">
        <v>5162</v>
      </c>
      <c r="B1965" t="s">
        <v>2193</v>
      </c>
      <c r="C1965" t="s">
        <v>246</v>
      </c>
      <c r="D1965" t="s">
        <v>4</v>
      </c>
      <c r="G1965">
        <v>-35.121054999999998</v>
      </c>
      <c r="H1965">
        <v>138.52320499999999</v>
      </c>
    </row>
    <row r="1966" spans="1:8" hidden="1">
      <c r="A1966">
        <v>5163</v>
      </c>
      <c r="B1966" t="s">
        <v>2194</v>
      </c>
      <c r="C1966" t="s">
        <v>246</v>
      </c>
      <c r="D1966" t="s">
        <v>4</v>
      </c>
      <c r="G1966">
        <v>-35.138793999999997</v>
      </c>
      <c r="H1966">
        <v>138.53295900000001</v>
      </c>
    </row>
    <row r="1967" spans="1:8" hidden="1">
      <c r="A1967">
        <v>5164</v>
      </c>
      <c r="B1967" t="s">
        <v>2195</v>
      </c>
      <c r="C1967" t="s">
        <v>246</v>
      </c>
      <c r="D1967" t="s">
        <v>4</v>
      </c>
      <c r="G1967">
        <v>-35.129316000000003</v>
      </c>
      <c r="H1967">
        <v>138.49625700000001</v>
      </c>
    </row>
    <row r="1968" spans="1:8" hidden="1">
      <c r="A1968">
        <v>5165</v>
      </c>
      <c r="B1968" t="s">
        <v>2196</v>
      </c>
      <c r="C1968" t="s">
        <v>246</v>
      </c>
      <c r="D1968" t="s">
        <v>4</v>
      </c>
      <c r="G1968">
        <v>-35.139308999999997</v>
      </c>
      <c r="H1968">
        <v>138.47419400000001</v>
      </c>
    </row>
    <row r="1969" spans="1:8" hidden="1">
      <c r="A1969">
        <v>5166</v>
      </c>
      <c r="B1969" t="s">
        <v>2197</v>
      </c>
      <c r="C1969" t="s">
        <v>246</v>
      </c>
      <c r="D1969" t="s">
        <v>4</v>
      </c>
      <c r="G1969">
        <v>-35.115304999999999</v>
      </c>
      <c r="H1969">
        <v>138.47863599999999</v>
      </c>
    </row>
    <row r="1970" spans="1:8" hidden="1">
      <c r="A1970">
        <v>5167</v>
      </c>
      <c r="B1970" t="s">
        <v>2198</v>
      </c>
      <c r="C1970" t="s">
        <v>246</v>
      </c>
      <c r="D1970" t="s">
        <v>4</v>
      </c>
      <c r="G1970">
        <v>-35.148558000000001</v>
      </c>
      <c r="H1970">
        <v>138.471519</v>
      </c>
    </row>
    <row r="1971" spans="1:8" hidden="1">
      <c r="A1971">
        <v>5168</v>
      </c>
      <c r="B1971" t="s">
        <v>2199</v>
      </c>
      <c r="C1971" t="s">
        <v>246</v>
      </c>
      <c r="D1971" t="s">
        <v>4</v>
      </c>
      <c r="G1971">
        <v>-35.139645999999999</v>
      </c>
      <c r="H1971">
        <v>138.49320800000001</v>
      </c>
    </row>
    <row r="1972" spans="1:8" hidden="1">
      <c r="A1972">
        <v>5169</v>
      </c>
      <c r="B1972" t="s">
        <v>2200</v>
      </c>
      <c r="C1972" t="s">
        <v>246</v>
      </c>
      <c r="D1972" t="s">
        <v>4</v>
      </c>
      <c r="G1972">
        <v>-35.197777000000002</v>
      </c>
      <c r="H1972">
        <v>138.47312199999999</v>
      </c>
    </row>
    <row r="1973" spans="1:8" hidden="1">
      <c r="A1973">
        <v>5170</v>
      </c>
      <c r="B1973" t="s">
        <v>2201</v>
      </c>
      <c r="C1973" t="s">
        <v>246</v>
      </c>
      <c r="D1973" t="s">
        <v>108</v>
      </c>
      <c r="G1973">
        <v>-35.222707</v>
      </c>
      <c r="H1973">
        <v>138.479904</v>
      </c>
    </row>
    <row r="1974" spans="1:8" hidden="1">
      <c r="A1974">
        <v>5171</v>
      </c>
      <c r="B1974" t="s">
        <v>2202</v>
      </c>
      <c r="C1974" t="s">
        <v>246</v>
      </c>
      <c r="D1974" t="s">
        <v>108</v>
      </c>
      <c r="G1974">
        <v>-35.163536000000001</v>
      </c>
      <c r="H1974">
        <v>138.59233699999999</v>
      </c>
    </row>
    <row r="1975" spans="1:8" hidden="1">
      <c r="A1975">
        <v>5172</v>
      </c>
      <c r="B1975" t="s">
        <v>2203</v>
      </c>
      <c r="C1975" t="s">
        <v>246</v>
      </c>
      <c r="D1975" t="s">
        <v>108</v>
      </c>
      <c r="G1975">
        <v>-35.268849000000003</v>
      </c>
      <c r="H1975">
        <v>138.630067</v>
      </c>
    </row>
    <row r="1976" spans="1:8" hidden="1">
      <c r="A1976">
        <v>5173</v>
      </c>
      <c r="B1976" t="s">
        <v>2204</v>
      </c>
      <c r="C1976" t="s">
        <v>246</v>
      </c>
      <c r="D1976" t="s">
        <v>108</v>
      </c>
      <c r="G1976">
        <v>-35.267325999999997</v>
      </c>
      <c r="H1976">
        <v>138.483136</v>
      </c>
    </row>
    <row r="1977" spans="1:8" hidden="1">
      <c r="A1977">
        <v>5174</v>
      </c>
      <c r="B1977" t="s">
        <v>2205</v>
      </c>
      <c r="C1977" t="s">
        <v>246</v>
      </c>
      <c r="D1977" t="s">
        <v>108</v>
      </c>
      <c r="G1977">
        <v>-35.329670999999998</v>
      </c>
      <c r="H1977">
        <v>138.44814600000001</v>
      </c>
    </row>
    <row r="1978" spans="1:8" hidden="1">
      <c r="A1978">
        <v>5201</v>
      </c>
      <c r="B1978" t="s">
        <v>2206</v>
      </c>
      <c r="C1978" t="s">
        <v>246</v>
      </c>
      <c r="D1978" t="s">
        <v>108</v>
      </c>
      <c r="G1978">
        <v>-35.248592000000002</v>
      </c>
      <c r="H1978">
        <v>138.70772099999999</v>
      </c>
    </row>
    <row r="1979" spans="1:8" hidden="1">
      <c r="A1979">
        <v>5202</v>
      </c>
      <c r="B1979" t="s">
        <v>2207</v>
      </c>
      <c r="C1979" t="s">
        <v>246</v>
      </c>
      <c r="D1979" t="s">
        <v>108</v>
      </c>
      <c r="G1979">
        <v>-35.422514999999997</v>
      </c>
      <c r="H1979">
        <v>138.57074800000001</v>
      </c>
    </row>
    <row r="1980" spans="1:8" hidden="1">
      <c r="A1980">
        <v>5203</v>
      </c>
      <c r="B1980" t="s">
        <v>742</v>
      </c>
      <c r="C1980" t="s">
        <v>246</v>
      </c>
      <c r="D1980" t="s">
        <v>108</v>
      </c>
      <c r="G1980">
        <v>-35.495826999999998</v>
      </c>
      <c r="H1980">
        <v>138.39324999999999</v>
      </c>
    </row>
    <row r="1981" spans="1:8" hidden="1">
      <c r="A1981">
        <v>5204</v>
      </c>
      <c r="B1981" t="s">
        <v>2208</v>
      </c>
      <c r="C1981" t="s">
        <v>246</v>
      </c>
      <c r="D1981" t="s">
        <v>108</v>
      </c>
      <c r="G1981">
        <v>-35.603682999999997</v>
      </c>
      <c r="H1981">
        <v>138.10528400000001</v>
      </c>
    </row>
    <row r="1982" spans="1:8" hidden="1">
      <c r="A1982">
        <v>5210</v>
      </c>
      <c r="B1982" t="s">
        <v>2209</v>
      </c>
      <c r="C1982" t="s">
        <v>246</v>
      </c>
      <c r="D1982" t="s">
        <v>108</v>
      </c>
      <c r="G1982">
        <v>-35.351090999999997</v>
      </c>
      <c r="H1982">
        <v>138.62171499999999</v>
      </c>
    </row>
    <row r="1983" spans="1:8" hidden="1">
      <c r="A1983">
        <v>5211</v>
      </c>
      <c r="B1983" t="s">
        <v>2210</v>
      </c>
      <c r="C1983" t="s">
        <v>246</v>
      </c>
      <c r="D1983" t="s">
        <v>108</v>
      </c>
      <c r="G1983">
        <v>-35.534413000000001</v>
      </c>
      <c r="H1983">
        <v>138.52951200000001</v>
      </c>
    </row>
    <row r="1984" spans="1:8" hidden="1">
      <c r="A1984">
        <v>5212</v>
      </c>
      <c r="B1984" t="s">
        <v>2211</v>
      </c>
      <c r="C1984" t="s">
        <v>246</v>
      </c>
      <c r="D1984" t="s">
        <v>108</v>
      </c>
      <c r="G1984">
        <v>-35.531847999999997</v>
      </c>
      <c r="H1984">
        <v>138.67052899999999</v>
      </c>
    </row>
    <row r="1985" spans="1:8" hidden="1">
      <c r="A1985">
        <v>5213</v>
      </c>
      <c r="B1985" t="s">
        <v>2212</v>
      </c>
      <c r="C1985" t="s">
        <v>246</v>
      </c>
      <c r="D1985" t="s">
        <v>108</v>
      </c>
      <c r="G1985">
        <v>-35.508951000000003</v>
      </c>
      <c r="H1985">
        <v>138.707379</v>
      </c>
    </row>
    <row r="1986" spans="1:8" hidden="1">
      <c r="A1986">
        <v>5214</v>
      </c>
      <c r="B1986" t="s">
        <v>2213</v>
      </c>
      <c r="C1986" t="s">
        <v>246</v>
      </c>
      <c r="D1986" t="s">
        <v>108</v>
      </c>
      <c r="G1986">
        <v>-35.447991999999999</v>
      </c>
      <c r="H1986">
        <v>138.76698300000001</v>
      </c>
    </row>
    <row r="1987" spans="1:8" hidden="1">
      <c r="A1987">
        <v>5220</v>
      </c>
      <c r="B1987" t="s">
        <v>2214</v>
      </c>
      <c r="C1987" t="s">
        <v>246</v>
      </c>
      <c r="D1987" t="s">
        <v>111</v>
      </c>
      <c r="G1987">
        <v>0</v>
      </c>
      <c r="H1987">
        <v>0</v>
      </c>
    </row>
    <row r="1988" spans="1:8" hidden="1">
      <c r="A1988">
        <v>5221</v>
      </c>
      <c r="B1988" t="s">
        <v>2215</v>
      </c>
      <c r="C1988" t="s">
        <v>246</v>
      </c>
      <c r="D1988" t="s">
        <v>111</v>
      </c>
      <c r="G1988">
        <v>-35.773049</v>
      </c>
      <c r="H1988">
        <v>137.779956</v>
      </c>
    </row>
    <row r="1989" spans="1:8" hidden="1">
      <c r="A1989">
        <v>5222</v>
      </c>
      <c r="B1989" t="s">
        <v>2216</v>
      </c>
      <c r="C1989" t="s">
        <v>246</v>
      </c>
      <c r="D1989" t="s">
        <v>111</v>
      </c>
      <c r="G1989">
        <v>-35.776943000000003</v>
      </c>
      <c r="H1989">
        <v>137.876499</v>
      </c>
    </row>
    <row r="1990" spans="1:8" hidden="1">
      <c r="A1990">
        <v>5223</v>
      </c>
      <c r="B1990" t="s">
        <v>2217</v>
      </c>
      <c r="C1990" t="s">
        <v>246</v>
      </c>
      <c r="D1990" t="s">
        <v>111</v>
      </c>
      <c r="G1990">
        <v>-35.613861</v>
      </c>
      <c r="H1990">
        <v>137.57263599999999</v>
      </c>
    </row>
    <row r="1991" spans="1:8" hidden="1">
      <c r="A1991">
        <v>5231</v>
      </c>
      <c r="B1991" t="s">
        <v>2218</v>
      </c>
      <c r="C1991" t="s">
        <v>246</v>
      </c>
      <c r="D1991" t="s">
        <v>108</v>
      </c>
      <c r="G1991">
        <v>-34.822342999999996</v>
      </c>
      <c r="H1991">
        <v>138.83279400000001</v>
      </c>
    </row>
    <row r="1992" spans="1:8" hidden="1">
      <c r="A1992">
        <v>5232</v>
      </c>
      <c r="B1992" t="s">
        <v>2219</v>
      </c>
      <c r="C1992" t="s">
        <v>246</v>
      </c>
      <c r="D1992" t="s">
        <v>108</v>
      </c>
      <c r="G1992">
        <v>-34.863337999999999</v>
      </c>
      <c r="H1992">
        <v>138.855549</v>
      </c>
    </row>
    <row r="1993" spans="1:8" hidden="1">
      <c r="A1993">
        <v>5233</v>
      </c>
      <c r="B1993" t="s">
        <v>2220</v>
      </c>
      <c r="C1993" t="s">
        <v>246</v>
      </c>
      <c r="D1993" t="s">
        <v>108</v>
      </c>
      <c r="G1993">
        <v>-34.798003000000001</v>
      </c>
      <c r="H1993">
        <v>138.89899800000001</v>
      </c>
    </row>
    <row r="1994" spans="1:8" hidden="1">
      <c r="A1994">
        <v>5234</v>
      </c>
      <c r="B1994" t="s">
        <v>2221</v>
      </c>
      <c r="C1994" t="s">
        <v>246</v>
      </c>
      <c r="D1994" t="s">
        <v>108</v>
      </c>
      <c r="G1994">
        <v>-34.953301000000003</v>
      </c>
      <c r="H1994">
        <v>138.559527</v>
      </c>
    </row>
    <row r="1995" spans="1:8" hidden="1">
      <c r="A1995">
        <v>5235</v>
      </c>
      <c r="B1995" t="s">
        <v>427</v>
      </c>
      <c r="C1995" t="s">
        <v>246</v>
      </c>
      <c r="D1995" t="s">
        <v>108</v>
      </c>
      <c r="G1995">
        <v>-34.785798999999997</v>
      </c>
      <c r="H1995">
        <v>138.97024400000001</v>
      </c>
    </row>
    <row r="1996" spans="1:8" hidden="1">
      <c r="A1996">
        <v>5236</v>
      </c>
      <c r="B1996" t="s">
        <v>2222</v>
      </c>
      <c r="C1996" t="s">
        <v>246</v>
      </c>
      <c r="D1996" t="s">
        <v>108</v>
      </c>
      <c r="G1996">
        <v>-34.866174999999998</v>
      </c>
      <c r="H1996">
        <v>139.06482099999999</v>
      </c>
    </row>
    <row r="1997" spans="1:8" hidden="1">
      <c r="A1997">
        <v>5237</v>
      </c>
      <c r="B1997" t="s">
        <v>2223</v>
      </c>
      <c r="C1997" t="s">
        <v>246</v>
      </c>
      <c r="D1997" t="s">
        <v>108</v>
      </c>
      <c r="G1997">
        <v>-34.855241999999997</v>
      </c>
      <c r="H1997">
        <v>139.19676999999999</v>
      </c>
    </row>
    <row r="1998" spans="1:8" hidden="1">
      <c r="A1998">
        <v>5238</v>
      </c>
      <c r="B1998" t="s">
        <v>2224</v>
      </c>
      <c r="C1998" t="s">
        <v>246</v>
      </c>
      <c r="D1998" t="s">
        <v>108</v>
      </c>
      <c r="G1998">
        <v>-34.755133000000001</v>
      </c>
      <c r="H1998">
        <v>139.30615599999999</v>
      </c>
    </row>
    <row r="1999" spans="1:8" hidden="1">
      <c r="A1999">
        <v>5240</v>
      </c>
      <c r="B1999" t="s">
        <v>2225</v>
      </c>
      <c r="C1999" t="s">
        <v>246</v>
      </c>
      <c r="D1999" t="s">
        <v>108</v>
      </c>
      <c r="G1999">
        <v>-34.920014000000002</v>
      </c>
      <c r="H1999">
        <v>138.82822200000001</v>
      </c>
    </row>
    <row r="2000" spans="1:8" hidden="1">
      <c r="A2000">
        <v>5241</v>
      </c>
      <c r="B2000" t="s">
        <v>2226</v>
      </c>
      <c r="C2000" t="s">
        <v>246</v>
      </c>
      <c r="D2000" t="s">
        <v>108</v>
      </c>
      <c r="G2000">
        <v>-34.911788999999999</v>
      </c>
      <c r="H2000">
        <v>138.85297499999999</v>
      </c>
    </row>
    <row r="2001" spans="1:8" hidden="1">
      <c r="A2001">
        <v>5242</v>
      </c>
      <c r="B2001" t="s">
        <v>2227</v>
      </c>
      <c r="C2001" t="s">
        <v>246</v>
      </c>
      <c r="D2001" t="s">
        <v>108</v>
      </c>
      <c r="G2001">
        <v>-34.990071999999998</v>
      </c>
      <c r="H2001">
        <v>138.827913</v>
      </c>
    </row>
    <row r="2002" spans="1:8" hidden="1">
      <c r="A2002">
        <v>5243</v>
      </c>
      <c r="B2002" t="s">
        <v>2228</v>
      </c>
      <c r="C2002" t="s">
        <v>246</v>
      </c>
      <c r="D2002" t="s">
        <v>108</v>
      </c>
      <c r="G2002">
        <v>-34.988216000000001</v>
      </c>
      <c r="H2002">
        <v>138.838559</v>
      </c>
    </row>
    <row r="2003" spans="1:8" hidden="1">
      <c r="A2003">
        <v>5244</v>
      </c>
      <c r="B2003" t="s">
        <v>2229</v>
      </c>
      <c r="C2003" t="s">
        <v>246</v>
      </c>
      <c r="D2003" t="s">
        <v>108</v>
      </c>
      <c r="G2003">
        <v>-34.918182000000002</v>
      </c>
      <c r="H2003">
        <v>138.90050099999999</v>
      </c>
    </row>
    <row r="2004" spans="1:8" hidden="1">
      <c r="A2004">
        <v>5245</v>
      </c>
      <c r="B2004" t="s">
        <v>2230</v>
      </c>
      <c r="C2004" t="s">
        <v>246</v>
      </c>
      <c r="D2004" t="s">
        <v>108</v>
      </c>
      <c r="G2004">
        <v>-35.029715000000003</v>
      </c>
      <c r="H2004">
        <v>138.81018</v>
      </c>
    </row>
    <row r="2005" spans="1:8" hidden="1">
      <c r="A2005">
        <v>5250</v>
      </c>
      <c r="B2005" t="s">
        <v>2231</v>
      </c>
      <c r="C2005" t="s">
        <v>246</v>
      </c>
      <c r="D2005" t="s">
        <v>108</v>
      </c>
      <c r="G2005">
        <v>-35.039606999999997</v>
      </c>
      <c r="H2005">
        <v>138.88413399999999</v>
      </c>
    </row>
    <row r="2006" spans="1:8" hidden="1">
      <c r="A2006">
        <v>5251</v>
      </c>
      <c r="B2006" t="s">
        <v>2232</v>
      </c>
      <c r="C2006" t="s">
        <v>246</v>
      </c>
      <c r="D2006" t="s">
        <v>4</v>
      </c>
      <c r="G2006">
        <v>-35.134951000000001</v>
      </c>
      <c r="H2006">
        <v>138.88756799999999</v>
      </c>
    </row>
    <row r="2007" spans="1:8" hidden="1">
      <c r="A2007">
        <v>5252</v>
      </c>
      <c r="B2007" t="s">
        <v>2233</v>
      </c>
      <c r="C2007" t="s">
        <v>246</v>
      </c>
      <c r="D2007" t="s">
        <v>108</v>
      </c>
      <c r="G2007">
        <v>-35.003664000000001</v>
      </c>
      <c r="H2007">
        <v>138.94171</v>
      </c>
    </row>
    <row r="2008" spans="1:8" hidden="1">
      <c r="A2008">
        <v>5253</v>
      </c>
      <c r="B2008" t="s">
        <v>2234</v>
      </c>
      <c r="C2008" t="s">
        <v>246</v>
      </c>
      <c r="D2008" t="s">
        <v>108</v>
      </c>
      <c r="G2008">
        <v>-35.088554000000002</v>
      </c>
      <c r="H2008">
        <v>139.308967</v>
      </c>
    </row>
    <row r="2009" spans="1:8" hidden="1">
      <c r="A2009">
        <v>5254</v>
      </c>
      <c r="B2009" t="s">
        <v>2235</v>
      </c>
      <c r="C2009" t="s">
        <v>246</v>
      </c>
      <c r="D2009" t="s">
        <v>108</v>
      </c>
      <c r="G2009">
        <v>-35.333047000000001</v>
      </c>
      <c r="H2009">
        <v>139.87571500000001</v>
      </c>
    </row>
    <row r="2010" spans="1:8" hidden="1">
      <c r="A2010">
        <v>5255</v>
      </c>
      <c r="B2010" t="s">
        <v>2236</v>
      </c>
      <c r="C2010" t="s">
        <v>246</v>
      </c>
      <c r="D2010" t="s">
        <v>108</v>
      </c>
      <c r="G2010">
        <v>-35.317169</v>
      </c>
      <c r="H2010">
        <v>138.997514</v>
      </c>
    </row>
    <row r="2011" spans="1:8" hidden="1">
      <c r="A2011">
        <v>5256</v>
      </c>
      <c r="B2011" t="s">
        <v>2237</v>
      </c>
      <c r="C2011" t="s">
        <v>246</v>
      </c>
      <c r="D2011" t="s">
        <v>108</v>
      </c>
      <c r="G2011">
        <v>-35.497238000000003</v>
      </c>
      <c r="H2011">
        <v>138.92876899999999</v>
      </c>
    </row>
    <row r="2012" spans="1:8" hidden="1">
      <c r="A2012">
        <v>5259</v>
      </c>
      <c r="B2012" t="s">
        <v>2238</v>
      </c>
      <c r="C2012" t="s">
        <v>246</v>
      </c>
      <c r="D2012" t="s">
        <v>108</v>
      </c>
      <c r="G2012">
        <v>-35.510451000000003</v>
      </c>
      <c r="H2012">
        <v>139.365759</v>
      </c>
    </row>
    <row r="2013" spans="1:8" hidden="1">
      <c r="A2013">
        <v>5260</v>
      </c>
      <c r="B2013" t="s">
        <v>2239</v>
      </c>
      <c r="C2013" t="s">
        <v>246</v>
      </c>
      <c r="D2013" t="s">
        <v>108</v>
      </c>
      <c r="G2013">
        <v>-34.605514999999997</v>
      </c>
      <c r="H2013">
        <v>140.29674600000001</v>
      </c>
    </row>
    <row r="2014" spans="1:8" hidden="1">
      <c r="A2014">
        <v>5261</v>
      </c>
      <c r="B2014" t="s">
        <v>2240</v>
      </c>
      <c r="C2014" t="s">
        <v>246</v>
      </c>
      <c r="D2014" t="s">
        <v>110</v>
      </c>
      <c r="G2014">
        <v>-35.379387000000001</v>
      </c>
      <c r="H2014">
        <v>139.562175</v>
      </c>
    </row>
    <row r="2015" spans="1:8" hidden="1">
      <c r="A2015">
        <v>5262</v>
      </c>
      <c r="B2015" t="s">
        <v>2241</v>
      </c>
      <c r="C2015" t="s">
        <v>246</v>
      </c>
      <c r="D2015" t="s">
        <v>110</v>
      </c>
      <c r="G2015">
        <v>-36.795547999999997</v>
      </c>
      <c r="H2015">
        <v>140.92988800000001</v>
      </c>
    </row>
    <row r="2016" spans="1:8" hidden="1">
      <c r="A2016">
        <v>5263</v>
      </c>
      <c r="B2016" t="s">
        <v>2242</v>
      </c>
      <c r="C2016" t="s">
        <v>246</v>
      </c>
      <c r="D2016" t="s">
        <v>110</v>
      </c>
      <c r="G2016">
        <v>-37.292104999999999</v>
      </c>
      <c r="H2016">
        <v>140.83904899999999</v>
      </c>
    </row>
    <row r="2017" spans="1:8" hidden="1">
      <c r="A2017">
        <v>5264</v>
      </c>
      <c r="B2017" t="s">
        <v>2243</v>
      </c>
      <c r="C2017" t="s">
        <v>246</v>
      </c>
      <c r="D2017" t="s">
        <v>110</v>
      </c>
      <c r="G2017">
        <v>-35.571449999999999</v>
      </c>
      <c r="H2017">
        <v>138.97939500000001</v>
      </c>
    </row>
    <row r="2018" spans="1:8" hidden="1">
      <c r="A2018">
        <v>5265</v>
      </c>
      <c r="B2018" t="s">
        <v>2244</v>
      </c>
      <c r="C2018" t="s">
        <v>246</v>
      </c>
      <c r="D2018" t="s">
        <v>110</v>
      </c>
      <c r="G2018">
        <v>-35.696027000000001</v>
      </c>
      <c r="H2018">
        <v>139.85692399999999</v>
      </c>
    </row>
    <row r="2019" spans="1:8" hidden="1">
      <c r="A2019">
        <v>5266</v>
      </c>
      <c r="B2019" t="s">
        <v>2245</v>
      </c>
      <c r="C2019" t="s">
        <v>246</v>
      </c>
      <c r="D2019" t="s">
        <v>110</v>
      </c>
      <c r="G2019">
        <v>-36.237582000000003</v>
      </c>
      <c r="H2019">
        <v>139.97306</v>
      </c>
    </row>
    <row r="2020" spans="1:8" hidden="1">
      <c r="A2020">
        <v>5267</v>
      </c>
      <c r="B2020" t="s">
        <v>2246</v>
      </c>
      <c r="C2020" t="s">
        <v>246</v>
      </c>
      <c r="D2020" t="s">
        <v>110</v>
      </c>
      <c r="G2020">
        <v>-36.166688999999998</v>
      </c>
      <c r="H2020">
        <v>140.46619000000001</v>
      </c>
    </row>
    <row r="2021" spans="1:8" hidden="1">
      <c r="A2021">
        <v>5268</v>
      </c>
      <c r="B2021" t="s">
        <v>2247</v>
      </c>
      <c r="C2021" t="s">
        <v>246</v>
      </c>
      <c r="D2021" t="s">
        <v>110</v>
      </c>
      <c r="G2021">
        <v>-36.566777000000002</v>
      </c>
      <c r="H2021">
        <v>140.940619</v>
      </c>
    </row>
    <row r="2022" spans="1:8" hidden="1">
      <c r="A2022">
        <v>5269</v>
      </c>
      <c r="B2022" t="s">
        <v>2248</v>
      </c>
      <c r="C2022" t="s">
        <v>246</v>
      </c>
      <c r="D2022" t="s">
        <v>110</v>
      </c>
      <c r="G2022">
        <v>-36.276266999999997</v>
      </c>
      <c r="H2022">
        <v>140.911889</v>
      </c>
    </row>
    <row r="2023" spans="1:8" hidden="1">
      <c r="A2023">
        <v>5270</v>
      </c>
      <c r="B2023" t="s">
        <v>2249</v>
      </c>
      <c r="C2023" t="s">
        <v>246</v>
      </c>
      <c r="D2023" t="s">
        <v>110</v>
      </c>
      <c r="G2023">
        <v>-36.341304999999998</v>
      </c>
      <c r="H2023">
        <v>140.554067</v>
      </c>
    </row>
    <row r="2024" spans="1:8" hidden="1">
      <c r="A2024">
        <v>5271</v>
      </c>
      <c r="B2024" t="s">
        <v>2250</v>
      </c>
      <c r="C2024" t="s">
        <v>246</v>
      </c>
      <c r="D2024" t="s">
        <v>110</v>
      </c>
      <c r="G2024">
        <v>-37.143673</v>
      </c>
      <c r="H2024">
        <v>140.71502000000001</v>
      </c>
    </row>
    <row r="2025" spans="1:8" hidden="1">
      <c r="A2025">
        <v>5272</v>
      </c>
      <c r="B2025" t="s">
        <v>2251</v>
      </c>
      <c r="C2025" t="s">
        <v>246</v>
      </c>
      <c r="D2025" t="s">
        <v>110</v>
      </c>
      <c r="G2025">
        <v>-37.256253000000001</v>
      </c>
      <c r="H2025">
        <v>140.61184499999999</v>
      </c>
    </row>
    <row r="2026" spans="1:8" hidden="1">
      <c r="A2026">
        <v>5273</v>
      </c>
      <c r="B2026" t="s">
        <v>2252</v>
      </c>
      <c r="C2026" t="s">
        <v>246</v>
      </c>
      <c r="D2026" t="s">
        <v>110</v>
      </c>
      <c r="G2026">
        <v>-34.803466999999998</v>
      </c>
      <c r="H2026">
        <v>138.75501600000001</v>
      </c>
    </row>
    <row r="2027" spans="1:8" hidden="1">
      <c r="A2027">
        <v>5275</v>
      </c>
      <c r="B2027" t="s">
        <v>2253</v>
      </c>
      <c r="C2027" t="s">
        <v>246</v>
      </c>
      <c r="D2027" t="s">
        <v>110</v>
      </c>
      <c r="G2027">
        <v>-36.784422999999997</v>
      </c>
      <c r="H2027">
        <v>140.02098100000001</v>
      </c>
    </row>
    <row r="2028" spans="1:8" hidden="1">
      <c r="A2028">
        <v>5276</v>
      </c>
      <c r="B2028" t="s">
        <v>2254</v>
      </c>
      <c r="C2028" t="s">
        <v>246</v>
      </c>
      <c r="D2028" t="s">
        <v>110</v>
      </c>
      <c r="G2028">
        <v>-37.269544000000003</v>
      </c>
      <c r="H2028">
        <v>139.95437899999999</v>
      </c>
    </row>
    <row r="2029" spans="1:8" hidden="1">
      <c r="A2029">
        <v>5277</v>
      </c>
      <c r="B2029" t="s">
        <v>2255</v>
      </c>
      <c r="C2029" t="s">
        <v>246</v>
      </c>
      <c r="D2029" t="s">
        <v>110</v>
      </c>
      <c r="G2029">
        <v>-37.231470999999999</v>
      </c>
      <c r="H2029">
        <v>140.934145</v>
      </c>
    </row>
    <row r="2030" spans="1:8" hidden="1">
      <c r="A2030">
        <v>5278</v>
      </c>
      <c r="B2030" t="s">
        <v>2256</v>
      </c>
      <c r="C2030" t="s">
        <v>246</v>
      </c>
      <c r="D2030" t="s">
        <v>110</v>
      </c>
      <c r="G2030">
        <v>-37.561697000000002</v>
      </c>
      <c r="H2030">
        <v>140.70131799999999</v>
      </c>
    </row>
    <row r="2031" spans="1:8" hidden="1">
      <c r="A2031">
        <v>5279</v>
      </c>
      <c r="B2031" t="s">
        <v>2257</v>
      </c>
      <c r="C2031" t="s">
        <v>246</v>
      </c>
      <c r="D2031" t="s">
        <v>110</v>
      </c>
      <c r="G2031">
        <v>-37.624772</v>
      </c>
      <c r="H2031">
        <v>140.65459300000001</v>
      </c>
    </row>
    <row r="2032" spans="1:8" hidden="1">
      <c r="A2032">
        <v>5280</v>
      </c>
      <c r="B2032" t="s">
        <v>2258</v>
      </c>
      <c r="C2032" t="s">
        <v>246</v>
      </c>
      <c r="D2032" t="s">
        <v>110</v>
      </c>
      <c r="G2032">
        <v>-37.480978</v>
      </c>
      <c r="H2032">
        <v>140.01303999999999</v>
      </c>
    </row>
    <row r="2033" spans="1:8" hidden="1">
      <c r="A2033">
        <v>5290</v>
      </c>
      <c r="B2033" t="s">
        <v>2259</v>
      </c>
      <c r="C2033" t="s">
        <v>246</v>
      </c>
      <c r="D2033" t="s">
        <v>65</v>
      </c>
      <c r="G2033">
        <v>-37.826321</v>
      </c>
      <c r="H2033">
        <v>140.78330299999999</v>
      </c>
    </row>
    <row r="2034" spans="1:8" hidden="1">
      <c r="A2034">
        <v>5291</v>
      </c>
      <c r="B2034" t="s">
        <v>2260</v>
      </c>
      <c r="C2034" t="s">
        <v>246</v>
      </c>
      <c r="D2034" t="s">
        <v>65</v>
      </c>
      <c r="G2034">
        <v>-38.003368999999999</v>
      </c>
      <c r="H2034">
        <v>140.70894000000001</v>
      </c>
    </row>
    <row r="2035" spans="1:8" hidden="1">
      <c r="A2035">
        <v>5301</v>
      </c>
      <c r="B2035" t="s">
        <v>2261</v>
      </c>
      <c r="C2035" t="s">
        <v>246</v>
      </c>
      <c r="D2035" t="s">
        <v>110</v>
      </c>
      <c r="G2035">
        <v>-35.575453000000003</v>
      </c>
      <c r="H2035">
        <v>140.04332500000001</v>
      </c>
    </row>
    <row r="2036" spans="1:8" hidden="1">
      <c r="A2036">
        <v>5302</v>
      </c>
      <c r="B2036" t="s">
        <v>2262</v>
      </c>
      <c r="C2036" t="s">
        <v>246</v>
      </c>
      <c r="D2036" t="s">
        <v>110</v>
      </c>
      <c r="G2036">
        <v>-35.329273999999998</v>
      </c>
      <c r="H2036">
        <v>140.51799399999999</v>
      </c>
    </row>
    <row r="2037" spans="1:8" hidden="1">
      <c r="A2037">
        <v>5303</v>
      </c>
      <c r="B2037" t="s">
        <v>2263</v>
      </c>
      <c r="C2037" t="s">
        <v>246</v>
      </c>
      <c r="D2037" t="s">
        <v>110</v>
      </c>
      <c r="G2037">
        <v>-35.420271999999997</v>
      </c>
      <c r="H2037">
        <v>140.68955500000001</v>
      </c>
    </row>
    <row r="2038" spans="1:8" hidden="1">
      <c r="A2038">
        <v>5304</v>
      </c>
      <c r="B2038" t="s">
        <v>2264</v>
      </c>
      <c r="C2038" t="s">
        <v>246</v>
      </c>
      <c r="D2038" t="s">
        <v>110</v>
      </c>
      <c r="G2038">
        <v>-34.986252999999998</v>
      </c>
      <c r="H2038">
        <v>140.784302</v>
      </c>
    </row>
    <row r="2039" spans="1:8" hidden="1">
      <c r="A2039">
        <v>5306</v>
      </c>
      <c r="B2039" t="s">
        <v>2265</v>
      </c>
      <c r="C2039" t="s">
        <v>246</v>
      </c>
      <c r="D2039" t="s">
        <v>110</v>
      </c>
      <c r="G2039">
        <v>-35.131225999999998</v>
      </c>
      <c r="H2039">
        <v>139.73141100000001</v>
      </c>
    </row>
    <row r="2040" spans="1:8" hidden="1">
      <c r="A2040">
        <v>5307</v>
      </c>
      <c r="B2040" t="s">
        <v>2266</v>
      </c>
      <c r="C2040" t="s">
        <v>246</v>
      </c>
      <c r="D2040" t="s">
        <v>110</v>
      </c>
      <c r="G2040">
        <v>-35.095534999999998</v>
      </c>
      <c r="H2040">
        <v>139.893113</v>
      </c>
    </row>
    <row r="2041" spans="1:8" hidden="1">
      <c r="A2041">
        <v>5308</v>
      </c>
      <c r="B2041" t="s">
        <v>2267</v>
      </c>
      <c r="C2041" t="s">
        <v>246</v>
      </c>
      <c r="D2041" t="s">
        <v>110</v>
      </c>
      <c r="G2041">
        <v>-34.794331999999997</v>
      </c>
      <c r="H2041">
        <v>139.84868900000001</v>
      </c>
    </row>
    <row r="2042" spans="1:8" hidden="1">
      <c r="A2042">
        <v>5309</v>
      </c>
      <c r="B2042" t="s">
        <v>2268</v>
      </c>
      <c r="C2042" t="s">
        <v>246</v>
      </c>
      <c r="D2042" t="s">
        <v>110</v>
      </c>
      <c r="G2042">
        <v>-35.023488</v>
      </c>
      <c r="H2042">
        <v>140.04618500000001</v>
      </c>
    </row>
    <row r="2043" spans="1:8" hidden="1">
      <c r="A2043">
        <v>5310</v>
      </c>
      <c r="B2043" t="s">
        <v>2269</v>
      </c>
      <c r="C2043" t="s">
        <v>246</v>
      </c>
      <c r="D2043" t="s">
        <v>110</v>
      </c>
      <c r="G2043">
        <v>-34.654710000000001</v>
      </c>
      <c r="H2043">
        <v>140.28259800000001</v>
      </c>
    </row>
    <row r="2044" spans="1:8" hidden="1">
      <c r="A2044">
        <v>5311</v>
      </c>
      <c r="B2044" t="s">
        <v>2270</v>
      </c>
      <c r="C2044" t="s">
        <v>246</v>
      </c>
      <c r="D2044" t="s">
        <v>110</v>
      </c>
      <c r="G2044">
        <v>-34.735891000000002</v>
      </c>
      <c r="H2044">
        <v>140.50878499999999</v>
      </c>
    </row>
    <row r="2045" spans="1:8" hidden="1">
      <c r="A2045">
        <v>5320</v>
      </c>
      <c r="B2045" t="s">
        <v>2271</v>
      </c>
      <c r="C2045" t="s">
        <v>246</v>
      </c>
      <c r="D2045" t="s">
        <v>110</v>
      </c>
      <c r="G2045">
        <v>-34.005378999999998</v>
      </c>
      <c r="H2045">
        <v>139.43598600000001</v>
      </c>
    </row>
    <row r="2046" spans="1:8" hidden="1">
      <c r="A2046">
        <v>5321</v>
      </c>
      <c r="B2046" t="s">
        <v>2272</v>
      </c>
      <c r="C2046" t="s">
        <v>246</v>
      </c>
      <c r="D2046" t="s">
        <v>110</v>
      </c>
      <c r="G2046">
        <v>-34.089801000000001</v>
      </c>
      <c r="H2046">
        <v>139.76638600000001</v>
      </c>
    </row>
    <row r="2047" spans="1:8" hidden="1">
      <c r="A2047">
        <v>5322</v>
      </c>
      <c r="B2047" t="s">
        <v>2273</v>
      </c>
      <c r="C2047" t="s">
        <v>246</v>
      </c>
      <c r="D2047" t="s">
        <v>110</v>
      </c>
      <c r="G2047">
        <v>-34.203009999999999</v>
      </c>
      <c r="H2047">
        <v>139.937836</v>
      </c>
    </row>
    <row r="2048" spans="1:8" hidden="1">
      <c r="A2048">
        <v>5330</v>
      </c>
      <c r="B2048" t="s">
        <v>2274</v>
      </c>
      <c r="C2048" t="s">
        <v>246</v>
      </c>
      <c r="D2048" t="s">
        <v>110</v>
      </c>
      <c r="G2048">
        <v>-34.417937999999999</v>
      </c>
      <c r="H2048">
        <v>140.03518099999999</v>
      </c>
    </row>
    <row r="2049" spans="1:8" hidden="1">
      <c r="A2049">
        <v>5331</v>
      </c>
      <c r="B2049" t="s">
        <v>2275</v>
      </c>
      <c r="C2049" t="s">
        <v>246</v>
      </c>
      <c r="D2049" t="s">
        <v>110</v>
      </c>
      <c r="G2049">
        <v>-34.221812</v>
      </c>
      <c r="H2049">
        <v>140.347914</v>
      </c>
    </row>
    <row r="2050" spans="1:8" hidden="1">
      <c r="A2050">
        <v>5332</v>
      </c>
      <c r="B2050" t="s">
        <v>2276</v>
      </c>
      <c r="C2050" t="s">
        <v>246</v>
      </c>
      <c r="D2050" t="s">
        <v>110</v>
      </c>
      <c r="G2050">
        <v>-34.290548000000001</v>
      </c>
      <c r="H2050">
        <v>140.36460600000001</v>
      </c>
    </row>
    <row r="2051" spans="1:8" hidden="1">
      <c r="A2051">
        <v>5333</v>
      </c>
      <c r="B2051" t="s">
        <v>2277</v>
      </c>
      <c r="C2051" t="s">
        <v>246</v>
      </c>
      <c r="D2051" t="s">
        <v>110</v>
      </c>
      <c r="G2051">
        <v>-34.345379000000001</v>
      </c>
      <c r="H2051">
        <v>140.604139</v>
      </c>
    </row>
    <row r="2052" spans="1:8" hidden="1">
      <c r="A2052">
        <v>5340</v>
      </c>
      <c r="B2052" t="s">
        <v>2278</v>
      </c>
      <c r="C2052" t="s">
        <v>246</v>
      </c>
      <c r="D2052" t="s">
        <v>110</v>
      </c>
      <c r="G2052">
        <v>-34.215646999999997</v>
      </c>
      <c r="H2052">
        <v>140.8109</v>
      </c>
    </row>
    <row r="2053" spans="1:8" hidden="1">
      <c r="A2053">
        <v>5341</v>
      </c>
      <c r="B2053" t="s">
        <v>2279</v>
      </c>
      <c r="C2053" t="s">
        <v>246</v>
      </c>
      <c r="D2053" t="s">
        <v>110</v>
      </c>
      <c r="G2053">
        <v>-34.205781000000002</v>
      </c>
      <c r="H2053">
        <v>140.68928700000001</v>
      </c>
    </row>
    <row r="2054" spans="1:8" hidden="1">
      <c r="A2054">
        <v>5342</v>
      </c>
      <c r="B2054" t="s">
        <v>2280</v>
      </c>
      <c r="C2054" t="s">
        <v>246</v>
      </c>
      <c r="D2054" t="s">
        <v>110</v>
      </c>
      <c r="G2054">
        <v>-34.238211</v>
      </c>
      <c r="H2054">
        <v>140.55762300000001</v>
      </c>
    </row>
    <row r="2055" spans="1:8" hidden="1">
      <c r="A2055">
        <v>5343</v>
      </c>
      <c r="B2055" t="s">
        <v>2281</v>
      </c>
      <c r="C2055" t="s">
        <v>246</v>
      </c>
      <c r="D2055" t="s">
        <v>110</v>
      </c>
      <c r="G2055">
        <v>-34.285487000000003</v>
      </c>
      <c r="H2055">
        <v>140.60171500000001</v>
      </c>
    </row>
    <row r="2056" spans="1:8" hidden="1">
      <c r="A2056">
        <v>5344</v>
      </c>
      <c r="B2056" t="s">
        <v>2282</v>
      </c>
      <c r="C2056" t="s">
        <v>246</v>
      </c>
      <c r="D2056" t="s">
        <v>110</v>
      </c>
      <c r="G2056">
        <v>-34.269199999999998</v>
      </c>
      <c r="H2056">
        <v>140.52837099999999</v>
      </c>
    </row>
    <row r="2057" spans="1:8" hidden="1">
      <c r="A2057">
        <v>5345</v>
      </c>
      <c r="B2057" t="s">
        <v>2283</v>
      </c>
      <c r="C2057" t="s">
        <v>246</v>
      </c>
      <c r="D2057" t="s">
        <v>110</v>
      </c>
      <c r="G2057">
        <v>-34.252037000000001</v>
      </c>
      <c r="H2057">
        <v>140.46670800000001</v>
      </c>
    </row>
    <row r="2058" spans="1:8" hidden="1">
      <c r="A2058">
        <v>5346</v>
      </c>
      <c r="B2058" t="s">
        <v>2284</v>
      </c>
      <c r="C2058" t="s">
        <v>246</v>
      </c>
      <c r="D2058" t="s">
        <v>110</v>
      </c>
      <c r="G2058">
        <v>-34.241450999999998</v>
      </c>
      <c r="H2058">
        <v>140.408119</v>
      </c>
    </row>
    <row r="2059" spans="1:8" hidden="1">
      <c r="A2059">
        <v>5350</v>
      </c>
      <c r="B2059" t="s">
        <v>2285</v>
      </c>
      <c r="C2059" t="s">
        <v>246</v>
      </c>
      <c r="D2059" t="s">
        <v>108</v>
      </c>
      <c r="G2059">
        <v>-34.550592999999999</v>
      </c>
      <c r="H2059">
        <v>138.84665000000001</v>
      </c>
    </row>
    <row r="2060" spans="1:8" hidden="1">
      <c r="A2060">
        <v>5351</v>
      </c>
      <c r="B2060" t="s">
        <v>993</v>
      </c>
      <c r="C2060" t="s">
        <v>246</v>
      </c>
      <c r="D2060" t="s">
        <v>108</v>
      </c>
      <c r="G2060">
        <v>-34.597166999999999</v>
      </c>
      <c r="H2060">
        <v>138.91362000000001</v>
      </c>
    </row>
    <row r="2061" spans="1:8" hidden="1">
      <c r="A2061">
        <v>5352</v>
      </c>
      <c r="B2061" t="s">
        <v>2286</v>
      </c>
      <c r="C2061" t="s">
        <v>246</v>
      </c>
      <c r="D2061" t="s">
        <v>108</v>
      </c>
      <c r="G2061">
        <v>-34.541083</v>
      </c>
      <c r="H2061">
        <v>138.97961799999999</v>
      </c>
    </row>
    <row r="2062" spans="1:8" hidden="1">
      <c r="A2062">
        <v>5353</v>
      </c>
      <c r="B2062" t="s">
        <v>2287</v>
      </c>
      <c r="C2062" t="s">
        <v>246</v>
      </c>
      <c r="D2062" t="s">
        <v>108</v>
      </c>
      <c r="G2062">
        <v>-34.501148999999998</v>
      </c>
      <c r="H2062">
        <v>139.046829</v>
      </c>
    </row>
    <row r="2063" spans="1:8" hidden="1">
      <c r="A2063">
        <v>5354</v>
      </c>
      <c r="B2063" t="s">
        <v>2288</v>
      </c>
      <c r="C2063" t="s">
        <v>246</v>
      </c>
      <c r="D2063" t="s">
        <v>110</v>
      </c>
      <c r="G2063">
        <v>-34.656570000000002</v>
      </c>
      <c r="H2063">
        <v>139.779968</v>
      </c>
    </row>
    <row r="2064" spans="1:8" hidden="1">
      <c r="A2064">
        <v>5355</v>
      </c>
      <c r="B2064" t="s">
        <v>2289</v>
      </c>
      <c r="C2064" t="s">
        <v>246</v>
      </c>
      <c r="D2064" t="s">
        <v>108</v>
      </c>
      <c r="G2064">
        <v>-34.471193999999997</v>
      </c>
      <c r="H2064">
        <v>138.880335</v>
      </c>
    </row>
    <row r="2065" spans="1:8" hidden="1">
      <c r="A2065">
        <v>5356</v>
      </c>
      <c r="B2065" t="s">
        <v>2290</v>
      </c>
      <c r="C2065" t="s">
        <v>246</v>
      </c>
      <c r="D2065" t="s">
        <v>108</v>
      </c>
      <c r="G2065">
        <v>-34.389315000000003</v>
      </c>
      <c r="H2065">
        <v>139.388418</v>
      </c>
    </row>
    <row r="2066" spans="1:8" hidden="1">
      <c r="A2066">
        <v>5357</v>
      </c>
      <c r="B2066" t="s">
        <v>2291</v>
      </c>
      <c r="C2066" t="s">
        <v>246</v>
      </c>
      <c r="D2066" t="s">
        <v>110</v>
      </c>
      <c r="G2066">
        <v>-34.351995000000002</v>
      </c>
      <c r="H2066">
        <v>139.614036</v>
      </c>
    </row>
    <row r="2067" spans="1:8" hidden="1">
      <c r="A2067">
        <v>5360</v>
      </c>
      <c r="B2067" t="s">
        <v>2292</v>
      </c>
      <c r="C2067" t="s">
        <v>246</v>
      </c>
      <c r="D2067" t="s">
        <v>108</v>
      </c>
      <c r="G2067">
        <v>-34.458936000000001</v>
      </c>
      <c r="H2067">
        <v>138.932244</v>
      </c>
    </row>
    <row r="2068" spans="1:8" hidden="1">
      <c r="A2068">
        <v>5371</v>
      </c>
      <c r="B2068" t="s">
        <v>2293</v>
      </c>
      <c r="C2068" t="s">
        <v>246</v>
      </c>
      <c r="D2068" t="s">
        <v>108</v>
      </c>
      <c r="G2068">
        <v>-34.411380000000001</v>
      </c>
      <c r="H2068">
        <v>138.751227</v>
      </c>
    </row>
    <row r="2069" spans="1:8" hidden="1">
      <c r="A2069">
        <v>5372</v>
      </c>
      <c r="B2069" t="s">
        <v>2294</v>
      </c>
      <c r="C2069" t="s">
        <v>246</v>
      </c>
      <c r="D2069" t="s">
        <v>108</v>
      </c>
      <c r="G2069">
        <v>-34.454289000000003</v>
      </c>
      <c r="H2069">
        <v>138.813242</v>
      </c>
    </row>
    <row r="2070" spans="1:8" hidden="1">
      <c r="A2070">
        <v>5373</v>
      </c>
      <c r="B2070" t="s">
        <v>2295</v>
      </c>
      <c r="C2070" t="s">
        <v>246</v>
      </c>
      <c r="D2070" t="s">
        <v>108</v>
      </c>
      <c r="G2070">
        <v>-34.303983000000002</v>
      </c>
      <c r="H2070">
        <v>138.91765799999999</v>
      </c>
    </row>
    <row r="2071" spans="1:8" hidden="1">
      <c r="A2071">
        <v>5374</v>
      </c>
      <c r="B2071" t="s">
        <v>2296</v>
      </c>
      <c r="C2071" t="s">
        <v>246</v>
      </c>
      <c r="D2071" t="s">
        <v>110</v>
      </c>
      <c r="G2071">
        <v>-34.093798999999997</v>
      </c>
      <c r="H2071">
        <v>139.16908699999999</v>
      </c>
    </row>
    <row r="2072" spans="1:8" hidden="1">
      <c r="A2072">
        <v>5381</v>
      </c>
      <c r="B2072" t="s">
        <v>2297</v>
      </c>
      <c r="C2072" t="s">
        <v>246</v>
      </c>
      <c r="D2072" t="s">
        <v>110</v>
      </c>
      <c r="G2072">
        <v>-33.968263999999998</v>
      </c>
      <c r="H2072">
        <v>139.00004999999999</v>
      </c>
    </row>
    <row r="2073" spans="1:8" hidden="1">
      <c r="A2073">
        <v>5400</v>
      </c>
      <c r="B2073" t="s">
        <v>2298</v>
      </c>
      <c r="C2073" t="s">
        <v>246</v>
      </c>
      <c r="D2073" t="s">
        <v>108</v>
      </c>
      <c r="G2073">
        <v>-34.425353999999999</v>
      </c>
      <c r="H2073">
        <v>138.700852</v>
      </c>
    </row>
    <row r="2074" spans="1:8" hidden="1">
      <c r="A2074">
        <v>5401</v>
      </c>
      <c r="B2074" t="s">
        <v>2299</v>
      </c>
      <c r="C2074" t="s">
        <v>246</v>
      </c>
      <c r="D2074" t="s">
        <v>108</v>
      </c>
      <c r="G2074">
        <v>-34.266618999999999</v>
      </c>
      <c r="H2074">
        <v>138.630864</v>
      </c>
    </row>
    <row r="2075" spans="1:8" hidden="1">
      <c r="A2075">
        <v>5410</v>
      </c>
      <c r="B2075" t="s">
        <v>2300</v>
      </c>
      <c r="C2075" t="s">
        <v>246</v>
      </c>
      <c r="D2075" t="s">
        <v>108</v>
      </c>
      <c r="G2075">
        <v>-34.360715999999996</v>
      </c>
      <c r="H2075">
        <v>138.76628600000001</v>
      </c>
    </row>
    <row r="2076" spans="1:8" hidden="1">
      <c r="A2076">
        <v>5411</v>
      </c>
      <c r="B2076" t="s">
        <v>2301</v>
      </c>
      <c r="C2076" t="s">
        <v>246</v>
      </c>
      <c r="D2076" t="s">
        <v>108</v>
      </c>
      <c r="G2076">
        <v>-34.222937000000002</v>
      </c>
      <c r="H2076">
        <v>138.72886600000001</v>
      </c>
    </row>
    <row r="2077" spans="1:8" hidden="1">
      <c r="A2077">
        <v>5412</v>
      </c>
      <c r="B2077" t="s">
        <v>2302</v>
      </c>
      <c r="C2077" t="s">
        <v>246</v>
      </c>
      <c r="D2077" t="s">
        <v>108</v>
      </c>
      <c r="G2077">
        <v>-34.217989000000003</v>
      </c>
      <c r="H2077">
        <v>138.74004300000001</v>
      </c>
    </row>
    <row r="2078" spans="1:8" hidden="1">
      <c r="A2078">
        <v>5413</v>
      </c>
      <c r="B2078" t="s">
        <v>2303</v>
      </c>
      <c r="C2078" t="s">
        <v>246</v>
      </c>
      <c r="D2078" t="s">
        <v>110</v>
      </c>
      <c r="G2078">
        <v>-33.928075999999997</v>
      </c>
      <c r="H2078">
        <v>138.93758099999999</v>
      </c>
    </row>
    <row r="2079" spans="1:8" hidden="1">
      <c r="A2079">
        <v>5414</v>
      </c>
      <c r="B2079" t="s">
        <v>2304</v>
      </c>
      <c r="C2079" t="s">
        <v>246</v>
      </c>
      <c r="D2079" t="s">
        <v>110</v>
      </c>
      <c r="G2079">
        <v>-33.977601</v>
      </c>
      <c r="H2079">
        <v>138.785706</v>
      </c>
    </row>
    <row r="2080" spans="1:8" hidden="1">
      <c r="A2080">
        <v>5415</v>
      </c>
      <c r="B2080" t="s">
        <v>2305</v>
      </c>
      <c r="C2080" t="s">
        <v>246</v>
      </c>
      <c r="D2080" t="s">
        <v>110</v>
      </c>
      <c r="G2080">
        <v>-33.915726999999997</v>
      </c>
      <c r="H2080">
        <v>138.72407000000001</v>
      </c>
    </row>
    <row r="2081" spans="1:8" hidden="1">
      <c r="A2081">
        <v>5416</v>
      </c>
      <c r="B2081" t="s">
        <v>2306</v>
      </c>
      <c r="C2081" t="s">
        <v>246</v>
      </c>
      <c r="D2081" t="s">
        <v>110</v>
      </c>
      <c r="G2081">
        <v>-33.829542000000004</v>
      </c>
      <c r="H2081">
        <v>138.79268400000001</v>
      </c>
    </row>
    <row r="2082" spans="1:8" hidden="1">
      <c r="A2082">
        <v>5417</v>
      </c>
      <c r="B2082" t="s">
        <v>2307</v>
      </c>
      <c r="C2082" t="s">
        <v>246</v>
      </c>
      <c r="D2082" t="s">
        <v>111</v>
      </c>
      <c r="G2082">
        <v>-33.654798</v>
      </c>
      <c r="H2082">
        <v>139.05502000000001</v>
      </c>
    </row>
    <row r="2083" spans="1:8" hidden="1">
      <c r="A2083">
        <v>5418</v>
      </c>
      <c r="B2083" t="s">
        <v>2027</v>
      </c>
      <c r="C2083" t="s">
        <v>246</v>
      </c>
      <c r="D2083" t="s">
        <v>111</v>
      </c>
      <c r="G2083">
        <v>-33.351680000000002</v>
      </c>
      <c r="H2083">
        <v>139.10531399999999</v>
      </c>
    </row>
    <row r="2084" spans="1:8" hidden="1">
      <c r="A2084">
        <v>5419</v>
      </c>
      <c r="B2084" t="s">
        <v>2308</v>
      </c>
      <c r="C2084" t="s">
        <v>246</v>
      </c>
      <c r="D2084" t="s">
        <v>111</v>
      </c>
      <c r="G2084">
        <v>-33.388018000000002</v>
      </c>
      <c r="H2084">
        <v>138.759817</v>
      </c>
    </row>
    <row r="2085" spans="1:8" hidden="1">
      <c r="A2085">
        <v>5420</v>
      </c>
      <c r="B2085" t="s">
        <v>2309</v>
      </c>
      <c r="C2085" t="s">
        <v>246</v>
      </c>
      <c r="D2085" t="s">
        <v>111</v>
      </c>
      <c r="G2085">
        <v>-33.181747000000001</v>
      </c>
      <c r="H2085">
        <v>138.758352</v>
      </c>
    </row>
    <row r="2086" spans="1:8" hidden="1">
      <c r="A2086">
        <v>5421</v>
      </c>
      <c r="B2086" t="s">
        <v>2310</v>
      </c>
      <c r="C2086" t="s">
        <v>246</v>
      </c>
      <c r="D2086" t="s">
        <v>111</v>
      </c>
      <c r="G2086">
        <v>-33.132679000000003</v>
      </c>
      <c r="H2086">
        <v>139.07698600000001</v>
      </c>
    </row>
    <row r="2087" spans="1:8" hidden="1">
      <c r="A2087">
        <v>5422</v>
      </c>
      <c r="B2087" t="s">
        <v>2311</v>
      </c>
      <c r="C2087" t="s">
        <v>246</v>
      </c>
      <c r="D2087" t="s">
        <v>111</v>
      </c>
      <c r="G2087">
        <v>-32.729332999999997</v>
      </c>
      <c r="H2087">
        <v>139.000159</v>
      </c>
    </row>
    <row r="2088" spans="1:8" hidden="1">
      <c r="A2088">
        <v>5431</v>
      </c>
      <c r="B2088" t="s">
        <v>2312</v>
      </c>
      <c r="C2088" t="s">
        <v>246</v>
      </c>
      <c r="D2088" t="s">
        <v>111</v>
      </c>
      <c r="G2088">
        <v>-32.603434</v>
      </c>
      <c r="H2088">
        <v>138.327394</v>
      </c>
    </row>
    <row r="2089" spans="1:8" hidden="1">
      <c r="A2089">
        <v>5432</v>
      </c>
      <c r="B2089" t="s">
        <v>2313</v>
      </c>
      <c r="C2089" t="s">
        <v>246</v>
      </c>
      <c r="D2089" t="s">
        <v>111</v>
      </c>
      <c r="G2089">
        <v>-32.226399999999998</v>
      </c>
      <c r="H2089">
        <v>138.70965699999999</v>
      </c>
    </row>
    <row r="2090" spans="1:8" hidden="1">
      <c r="A2090">
        <v>5433</v>
      </c>
      <c r="B2090" t="s">
        <v>2314</v>
      </c>
      <c r="C2090" t="s">
        <v>246</v>
      </c>
      <c r="D2090" t="s">
        <v>110</v>
      </c>
      <c r="G2090">
        <v>-32.447436000000003</v>
      </c>
      <c r="H2090">
        <v>138.201775</v>
      </c>
    </row>
    <row r="2091" spans="1:8" hidden="1">
      <c r="A2091">
        <v>5434</v>
      </c>
      <c r="B2091" t="s">
        <v>2315</v>
      </c>
      <c r="C2091" t="s">
        <v>246</v>
      </c>
      <c r="D2091" t="s">
        <v>111</v>
      </c>
      <c r="G2091">
        <v>-31.795825000000001</v>
      </c>
      <c r="H2091">
        <v>138.35793899999999</v>
      </c>
    </row>
    <row r="2092" spans="1:8" hidden="1">
      <c r="A2092">
        <v>5440</v>
      </c>
      <c r="B2092" t="s">
        <v>2316</v>
      </c>
      <c r="C2092" t="s">
        <v>246</v>
      </c>
      <c r="D2092" t="s">
        <v>111</v>
      </c>
      <c r="G2092">
        <v>-32.078007999999997</v>
      </c>
      <c r="H2092">
        <v>140.99781200000001</v>
      </c>
    </row>
    <row r="2093" spans="1:8" hidden="1">
      <c r="A2093">
        <v>5451</v>
      </c>
      <c r="B2093" t="s">
        <v>467</v>
      </c>
      <c r="C2093" t="s">
        <v>246</v>
      </c>
      <c r="D2093" t="s">
        <v>110</v>
      </c>
      <c r="G2093">
        <v>-34.028001000000003</v>
      </c>
      <c r="H2093">
        <v>138.68164400000001</v>
      </c>
    </row>
    <row r="2094" spans="1:8" hidden="1">
      <c r="A2094">
        <v>5452</v>
      </c>
      <c r="B2094" t="s">
        <v>2317</v>
      </c>
      <c r="C2094" t="s">
        <v>246</v>
      </c>
      <c r="D2094" t="s">
        <v>110</v>
      </c>
      <c r="G2094">
        <v>-33.982193000000002</v>
      </c>
      <c r="H2094">
        <v>138.651072</v>
      </c>
    </row>
    <row r="2095" spans="1:8" hidden="1">
      <c r="A2095">
        <v>5453</v>
      </c>
      <c r="B2095" t="s">
        <v>2318</v>
      </c>
      <c r="C2095" t="s">
        <v>246</v>
      </c>
      <c r="D2095" t="s">
        <v>110</v>
      </c>
      <c r="G2095">
        <v>-33.836793999999998</v>
      </c>
      <c r="H2095">
        <v>138.57943</v>
      </c>
    </row>
    <row r="2096" spans="1:8" hidden="1">
      <c r="A2096">
        <v>5454</v>
      </c>
      <c r="B2096" t="s">
        <v>2319</v>
      </c>
      <c r="C2096" t="s">
        <v>246</v>
      </c>
      <c r="D2096" t="s">
        <v>110</v>
      </c>
      <c r="G2096">
        <v>-33.598996999999997</v>
      </c>
      <c r="H2096">
        <v>138.631237</v>
      </c>
    </row>
    <row r="2097" spans="1:8" hidden="1">
      <c r="A2097">
        <v>5455</v>
      </c>
      <c r="B2097" t="s">
        <v>2320</v>
      </c>
      <c r="C2097" t="s">
        <v>246</v>
      </c>
      <c r="D2097" t="s">
        <v>110</v>
      </c>
      <c r="G2097">
        <v>-33.712060999999999</v>
      </c>
      <c r="H2097">
        <v>138.64776900000001</v>
      </c>
    </row>
    <row r="2098" spans="1:8" hidden="1">
      <c r="A2098">
        <v>5460</v>
      </c>
      <c r="B2098" t="s">
        <v>2321</v>
      </c>
      <c r="C2098" t="s">
        <v>246</v>
      </c>
      <c r="D2098" t="s">
        <v>108</v>
      </c>
      <c r="G2098">
        <v>-34.345013999999999</v>
      </c>
      <c r="H2098">
        <v>138.58990399999999</v>
      </c>
    </row>
    <row r="2099" spans="1:8" hidden="1">
      <c r="A2099">
        <v>5461</v>
      </c>
      <c r="B2099" t="s">
        <v>2322</v>
      </c>
      <c r="C2099" t="s">
        <v>246</v>
      </c>
      <c r="D2099" t="s">
        <v>110</v>
      </c>
      <c r="G2099">
        <v>-34.147421999999999</v>
      </c>
      <c r="H2099">
        <v>138.415626</v>
      </c>
    </row>
    <row r="2100" spans="1:8" hidden="1">
      <c r="A2100">
        <v>5462</v>
      </c>
      <c r="B2100" t="s">
        <v>2323</v>
      </c>
      <c r="C2100" t="s">
        <v>246</v>
      </c>
      <c r="D2100" t="s">
        <v>110</v>
      </c>
      <c r="G2100">
        <v>-33.845511000000002</v>
      </c>
      <c r="H2100">
        <v>138.49029400000001</v>
      </c>
    </row>
    <row r="2101" spans="1:8" hidden="1">
      <c r="A2101">
        <v>5464</v>
      </c>
      <c r="B2101" t="s">
        <v>2324</v>
      </c>
      <c r="C2101" t="s">
        <v>246</v>
      </c>
      <c r="D2101" t="s">
        <v>110</v>
      </c>
      <c r="G2101">
        <v>-33.717095999999998</v>
      </c>
      <c r="H2101">
        <v>138.55346499999999</v>
      </c>
    </row>
    <row r="2102" spans="1:8" hidden="1">
      <c r="A2102">
        <v>5470</v>
      </c>
      <c r="B2102" t="s">
        <v>2325</v>
      </c>
      <c r="C2102" t="s">
        <v>246</v>
      </c>
      <c r="D2102" t="s">
        <v>110</v>
      </c>
      <c r="G2102">
        <v>-33.573999000000001</v>
      </c>
      <c r="H2102">
        <v>138.40804900000001</v>
      </c>
    </row>
    <row r="2103" spans="1:8" hidden="1">
      <c r="A2103">
        <v>5471</v>
      </c>
      <c r="B2103" t="s">
        <v>2326</v>
      </c>
      <c r="C2103" t="s">
        <v>246</v>
      </c>
      <c r="D2103" t="s">
        <v>110</v>
      </c>
      <c r="G2103">
        <v>-33.465159</v>
      </c>
      <c r="H2103">
        <v>138.48214899999999</v>
      </c>
    </row>
    <row r="2104" spans="1:8" hidden="1">
      <c r="A2104">
        <v>5472</v>
      </c>
      <c r="B2104" t="s">
        <v>574</v>
      </c>
      <c r="C2104" t="s">
        <v>246</v>
      </c>
      <c r="D2104" t="s">
        <v>110</v>
      </c>
      <c r="G2104">
        <v>-33.374062000000002</v>
      </c>
      <c r="H2104">
        <v>138.425703</v>
      </c>
    </row>
    <row r="2105" spans="1:8" hidden="1">
      <c r="A2105">
        <v>5473</v>
      </c>
      <c r="B2105" t="s">
        <v>2327</v>
      </c>
      <c r="C2105" t="s">
        <v>246</v>
      </c>
      <c r="D2105" t="s">
        <v>110</v>
      </c>
      <c r="G2105">
        <v>-33.282513999999999</v>
      </c>
      <c r="H2105">
        <v>138.354703</v>
      </c>
    </row>
    <row r="2106" spans="1:8" hidden="1">
      <c r="A2106">
        <v>5480</v>
      </c>
      <c r="B2106" t="s">
        <v>2328</v>
      </c>
      <c r="C2106" t="s">
        <v>246</v>
      </c>
      <c r="D2106" t="s">
        <v>110</v>
      </c>
      <c r="G2106">
        <v>-33.050536999999998</v>
      </c>
      <c r="H2106">
        <v>138.42807999999999</v>
      </c>
    </row>
    <row r="2107" spans="1:8" hidden="1">
      <c r="A2107">
        <v>5481</v>
      </c>
      <c r="B2107" t="s">
        <v>2329</v>
      </c>
      <c r="C2107" t="s">
        <v>246</v>
      </c>
      <c r="D2107" t="s">
        <v>110</v>
      </c>
      <c r="G2107">
        <v>-32.952888999999999</v>
      </c>
      <c r="H2107">
        <v>138.15737200000001</v>
      </c>
    </row>
    <row r="2108" spans="1:8" hidden="1">
      <c r="A2108">
        <v>5482</v>
      </c>
      <c r="B2108" t="s">
        <v>2330</v>
      </c>
      <c r="C2108" t="s">
        <v>246</v>
      </c>
      <c r="D2108" t="s">
        <v>110</v>
      </c>
      <c r="G2108">
        <v>-32.880512000000003</v>
      </c>
      <c r="H2108">
        <v>138.35199299999999</v>
      </c>
    </row>
    <row r="2109" spans="1:8" hidden="1">
      <c r="A2109">
        <v>5483</v>
      </c>
      <c r="B2109" t="s">
        <v>2331</v>
      </c>
      <c r="C2109" t="s">
        <v>246</v>
      </c>
      <c r="D2109" t="s">
        <v>110</v>
      </c>
      <c r="G2109">
        <v>-32.825063999999998</v>
      </c>
      <c r="H2109">
        <v>138.187939</v>
      </c>
    </row>
    <row r="2110" spans="1:8" hidden="1">
      <c r="A2110">
        <v>5485</v>
      </c>
      <c r="B2110" t="s">
        <v>2332</v>
      </c>
      <c r="C2110" t="s">
        <v>246</v>
      </c>
      <c r="D2110" t="s">
        <v>110</v>
      </c>
      <c r="G2110">
        <v>-32.649054999999997</v>
      </c>
      <c r="H2110">
        <v>138.097284</v>
      </c>
    </row>
    <row r="2111" spans="1:8" hidden="1">
      <c r="A2111">
        <v>5490</v>
      </c>
      <c r="B2111" t="s">
        <v>2333</v>
      </c>
      <c r="C2111" t="s">
        <v>246</v>
      </c>
      <c r="D2111" t="s">
        <v>110</v>
      </c>
      <c r="G2111">
        <v>-33.181404000000001</v>
      </c>
      <c r="H2111">
        <v>138.48151999999999</v>
      </c>
    </row>
    <row r="2112" spans="1:8" hidden="1">
      <c r="A2112">
        <v>5491</v>
      </c>
      <c r="B2112" t="s">
        <v>2334</v>
      </c>
      <c r="C2112" t="s">
        <v>246</v>
      </c>
      <c r="D2112" t="s">
        <v>111</v>
      </c>
      <c r="G2112">
        <v>-33.269531999999998</v>
      </c>
      <c r="H2112">
        <v>138.654934</v>
      </c>
    </row>
    <row r="2113" spans="1:8" hidden="1">
      <c r="A2113">
        <v>5493</v>
      </c>
      <c r="B2113" t="s">
        <v>2335</v>
      </c>
      <c r="C2113" t="s">
        <v>246</v>
      </c>
      <c r="D2113" t="s">
        <v>111</v>
      </c>
      <c r="G2113">
        <v>-33.027990000000003</v>
      </c>
      <c r="H2113">
        <v>138.74886000000001</v>
      </c>
    </row>
    <row r="2114" spans="1:8" hidden="1">
      <c r="A2114">
        <v>5495</v>
      </c>
      <c r="B2114" t="s">
        <v>2336</v>
      </c>
      <c r="C2114" t="s">
        <v>246</v>
      </c>
      <c r="D2114" t="s">
        <v>110</v>
      </c>
      <c r="G2114">
        <v>-32.924115999999998</v>
      </c>
      <c r="H2114">
        <v>137.98297099999999</v>
      </c>
    </row>
    <row r="2115" spans="1:8" hidden="1">
      <c r="A2115">
        <v>5501</v>
      </c>
      <c r="B2115" t="s">
        <v>762</v>
      </c>
      <c r="C2115" t="s">
        <v>246</v>
      </c>
      <c r="D2115" t="s">
        <v>108</v>
      </c>
      <c r="G2115">
        <v>-34.281160999999997</v>
      </c>
      <c r="H2115">
        <v>138.33874900000001</v>
      </c>
    </row>
    <row r="2116" spans="1:8" hidden="1">
      <c r="A2116">
        <v>5502</v>
      </c>
      <c r="B2116" t="s">
        <v>2337</v>
      </c>
      <c r="C2116" t="s">
        <v>246</v>
      </c>
      <c r="D2116" t="s">
        <v>108</v>
      </c>
      <c r="G2116">
        <v>-34.494033000000002</v>
      </c>
      <c r="H2116">
        <v>138.61319700000001</v>
      </c>
    </row>
    <row r="2117" spans="1:8" hidden="1">
      <c r="A2117">
        <v>5510</v>
      </c>
      <c r="B2117" t="s">
        <v>2338</v>
      </c>
      <c r="C2117" t="s">
        <v>246</v>
      </c>
      <c r="D2117" t="s">
        <v>110</v>
      </c>
      <c r="G2117">
        <v>-33.931863</v>
      </c>
      <c r="H2117">
        <v>138.17149699999999</v>
      </c>
    </row>
    <row r="2118" spans="1:8" hidden="1">
      <c r="A2118">
        <v>5520</v>
      </c>
      <c r="B2118" t="s">
        <v>2339</v>
      </c>
      <c r="C2118" t="s">
        <v>246</v>
      </c>
      <c r="D2118" t="s">
        <v>110</v>
      </c>
      <c r="G2118">
        <v>-33.828679000000001</v>
      </c>
      <c r="H2118">
        <v>138.12467100000001</v>
      </c>
    </row>
    <row r="2119" spans="1:8" hidden="1">
      <c r="A2119">
        <v>5521</v>
      </c>
      <c r="B2119" t="s">
        <v>2340</v>
      </c>
      <c r="C2119" t="s">
        <v>246</v>
      </c>
      <c r="D2119" t="s">
        <v>110</v>
      </c>
      <c r="G2119">
        <v>-33.537635999999999</v>
      </c>
      <c r="H2119">
        <v>138.22494</v>
      </c>
    </row>
    <row r="2120" spans="1:8" hidden="1">
      <c r="A2120">
        <v>5522</v>
      </c>
      <c r="B2120" t="s">
        <v>2341</v>
      </c>
      <c r="C2120" t="s">
        <v>246</v>
      </c>
      <c r="D2120" t="s">
        <v>110</v>
      </c>
      <c r="G2120">
        <v>-33.553742999999997</v>
      </c>
      <c r="H2120">
        <v>137.93807100000001</v>
      </c>
    </row>
    <row r="2121" spans="1:8" hidden="1">
      <c r="A2121">
        <v>5523</v>
      </c>
      <c r="B2121" t="s">
        <v>2342</v>
      </c>
      <c r="C2121" t="s">
        <v>246</v>
      </c>
      <c r="D2121" t="s">
        <v>110</v>
      </c>
      <c r="G2121">
        <v>-33.258051999999999</v>
      </c>
      <c r="H2121">
        <v>138.25166999999999</v>
      </c>
    </row>
    <row r="2122" spans="1:8" hidden="1">
      <c r="A2122">
        <v>5540</v>
      </c>
      <c r="B2122" t="s">
        <v>2343</v>
      </c>
      <c r="C2122" t="s">
        <v>246</v>
      </c>
      <c r="D2122" t="s">
        <v>110</v>
      </c>
      <c r="G2122">
        <v>-33.196522999999999</v>
      </c>
      <c r="H2122">
        <v>138.068265</v>
      </c>
    </row>
    <row r="2123" spans="1:8" hidden="1">
      <c r="A2123">
        <v>5550</v>
      </c>
      <c r="B2123" t="s">
        <v>1267</v>
      </c>
      <c r="C2123" t="s">
        <v>246</v>
      </c>
      <c r="D2123" t="s">
        <v>110</v>
      </c>
      <c r="G2123">
        <v>-34.070596000000002</v>
      </c>
      <c r="H2123">
        <v>138.227272</v>
      </c>
    </row>
    <row r="2124" spans="1:8" hidden="1">
      <c r="A2124">
        <v>5552</v>
      </c>
      <c r="B2124" t="s">
        <v>2344</v>
      </c>
      <c r="C2124" t="s">
        <v>246</v>
      </c>
      <c r="D2124" t="s">
        <v>110</v>
      </c>
      <c r="G2124">
        <v>-34.148316000000001</v>
      </c>
      <c r="H2124">
        <v>137.941585</v>
      </c>
    </row>
    <row r="2125" spans="1:8" hidden="1">
      <c r="A2125">
        <v>5554</v>
      </c>
      <c r="B2125" t="s">
        <v>2345</v>
      </c>
      <c r="C2125" t="s">
        <v>246</v>
      </c>
      <c r="D2125" t="s">
        <v>110</v>
      </c>
      <c r="G2125">
        <v>-34.025224999999999</v>
      </c>
      <c r="H2125">
        <v>137.666528</v>
      </c>
    </row>
    <row r="2126" spans="1:8" hidden="1">
      <c r="A2126">
        <v>5555</v>
      </c>
      <c r="B2126" t="s">
        <v>2346</v>
      </c>
      <c r="C2126" t="s">
        <v>246</v>
      </c>
      <c r="D2126" t="s">
        <v>110</v>
      </c>
      <c r="G2126">
        <v>-33.815179999999998</v>
      </c>
      <c r="H2126">
        <v>137.821268</v>
      </c>
    </row>
    <row r="2127" spans="1:8" hidden="1">
      <c r="A2127">
        <v>5556</v>
      </c>
      <c r="B2127" t="s">
        <v>2347</v>
      </c>
      <c r="C2127" t="s">
        <v>246</v>
      </c>
      <c r="D2127" t="s">
        <v>110</v>
      </c>
      <c r="G2127">
        <v>-33.900295</v>
      </c>
      <c r="H2127">
        <v>137.630764</v>
      </c>
    </row>
    <row r="2128" spans="1:8" hidden="1">
      <c r="A2128">
        <v>5558</v>
      </c>
      <c r="B2128" t="s">
        <v>2348</v>
      </c>
      <c r="C2128" t="s">
        <v>246</v>
      </c>
      <c r="D2128" t="s">
        <v>110</v>
      </c>
      <c r="G2128">
        <v>-34.156899000000003</v>
      </c>
      <c r="H2128">
        <v>137.742805</v>
      </c>
    </row>
    <row r="2129" spans="1:8" hidden="1">
      <c r="A2129">
        <v>5560</v>
      </c>
      <c r="B2129" t="s">
        <v>2349</v>
      </c>
      <c r="C2129" t="s">
        <v>246</v>
      </c>
      <c r="D2129" t="s">
        <v>110</v>
      </c>
      <c r="G2129">
        <v>-33.863962000000001</v>
      </c>
      <c r="H2129">
        <v>138.00762900000001</v>
      </c>
    </row>
    <row r="2130" spans="1:8" hidden="1">
      <c r="A2130">
        <v>5570</v>
      </c>
      <c r="B2130" t="s">
        <v>2350</v>
      </c>
      <c r="C2130" t="s">
        <v>246</v>
      </c>
      <c r="D2130" t="s">
        <v>110</v>
      </c>
      <c r="G2130">
        <v>-34.178370999999999</v>
      </c>
      <c r="H2130">
        <v>137.97886600000001</v>
      </c>
    </row>
    <row r="2131" spans="1:8" hidden="1">
      <c r="A2131">
        <v>5571</v>
      </c>
      <c r="B2131" t="s">
        <v>2351</v>
      </c>
      <c r="C2131" t="s">
        <v>246</v>
      </c>
      <c r="D2131" t="s">
        <v>110</v>
      </c>
      <c r="G2131">
        <v>-34.422953</v>
      </c>
      <c r="H2131">
        <v>137.91680500000001</v>
      </c>
    </row>
    <row r="2132" spans="1:8" hidden="1">
      <c r="A2132">
        <v>5572</v>
      </c>
      <c r="B2132" t="s">
        <v>2352</v>
      </c>
      <c r="C2132" t="s">
        <v>246</v>
      </c>
      <c r="D2132" t="s">
        <v>110</v>
      </c>
      <c r="G2132">
        <v>-34.257528999999998</v>
      </c>
      <c r="H2132">
        <v>137.75640000000001</v>
      </c>
    </row>
    <row r="2133" spans="1:8" hidden="1">
      <c r="A2133">
        <v>5573</v>
      </c>
      <c r="B2133" t="s">
        <v>2353</v>
      </c>
      <c r="C2133" t="s">
        <v>246</v>
      </c>
      <c r="D2133" t="s">
        <v>110</v>
      </c>
      <c r="G2133">
        <v>-34.324331999999998</v>
      </c>
      <c r="H2133">
        <v>137.494924</v>
      </c>
    </row>
    <row r="2134" spans="1:8" hidden="1">
      <c r="A2134">
        <v>5575</v>
      </c>
      <c r="B2134" t="s">
        <v>2354</v>
      </c>
      <c r="C2134" t="s">
        <v>246</v>
      </c>
      <c r="D2134" t="s">
        <v>110</v>
      </c>
      <c r="G2134">
        <v>-34.732992000000003</v>
      </c>
      <c r="H2134">
        <v>137.48083399999999</v>
      </c>
    </row>
    <row r="2135" spans="1:8" hidden="1">
      <c r="A2135">
        <v>5576</v>
      </c>
      <c r="B2135" t="s">
        <v>2355</v>
      </c>
      <c r="C2135" t="s">
        <v>246</v>
      </c>
      <c r="D2135" t="s">
        <v>110</v>
      </c>
      <c r="G2135">
        <v>-35.101807999999998</v>
      </c>
      <c r="H2135">
        <v>137.64849899999999</v>
      </c>
    </row>
    <row r="2136" spans="1:8" hidden="1">
      <c r="A2136">
        <v>5577</v>
      </c>
      <c r="B2136" t="s">
        <v>2356</v>
      </c>
      <c r="C2136" t="s">
        <v>246</v>
      </c>
      <c r="D2136" t="s">
        <v>110</v>
      </c>
      <c r="G2136">
        <v>-35.179011000000003</v>
      </c>
      <c r="H2136">
        <v>137.210072</v>
      </c>
    </row>
    <row r="2137" spans="1:8" hidden="1">
      <c r="A2137">
        <v>5580</v>
      </c>
      <c r="B2137" t="s">
        <v>2357</v>
      </c>
      <c r="C2137" t="s">
        <v>246</v>
      </c>
      <c r="D2137" t="s">
        <v>110</v>
      </c>
      <c r="G2137">
        <v>-34.667403999999998</v>
      </c>
      <c r="H2137">
        <v>137.75614999999999</v>
      </c>
    </row>
    <row r="2138" spans="1:8" hidden="1">
      <c r="A2138">
        <v>5581</v>
      </c>
      <c r="B2138" t="s">
        <v>2358</v>
      </c>
      <c r="C2138" t="s">
        <v>246</v>
      </c>
      <c r="D2138" t="s">
        <v>110</v>
      </c>
      <c r="G2138">
        <v>-34.779592999999998</v>
      </c>
      <c r="H2138">
        <v>137.85906499999999</v>
      </c>
    </row>
    <row r="2139" spans="1:8" hidden="1">
      <c r="A2139">
        <v>5582</v>
      </c>
      <c r="B2139" t="s">
        <v>2359</v>
      </c>
      <c r="C2139" t="s">
        <v>246</v>
      </c>
      <c r="D2139" t="s">
        <v>110</v>
      </c>
      <c r="G2139">
        <v>-35.024830000000001</v>
      </c>
      <c r="H2139">
        <v>137.760696</v>
      </c>
    </row>
    <row r="2140" spans="1:8" hidden="1">
      <c r="A2140">
        <v>5583</v>
      </c>
      <c r="B2140" t="s">
        <v>2360</v>
      </c>
      <c r="C2140" t="s">
        <v>246</v>
      </c>
      <c r="D2140" t="s">
        <v>110</v>
      </c>
      <c r="G2140">
        <v>-35.042188000000003</v>
      </c>
      <c r="H2140">
        <v>137.73393300000001</v>
      </c>
    </row>
    <row r="2141" spans="1:8" hidden="1">
      <c r="A2141">
        <v>5600</v>
      </c>
      <c r="B2141" t="s">
        <v>2361</v>
      </c>
      <c r="C2141" t="s">
        <v>246</v>
      </c>
      <c r="D2141" t="s">
        <v>110</v>
      </c>
      <c r="G2141">
        <v>-32.936700999999999</v>
      </c>
      <c r="H2141">
        <v>137.57605000000001</v>
      </c>
    </row>
    <row r="2142" spans="1:8" hidden="1">
      <c r="A2142">
        <v>5601</v>
      </c>
      <c r="B2142" t="s">
        <v>2362</v>
      </c>
      <c r="C2142" t="s">
        <v>246</v>
      </c>
      <c r="D2142" t="s">
        <v>111</v>
      </c>
      <c r="G2142">
        <v>-32.753390000000003</v>
      </c>
      <c r="H2142">
        <v>137.16574800000001</v>
      </c>
    </row>
    <row r="2143" spans="1:8" hidden="1">
      <c r="A2143">
        <v>5602</v>
      </c>
      <c r="B2143" t="s">
        <v>2363</v>
      </c>
      <c r="C2143" t="s">
        <v>246</v>
      </c>
      <c r="D2143" t="s">
        <v>110</v>
      </c>
      <c r="G2143">
        <v>-33.684835</v>
      </c>
      <c r="H2143">
        <v>136.92670899999999</v>
      </c>
    </row>
    <row r="2144" spans="1:8" hidden="1">
      <c r="A2144">
        <v>5603</v>
      </c>
      <c r="B2144" t="s">
        <v>2364</v>
      </c>
      <c r="C2144" t="s">
        <v>246</v>
      </c>
      <c r="D2144" t="s">
        <v>110</v>
      </c>
      <c r="G2144">
        <v>-33.911901</v>
      </c>
      <c r="H2144">
        <v>136.56834499999999</v>
      </c>
    </row>
    <row r="2145" spans="1:8" hidden="1">
      <c r="A2145">
        <v>5604</v>
      </c>
      <c r="B2145" t="s">
        <v>2365</v>
      </c>
      <c r="C2145" t="s">
        <v>246</v>
      </c>
      <c r="D2145" t="s">
        <v>110</v>
      </c>
      <c r="G2145">
        <v>-34.111905999999998</v>
      </c>
      <c r="H2145">
        <v>136.32998499999999</v>
      </c>
    </row>
    <row r="2146" spans="1:8" hidden="1">
      <c r="A2146">
        <v>5605</v>
      </c>
      <c r="B2146" t="s">
        <v>2366</v>
      </c>
      <c r="C2146" t="s">
        <v>246</v>
      </c>
      <c r="D2146" t="s">
        <v>110</v>
      </c>
      <c r="G2146">
        <v>-34.105938999999999</v>
      </c>
      <c r="H2146">
        <v>136.16952800000001</v>
      </c>
    </row>
    <row r="2147" spans="1:8" hidden="1">
      <c r="A2147">
        <v>5606</v>
      </c>
      <c r="B2147" t="s">
        <v>2367</v>
      </c>
      <c r="C2147" t="s">
        <v>246</v>
      </c>
      <c r="D2147" t="s">
        <v>110</v>
      </c>
      <c r="G2147">
        <v>-34.726235000000003</v>
      </c>
      <c r="H2147">
        <v>135.87445700000001</v>
      </c>
    </row>
    <row r="2148" spans="1:8" hidden="1">
      <c r="A2148">
        <v>5607</v>
      </c>
      <c r="B2148" t="s">
        <v>2368</v>
      </c>
      <c r="C2148" t="s">
        <v>246</v>
      </c>
      <c r="D2148" t="s">
        <v>110</v>
      </c>
      <c r="G2148">
        <v>-34.655349000000001</v>
      </c>
      <c r="H2148">
        <v>135.85603599999999</v>
      </c>
    </row>
    <row r="2149" spans="1:8" hidden="1">
      <c r="A2149">
        <v>5608</v>
      </c>
      <c r="B2149" t="s">
        <v>2369</v>
      </c>
      <c r="C2149" t="s">
        <v>246</v>
      </c>
      <c r="D2149" t="s">
        <v>110</v>
      </c>
      <c r="G2149">
        <v>-33.030704999999998</v>
      </c>
      <c r="H2149">
        <v>137.534279</v>
      </c>
    </row>
    <row r="2150" spans="1:8" hidden="1">
      <c r="A2150">
        <v>5609</v>
      </c>
      <c r="B2150" t="s">
        <v>2370</v>
      </c>
      <c r="C2150" t="s">
        <v>246</v>
      </c>
      <c r="D2150" t="s">
        <v>110</v>
      </c>
      <c r="G2150">
        <v>-33.030014999999999</v>
      </c>
      <c r="H2150">
        <v>137.546266</v>
      </c>
    </row>
    <row r="2151" spans="1:8" hidden="1">
      <c r="A2151">
        <v>5611</v>
      </c>
      <c r="B2151" t="s">
        <v>2370</v>
      </c>
      <c r="C2151">
        <v>0</v>
      </c>
      <c r="D2151">
        <v>0</v>
      </c>
      <c r="G2151">
        <v>0</v>
      </c>
      <c r="H2151">
        <v>0</v>
      </c>
    </row>
    <row r="2152" spans="1:8" hidden="1">
      <c r="A2152">
        <v>5630</v>
      </c>
      <c r="B2152" t="s">
        <v>2371</v>
      </c>
      <c r="C2152" t="s">
        <v>246</v>
      </c>
      <c r="D2152" t="s">
        <v>110</v>
      </c>
      <c r="G2152">
        <v>-34.409841999999998</v>
      </c>
      <c r="H2152">
        <v>135.70849899999999</v>
      </c>
    </row>
    <row r="2153" spans="1:8" hidden="1">
      <c r="A2153">
        <v>5631</v>
      </c>
      <c r="B2153" t="s">
        <v>2372</v>
      </c>
      <c r="C2153" t="s">
        <v>246</v>
      </c>
      <c r="D2153" t="s">
        <v>110</v>
      </c>
      <c r="G2153">
        <v>-34.205630999999997</v>
      </c>
      <c r="H2153">
        <v>135.84419700000001</v>
      </c>
    </row>
    <row r="2154" spans="1:8" hidden="1">
      <c r="A2154">
        <v>5632</v>
      </c>
      <c r="B2154" t="s">
        <v>2373</v>
      </c>
      <c r="C2154" t="s">
        <v>246</v>
      </c>
      <c r="D2154" t="s">
        <v>110</v>
      </c>
      <c r="G2154">
        <v>-34.149121000000001</v>
      </c>
      <c r="H2154">
        <v>135.49769599999999</v>
      </c>
    </row>
    <row r="2155" spans="1:8" hidden="1">
      <c r="A2155">
        <v>5633</v>
      </c>
      <c r="B2155" t="s">
        <v>2374</v>
      </c>
      <c r="C2155" t="s">
        <v>246</v>
      </c>
      <c r="D2155" t="s">
        <v>111</v>
      </c>
      <c r="G2155">
        <v>-33.562483</v>
      </c>
      <c r="H2155">
        <v>135.97607600000001</v>
      </c>
    </row>
    <row r="2156" spans="1:8" hidden="1">
      <c r="A2156">
        <v>5640</v>
      </c>
      <c r="B2156" t="s">
        <v>2375</v>
      </c>
      <c r="C2156" t="s">
        <v>246</v>
      </c>
      <c r="D2156" t="s">
        <v>110</v>
      </c>
      <c r="G2156">
        <v>-33.502394000000002</v>
      </c>
      <c r="H2156">
        <v>136.446932</v>
      </c>
    </row>
    <row r="2157" spans="1:8" hidden="1">
      <c r="A2157">
        <v>5641</v>
      </c>
      <c r="B2157" t="s">
        <v>2376</v>
      </c>
      <c r="C2157" t="s">
        <v>246</v>
      </c>
      <c r="D2157" t="s">
        <v>110</v>
      </c>
      <c r="G2157">
        <v>-33.183815000000003</v>
      </c>
      <c r="H2157">
        <v>136.61934099999999</v>
      </c>
    </row>
    <row r="2158" spans="1:8" hidden="1">
      <c r="A2158">
        <v>5642</v>
      </c>
      <c r="B2158" t="s">
        <v>2377</v>
      </c>
      <c r="C2158" t="s">
        <v>246</v>
      </c>
      <c r="D2158" t="s">
        <v>110</v>
      </c>
      <c r="G2158">
        <v>-33.469064000000003</v>
      </c>
      <c r="H2158">
        <v>136.19919899999999</v>
      </c>
    </row>
    <row r="2159" spans="1:8" hidden="1">
      <c r="A2159">
        <v>5650</v>
      </c>
      <c r="B2159" t="s">
        <v>2378</v>
      </c>
      <c r="C2159" t="s">
        <v>246</v>
      </c>
      <c r="D2159" t="s">
        <v>111</v>
      </c>
      <c r="G2159">
        <v>-33.209404999999997</v>
      </c>
      <c r="H2159">
        <v>135.95546300000001</v>
      </c>
    </row>
    <row r="2160" spans="1:8" hidden="1">
      <c r="A2160">
        <v>5651</v>
      </c>
      <c r="B2160" t="s">
        <v>2379</v>
      </c>
      <c r="C2160" t="s">
        <v>246</v>
      </c>
      <c r="D2160" t="s">
        <v>111</v>
      </c>
      <c r="G2160">
        <v>-33.134498000000001</v>
      </c>
      <c r="H2160">
        <v>135.55527599999999</v>
      </c>
    </row>
    <row r="2161" spans="1:8" hidden="1">
      <c r="A2161">
        <v>5652</v>
      </c>
      <c r="B2161" t="s">
        <v>2380</v>
      </c>
      <c r="C2161" t="s">
        <v>246</v>
      </c>
      <c r="D2161" t="s">
        <v>111</v>
      </c>
      <c r="G2161">
        <v>-32.789341</v>
      </c>
      <c r="H2161">
        <v>135.37883500000001</v>
      </c>
    </row>
    <row r="2162" spans="1:8" hidden="1">
      <c r="A2162">
        <v>5653</v>
      </c>
      <c r="B2162" t="s">
        <v>2381</v>
      </c>
      <c r="C2162" t="s">
        <v>246</v>
      </c>
      <c r="D2162" t="s">
        <v>111</v>
      </c>
      <c r="G2162">
        <v>0</v>
      </c>
      <c r="H2162">
        <v>0</v>
      </c>
    </row>
    <row r="2163" spans="1:8" hidden="1">
      <c r="A2163">
        <v>5654</v>
      </c>
      <c r="B2163" t="s">
        <v>2382</v>
      </c>
      <c r="C2163" t="s">
        <v>246</v>
      </c>
      <c r="D2163" t="s">
        <v>111</v>
      </c>
      <c r="G2163">
        <v>-33.201210000000003</v>
      </c>
      <c r="H2163">
        <v>135.147729</v>
      </c>
    </row>
    <row r="2164" spans="1:8" hidden="1">
      <c r="A2164">
        <v>5655</v>
      </c>
      <c r="B2164" t="s">
        <v>2383</v>
      </c>
      <c r="C2164" t="s">
        <v>246</v>
      </c>
      <c r="D2164" t="s">
        <v>111</v>
      </c>
      <c r="G2164">
        <v>-32.580660000000002</v>
      </c>
      <c r="H2164">
        <v>135.05486099999999</v>
      </c>
    </row>
    <row r="2165" spans="1:8" hidden="1">
      <c r="A2165">
        <v>5660</v>
      </c>
      <c r="B2165" t="s">
        <v>2384</v>
      </c>
      <c r="C2165" t="s">
        <v>246</v>
      </c>
      <c r="D2165" t="s">
        <v>111</v>
      </c>
      <c r="G2165">
        <v>-32.610433</v>
      </c>
      <c r="H2165">
        <v>134.499729</v>
      </c>
    </row>
    <row r="2166" spans="1:8" hidden="1">
      <c r="A2166">
        <v>5661</v>
      </c>
      <c r="B2166" t="s">
        <v>2385</v>
      </c>
      <c r="C2166" t="s">
        <v>246</v>
      </c>
      <c r="D2166" t="s">
        <v>111</v>
      </c>
      <c r="G2166">
        <v>-32.360912999999996</v>
      </c>
      <c r="H2166">
        <v>134.735545</v>
      </c>
    </row>
    <row r="2167" spans="1:8" hidden="1">
      <c r="A2167">
        <v>5670</v>
      </c>
      <c r="B2167" t="s">
        <v>2386</v>
      </c>
      <c r="C2167" t="s">
        <v>246</v>
      </c>
      <c r="D2167" t="s">
        <v>111</v>
      </c>
      <c r="G2167">
        <v>-33.621170999999997</v>
      </c>
      <c r="H2167">
        <v>134.99403899999999</v>
      </c>
    </row>
    <row r="2168" spans="1:8" hidden="1">
      <c r="A2168">
        <v>5671</v>
      </c>
      <c r="B2168" t="s">
        <v>2387</v>
      </c>
      <c r="C2168" t="s">
        <v>246</v>
      </c>
      <c r="D2168" t="s">
        <v>111</v>
      </c>
      <c r="G2168">
        <v>-33.142057000000001</v>
      </c>
      <c r="H2168">
        <v>134.362438</v>
      </c>
    </row>
    <row r="2169" spans="1:8" hidden="1">
      <c r="A2169">
        <v>5680</v>
      </c>
      <c r="B2169" t="s">
        <v>2388</v>
      </c>
      <c r="C2169" t="s">
        <v>246</v>
      </c>
      <c r="D2169" t="s">
        <v>111</v>
      </c>
      <c r="G2169">
        <v>-32.364553000000001</v>
      </c>
      <c r="H2169">
        <v>134.235027</v>
      </c>
    </row>
    <row r="2170" spans="1:8" hidden="1">
      <c r="A2170">
        <v>5690</v>
      </c>
      <c r="B2170" t="s">
        <v>2389</v>
      </c>
      <c r="C2170" t="s">
        <v>246</v>
      </c>
      <c r="D2170" t="s">
        <v>111</v>
      </c>
      <c r="G2170">
        <v>-31.839911000000001</v>
      </c>
      <c r="H2170">
        <v>132.67670000000001</v>
      </c>
    </row>
    <row r="2171" spans="1:8" hidden="1">
      <c r="A2171">
        <v>5700</v>
      </c>
      <c r="B2171" t="s">
        <v>2390</v>
      </c>
      <c r="C2171" t="s">
        <v>246</v>
      </c>
      <c r="D2171" t="s">
        <v>110</v>
      </c>
      <c r="G2171">
        <v>-32.732753000000002</v>
      </c>
      <c r="H2171">
        <v>137.924519</v>
      </c>
    </row>
    <row r="2172" spans="1:8" hidden="1">
      <c r="A2172">
        <v>5701</v>
      </c>
      <c r="B2172" t="s">
        <v>2391</v>
      </c>
      <c r="C2172" t="s">
        <v>246</v>
      </c>
      <c r="D2172" t="s">
        <v>111</v>
      </c>
      <c r="G2172">
        <v>0</v>
      </c>
      <c r="H2172">
        <v>0</v>
      </c>
    </row>
    <row r="2173" spans="1:8" hidden="1">
      <c r="A2173">
        <v>5710</v>
      </c>
      <c r="B2173" t="s">
        <v>2392</v>
      </c>
      <c r="C2173" t="s">
        <v>246</v>
      </c>
      <c r="D2173" t="s">
        <v>111</v>
      </c>
      <c r="G2173">
        <v>-32.544494999999998</v>
      </c>
      <c r="H2173">
        <v>137.74401900000001</v>
      </c>
    </row>
    <row r="2174" spans="1:8" hidden="1">
      <c r="A2174">
        <v>5713</v>
      </c>
      <c r="B2174" t="s">
        <v>2393</v>
      </c>
      <c r="C2174" t="s">
        <v>246</v>
      </c>
      <c r="D2174" t="s">
        <v>111</v>
      </c>
      <c r="G2174">
        <v>0</v>
      </c>
      <c r="H2174">
        <v>0</v>
      </c>
    </row>
    <row r="2175" spans="1:8" hidden="1">
      <c r="A2175">
        <v>5715</v>
      </c>
      <c r="B2175" t="s">
        <v>2394</v>
      </c>
      <c r="C2175" t="s">
        <v>246</v>
      </c>
      <c r="D2175" t="s">
        <v>111</v>
      </c>
      <c r="G2175">
        <v>0</v>
      </c>
      <c r="H2175">
        <v>0</v>
      </c>
    </row>
    <row r="2176" spans="1:8" hidden="1">
      <c r="A2176">
        <v>5717</v>
      </c>
      <c r="B2176" t="s">
        <v>2395</v>
      </c>
      <c r="C2176" t="s">
        <v>246</v>
      </c>
      <c r="D2176" t="s">
        <v>111</v>
      </c>
      <c r="G2176">
        <v>0</v>
      </c>
      <c r="H2176">
        <v>0</v>
      </c>
    </row>
    <row r="2177" spans="1:10" hidden="1">
      <c r="A2177">
        <v>5719</v>
      </c>
      <c r="B2177" t="s">
        <v>2396</v>
      </c>
      <c r="C2177" t="s">
        <v>246</v>
      </c>
      <c r="D2177" t="s">
        <v>111</v>
      </c>
      <c r="G2177">
        <v>0</v>
      </c>
      <c r="H2177">
        <v>0</v>
      </c>
    </row>
    <row r="2178" spans="1:10" hidden="1">
      <c r="A2178">
        <v>5720</v>
      </c>
      <c r="B2178" t="s">
        <v>2397</v>
      </c>
      <c r="C2178" t="s">
        <v>246</v>
      </c>
      <c r="D2178" t="s">
        <v>111</v>
      </c>
      <c r="G2178">
        <v>-31.259011000000001</v>
      </c>
      <c r="H2178">
        <v>136.804586</v>
      </c>
    </row>
    <row r="2179" spans="1:10" hidden="1">
      <c r="A2179">
        <v>5722</v>
      </c>
      <c r="B2179" t="s">
        <v>2398</v>
      </c>
      <c r="C2179" t="s">
        <v>246</v>
      </c>
      <c r="D2179" t="s">
        <v>111</v>
      </c>
      <c r="G2179">
        <v>-30.449401000000002</v>
      </c>
      <c r="H2179">
        <v>137.16398899999999</v>
      </c>
    </row>
    <row r="2180" spans="1:10" hidden="1">
      <c r="A2180">
        <v>5723</v>
      </c>
      <c r="B2180" t="s">
        <v>2399</v>
      </c>
      <c r="C2180" t="s">
        <v>246</v>
      </c>
      <c r="D2180" t="s">
        <v>111</v>
      </c>
      <c r="G2180">
        <v>-29.037845000000001</v>
      </c>
      <c r="H2180">
        <v>134.723814</v>
      </c>
    </row>
    <row r="2181" spans="1:10" hidden="1">
      <c r="A2181">
        <v>5724</v>
      </c>
      <c r="B2181" t="s">
        <v>2400</v>
      </c>
      <c r="C2181" t="s">
        <v>246</v>
      </c>
      <c r="D2181" t="s">
        <v>111</v>
      </c>
      <c r="G2181">
        <v>-27.306573</v>
      </c>
      <c r="H2181">
        <v>133.62349900000001</v>
      </c>
    </row>
    <row r="2182" spans="1:10" hidden="1">
      <c r="A2182">
        <v>5725</v>
      </c>
      <c r="B2182" t="s">
        <v>2401</v>
      </c>
      <c r="C2182" t="s">
        <v>246</v>
      </c>
      <c r="D2182" t="s">
        <v>111</v>
      </c>
      <c r="G2182">
        <v>-30.462627000000001</v>
      </c>
      <c r="H2182">
        <v>136.87982400000001</v>
      </c>
    </row>
    <row r="2183" spans="1:10" hidden="1">
      <c r="A2183">
        <v>5730</v>
      </c>
      <c r="B2183" t="s">
        <v>2402</v>
      </c>
      <c r="C2183" t="s">
        <v>246</v>
      </c>
      <c r="D2183" t="s">
        <v>111</v>
      </c>
      <c r="G2183">
        <v>-30.814875000000001</v>
      </c>
      <c r="H2183">
        <v>138.40378000000001</v>
      </c>
    </row>
    <row r="2184" spans="1:10" hidden="1">
      <c r="A2184">
        <v>5731</v>
      </c>
      <c r="B2184" t="s">
        <v>2403</v>
      </c>
      <c r="C2184" t="s">
        <v>246</v>
      </c>
      <c r="D2184" t="s">
        <v>111</v>
      </c>
      <c r="G2184">
        <v>-27.800454999999999</v>
      </c>
      <c r="H2184">
        <v>140.61908299999999</v>
      </c>
    </row>
    <row r="2185" spans="1:10" hidden="1">
      <c r="A2185">
        <v>5732</v>
      </c>
      <c r="B2185" t="s">
        <v>2404</v>
      </c>
      <c r="C2185" t="s">
        <v>246</v>
      </c>
      <c r="D2185" t="s">
        <v>111</v>
      </c>
      <c r="G2185">
        <v>-30.552387</v>
      </c>
      <c r="H2185">
        <v>138.42384999999999</v>
      </c>
    </row>
    <row r="2186" spans="1:10" hidden="1">
      <c r="A2186">
        <v>5733</v>
      </c>
      <c r="B2186" t="s">
        <v>2405</v>
      </c>
      <c r="C2186" t="s">
        <v>246</v>
      </c>
      <c r="D2186" t="s">
        <v>111</v>
      </c>
      <c r="G2186">
        <v>-30.067056999999998</v>
      </c>
      <c r="H2186">
        <v>138.27706000000001</v>
      </c>
    </row>
    <row r="2187" spans="1:10" hidden="1">
      <c r="A2187">
        <v>5734</v>
      </c>
      <c r="B2187" t="s">
        <v>2406</v>
      </c>
      <c r="C2187" t="s">
        <v>246</v>
      </c>
      <c r="D2187" t="s">
        <v>111</v>
      </c>
      <c r="G2187">
        <v>-27.546529</v>
      </c>
      <c r="H2187">
        <v>135.44702599999999</v>
      </c>
    </row>
    <row r="2188" spans="1:10" hidden="1">
      <c r="A2188">
        <v>5950</v>
      </c>
      <c r="B2188" t="s">
        <v>2407</v>
      </c>
      <c r="C2188" t="s">
        <v>246</v>
      </c>
      <c r="D2188" t="s">
        <v>4</v>
      </c>
      <c r="G2188">
        <v>-34.947668999999998</v>
      </c>
      <c r="H2188">
        <v>138.53161700000001</v>
      </c>
    </row>
    <row r="2189" spans="1:10">
      <c r="A2189">
        <v>6000</v>
      </c>
      <c r="B2189" t="s">
        <v>2408</v>
      </c>
      <c r="C2189" t="s">
        <v>239</v>
      </c>
      <c r="D2189" t="s">
        <v>95</v>
      </c>
      <c r="E2189" s="40" t="s">
        <v>271</v>
      </c>
      <c r="F2189">
        <v>0</v>
      </c>
      <c r="G2189">
        <v>-31.924074000000001</v>
      </c>
      <c r="H2189">
        <v>115.91222999999999</v>
      </c>
      <c r="J2189" t="str">
        <f>+_xlfn.XLOOKUP(A2189,'C Zones'!A:A,'C Zones'!E:E,0,0)</f>
        <v>Zone1</v>
      </c>
    </row>
    <row r="2190" spans="1:10">
      <c r="A2190">
        <v>6003</v>
      </c>
      <c r="B2190" t="s">
        <v>2409</v>
      </c>
      <c r="C2190" t="s">
        <v>239</v>
      </c>
      <c r="D2190" t="s">
        <v>95</v>
      </c>
      <c r="E2190" s="40" t="s">
        <v>271</v>
      </c>
      <c r="F2190">
        <v>0</v>
      </c>
      <c r="G2190">
        <v>-31.939271999999999</v>
      </c>
      <c r="H2190">
        <v>115.869136</v>
      </c>
      <c r="J2190" t="str">
        <f>+_xlfn.XLOOKUP(A2190,'C Zones'!A:A,'C Zones'!E:E,0,0)</f>
        <v>Zone1</v>
      </c>
    </row>
    <row r="2191" spans="1:10">
      <c r="A2191">
        <v>6004</v>
      </c>
      <c r="B2191" t="s">
        <v>2410</v>
      </c>
      <c r="C2191" t="s">
        <v>239</v>
      </c>
      <c r="D2191" t="s">
        <v>95</v>
      </c>
      <c r="E2191" s="40" t="s">
        <v>271</v>
      </c>
      <c r="F2191">
        <v>0</v>
      </c>
      <c r="G2191">
        <v>-31.943109</v>
      </c>
      <c r="H2191">
        <v>115.87740100000001</v>
      </c>
      <c r="J2191" t="str">
        <f>+_xlfn.XLOOKUP(A2191,'C Zones'!A:A,'C Zones'!E:E,0,0)</f>
        <v>Zone1</v>
      </c>
    </row>
    <row r="2192" spans="1:10">
      <c r="A2192">
        <v>6005</v>
      </c>
      <c r="B2192" t="s">
        <v>2411</v>
      </c>
      <c r="C2192" t="s">
        <v>239</v>
      </c>
      <c r="D2192" t="s">
        <v>95</v>
      </c>
      <c r="E2192" s="40" t="s">
        <v>272</v>
      </c>
      <c r="F2192">
        <v>0</v>
      </c>
      <c r="G2192">
        <v>-31.967790999999998</v>
      </c>
      <c r="H2192">
        <v>115.836209</v>
      </c>
      <c r="J2192" t="str">
        <f>+_xlfn.XLOOKUP(A2192,'C Zones'!A:A,'C Zones'!E:E,0,0)</f>
        <v>Zone2</v>
      </c>
    </row>
    <row r="2193" spans="1:10">
      <c r="A2193">
        <v>6006</v>
      </c>
      <c r="B2193" t="s">
        <v>2412</v>
      </c>
      <c r="C2193" t="s">
        <v>239</v>
      </c>
      <c r="D2193" t="s">
        <v>95</v>
      </c>
      <c r="E2193" s="40" t="s">
        <v>272</v>
      </c>
      <c r="F2193">
        <v>0</v>
      </c>
      <c r="G2193">
        <v>-31.982001</v>
      </c>
      <c r="H2193">
        <v>115.76096099999999</v>
      </c>
      <c r="J2193" t="str">
        <f>+_xlfn.XLOOKUP(A2193,'C Zones'!A:A,'C Zones'!E:E,0,0)</f>
        <v>Zone2</v>
      </c>
    </row>
    <row r="2194" spans="1:10">
      <c r="A2194">
        <v>6007</v>
      </c>
      <c r="B2194" t="s">
        <v>2413</v>
      </c>
      <c r="C2194" t="s">
        <v>239</v>
      </c>
      <c r="D2194" t="s">
        <v>95</v>
      </c>
      <c r="E2194" s="40" t="s">
        <v>272</v>
      </c>
      <c r="F2194">
        <v>0</v>
      </c>
      <c r="G2194">
        <v>-31.93648</v>
      </c>
      <c r="H2194">
        <v>115.84123099999999</v>
      </c>
      <c r="J2194" t="str">
        <f>+_xlfn.XLOOKUP(A2194,'C Zones'!A:A,'C Zones'!E:E,0,0)</f>
        <v>Zone2</v>
      </c>
    </row>
    <row r="2195" spans="1:10">
      <c r="A2195">
        <v>6008</v>
      </c>
      <c r="B2195" t="s">
        <v>2414</v>
      </c>
      <c r="C2195" t="s">
        <v>239</v>
      </c>
      <c r="D2195" t="s">
        <v>95</v>
      </c>
      <c r="E2195" s="40" t="s">
        <v>272</v>
      </c>
      <c r="F2195">
        <v>0</v>
      </c>
      <c r="G2195">
        <v>-31.954097000000001</v>
      </c>
      <c r="H2195">
        <v>115.80940699999999</v>
      </c>
      <c r="J2195" t="str">
        <f>+_xlfn.XLOOKUP(A2195,'C Zones'!A:A,'C Zones'!E:E,0,0)</f>
        <v>Zone2</v>
      </c>
    </row>
    <row r="2196" spans="1:10">
      <c r="A2196">
        <v>6009</v>
      </c>
      <c r="B2196" t="s">
        <v>2415</v>
      </c>
      <c r="C2196" t="s">
        <v>239</v>
      </c>
      <c r="D2196" t="s">
        <v>95</v>
      </c>
      <c r="E2196" s="40" t="s">
        <v>272</v>
      </c>
      <c r="F2196">
        <v>0</v>
      </c>
      <c r="G2196">
        <v>-31.984058999999998</v>
      </c>
      <c r="H2196">
        <v>115.81453500000001</v>
      </c>
      <c r="J2196" t="str">
        <f>+_xlfn.XLOOKUP(A2196,'C Zones'!A:A,'C Zones'!E:E,0,0)</f>
        <v>Zone2</v>
      </c>
    </row>
    <row r="2197" spans="1:10">
      <c r="A2197">
        <v>6010</v>
      </c>
      <c r="B2197" t="s">
        <v>2416</v>
      </c>
      <c r="C2197" t="s">
        <v>239</v>
      </c>
      <c r="D2197" t="s">
        <v>95</v>
      </c>
      <c r="E2197" s="40" t="s">
        <v>272</v>
      </c>
      <c r="F2197">
        <v>0</v>
      </c>
      <c r="G2197">
        <v>-31.981145000000001</v>
      </c>
      <c r="H2197">
        <v>115.78124699999999</v>
      </c>
      <c r="J2197" t="str">
        <f>+_xlfn.XLOOKUP(A2197,'C Zones'!A:A,'C Zones'!E:E,0,0)</f>
        <v>Zone2</v>
      </c>
    </row>
    <row r="2198" spans="1:10">
      <c r="A2198">
        <v>6011</v>
      </c>
      <c r="B2198" t="s">
        <v>2417</v>
      </c>
      <c r="C2198" t="s">
        <v>239</v>
      </c>
      <c r="D2198" t="s">
        <v>95</v>
      </c>
      <c r="E2198" s="40" t="s">
        <v>272</v>
      </c>
      <c r="F2198">
        <v>0</v>
      </c>
      <c r="G2198">
        <v>-31.997976000000001</v>
      </c>
      <c r="H2198">
        <v>115.762877</v>
      </c>
      <c r="J2198" t="str">
        <f>+_xlfn.XLOOKUP(A2198,'C Zones'!A:A,'C Zones'!E:E,0,0)</f>
        <v>Zone2</v>
      </c>
    </row>
    <row r="2199" spans="1:10">
      <c r="A2199">
        <v>6012</v>
      </c>
      <c r="B2199" t="s">
        <v>2418</v>
      </c>
      <c r="C2199" t="s">
        <v>239</v>
      </c>
      <c r="D2199" t="s">
        <v>95</v>
      </c>
      <c r="E2199" s="40" t="s">
        <v>272</v>
      </c>
      <c r="F2199">
        <v>0</v>
      </c>
      <c r="G2199">
        <v>-32.006407000000003</v>
      </c>
      <c r="H2199">
        <v>115.757689</v>
      </c>
      <c r="J2199" t="str">
        <f>+_xlfn.XLOOKUP(A2199,'C Zones'!A:A,'C Zones'!E:E,0,0)</f>
        <v>Zone2</v>
      </c>
    </row>
    <row r="2200" spans="1:10">
      <c r="A2200">
        <v>6014</v>
      </c>
      <c r="B2200" t="s">
        <v>2419</v>
      </c>
      <c r="C2200" t="s">
        <v>239</v>
      </c>
      <c r="D2200" t="s">
        <v>95</v>
      </c>
      <c r="E2200" s="40" t="s">
        <v>272</v>
      </c>
      <c r="F2200">
        <v>0</v>
      </c>
      <c r="G2200">
        <v>-31.937647999999999</v>
      </c>
      <c r="H2200">
        <v>115.792209</v>
      </c>
      <c r="J2200" t="str">
        <f>+_xlfn.XLOOKUP(A2200,'C Zones'!A:A,'C Zones'!E:E,0,0)</f>
        <v>Zone2</v>
      </c>
    </row>
    <row r="2201" spans="1:10">
      <c r="A2201">
        <v>6015</v>
      </c>
      <c r="B2201" t="s">
        <v>2420</v>
      </c>
      <c r="C2201" t="s">
        <v>239</v>
      </c>
      <c r="D2201" t="s">
        <v>95</v>
      </c>
      <c r="E2201" s="40" t="s">
        <v>272</v>
      </c>
      <c r="F2201">
        <v>0</v>
      </c>
      <c r="G2201">
        <v>-31.938275999999998</v>
      </c>
      <c r="H2201">
        <v>115.754198</v>
      </c>
      <c r="J2201" t="str">
        <f>+_xlfn.XLOOKUP(A2201,'C Zones'!A:A,'C Zones'!E:E,0,0)</f>
        <v>Zone2</v>
      </c>
    </row>
    <row r="2202" spans="1:10">
      <c r="A2202">
        <v>6016</v>
      </c>
      <c r="B2202" t="s">
        <v>2421</v>
      </c>
      <c r="C2202" t="s">
        <v>239</v>
      </c>
      <c r="D2202" t="s">
        <v>95</v>
      </c>
      <c r="E2202" s="40" t="s">
        <v>272</v>
      </c>
      <c r="F2202">
        <v>0</v>
      </c>
      <c r="G2202">
        <v>-31.920760999999999</v>
      </c>
      <c r="H2202">
        <v>115.814243</v>
      </c>
      <c r="J2202" t="str">
        <f>+_xlfn.XLOOKUP(A2202,'C Zones'!A:A,'C Zones'!E:E,0,0)</f>
        <v>Zone2</v>
      </c>
    </row>
    <row r="2203" spans="1:10">
      <c r="A2203">
        <v>6017</v>
      </c>
      <c r="B2203" t="s">
        <v>2422</v>
      </c>
      <c r="C2203" t="s">
        <v>239</v>
      </c>
      <c r="D2203" t="s">
        <v>95</v>
      </c>
      <c r="E2203" s="40" t="s">
        <v>272</v>
      </c>
      <c r="F2203">
        <v>0</v>
      </c>
      <c r="G2203">
        <v>-31.912790000000001</v>
      </c>
      <c r="H2203">
        <v>115.811165</v>
      </c>
      <c r="J2203" t="str">
        <f>+_xlfn.XLOOKUP(A2203,'C Zones'!A:A,'C Zones'!E:E,0,0)</f>
        <v>Zone2</v>
      </c>
    </row>
    <row r="2204" spans="1:10">
      <c r="A2204">
        <v>6018</v>
      </c>
      <c r="B2204" t="s">
        <v>2423</v>
      </c>
      <c r="C2204" t="s">
        <v>239</v>
      </c>
      <c r="D2204" t="s">
        <v>95</v>
      </c>
      <c r="E2204" s="40" t="s">
        <v>272</v>
      </c>
      <c r="F2204">
        <v>0</v>
      </c>
      <c r="G2204">
        <v>-31.920203000000001</v>
      </c>
      <c r="H2204">
        <v>115.787679</v>
      </c>
      <c r="J2204" t="str">
        <f>+_xlfn.XLOOKUP(A2204,'C Zones'!A:A,'C Zones'!E:E,0,0)</f>
        <v>Zone2</v>
      </c>
    </row>
    <row r="2205" spans="1:10">
      <c r="A2205">
        <v>6019</v>
      </c>
      <c r="B2205" t="s">
        <v>2424</v>
      </c>
      <c r="C2205" t="s">
        <v>239</v>
      </c>
      <c r="D2205" t="s">
        <v>95</v>
      </c>
      <c r="E2205" s="40" t="s">
        <v>272</v>
      </c>
      <c r="F2205">
        <v>0</v>
      </c>
      <c r="G2205">
        <v>-31.894358</v>
      </c>
      <c r="H2205">
        <v>115.76016199999999</v>
      </c>
      <c r="J2205" t="str">
        <f>+_xlfn.XLOOKUP(A2205,'C Zones'!A:A,'C Zones'!E:E,0,0)</f>
        <v>Zone2</v>
      </c>
    </row>
    <row r="2206" spans="1:10">
      <c r="A2206">
        <v>6020</v>
      </c>
      <c r="B2206" t="s">
        <v>2425</v>
      </c>
      <c r="C2206" t="s">
        <v>239</v>
      </c>
      <c r="D2206" t="s">
        <v>95</v>
      </c>
      <c r="E2206" s="40" t="s">
        <v>272</v>
      </c>
      <c r="F2206">
        <v>0</v>
      </c>
      <c r="G2206">
        <v>-31.850981999999998</v>
      </c>
      <c r="H2206">
        <v>115.778122</v>
      </c>
      <c r="J2206" t="str">
        <f>+_xlfn.XLOOKUP(A2206,'C Zones'!A:A,'C Zones'!E:E,0,0)</f>
        <v>Zone2</v>
      </c>
    </row>
    <row r="2207" spans="1:10">
      <c r="A2207">
        <v>6021</v>
      </c>
      <c r="B2207" t="s">
        <v>2426</v>
      </c>
      <c r="C2207" t="s">
        <v>239</v>
      </c>
      <c r="D2207" t="s">
        <v>95</v>
      </c>
      <c r="E2207" s="40" t="s">
        <v>272</v>
      </c>
      <c r="F2207">
        <v>0</v>
      </c>
      <c r="G2207">
        <v>-31.863835000000002</v>
      </c>
      <c r="H2207">
        <v>115.817189</v>
      </c>
      <c r="J2207" t="str">
        <f>+_xlfn.XLOOKUP(A2207,'C Zones'!A:A,'C Zones'!E:E,0,0)</f>
        <v>Zone2</v>
      </c>
    </row>
    <row r="2208" spans="1:10">
      <c r="A2208">
        <v>6022</v>
      </c>
      <c r="B2208" t="s">
        <v>2427</v>
      </c>
      <c r="C2208" t="s">
        <v>239</v>
      </c>
      <c r="D2208" t="s">
        <v>95</v>
      </c>
      <c r="E2208" s="40" t="s">
        <v>272</v>
      </c>
      <c r="F2208">
        <v>0</v>
      </c>
      <c r="G2208">
        <v>-31.849088999999999</v>
      </c>
      <c r="H2208">
        <v>115.804841</v>
      </c>
      <c r="J2208" t="str">
        <f>+_xlfn.XLOOKUP(A2208,'C Zones'!A:A,'C Zones'!E:E,0,0)</f>
        <v>Zone2</v>
      </c>
    </row>
    <row r="2209" spans="1:10">
      <c r="A2209">
        <v>6023</v>
      </c>
      <c r="B2209" t="s">
        <v>2428</v>
      </c>
      <c r="C2209" t="s">
        <v>239</v>
      </c>
      <c r="D2209" t="s">
        <v>95</v>
      </c>
      <c r="E2209" s="40" t="s">
        <v>272</v>
      </c>
      <c r="F2209">
        <v>0</v>
      </c>
      <c r="G2209">
        <v>-31.833057</v>
      </c>
      <c r="H2209">
        <v>115.766122</v>
      </c>
      <c r="J2209" t="str">
        <f>+_xlfn.XLOOKUP(A2209,'C Zones'!A:A,'C Zones'!E:E,0,0)</f>
        <v>Zone2</v>
      </c>
    </row>
    <row r="2210" spans="1:10">
      <c r="A2210">
        <v>6024</v>
      </c>
      <c r="B2210" t="s">
        <v>2429</v>
      </c>
      <c r="C2210" t="s">
        <v>239</v>
      </c>
      <c r="D2210" t="s">
        <v>95</v>
      </c>
      <c r="E2210" s="40" t="s">
        <v>272</v>
      </c>
      <c r="F2210">
        <v>0</v>
      </c>
      <c r="G2210">
        <v>-31.831050000000001</v>
      </c>
      <c r="H2210">
        <v>115.797574</v>
      </c>
      <c r="J2210" t="str">
        <f>+_xlfn.XLOOKUP(A2210,'C Zones'!A:A,'C Zones'!E:E,0,0)</f>
        <v>Zone2</v>
      </c>
    </row>
    <row r="2211" spans="1:10">
      <c r="A2211">
        <v>6025</v>
      </c>
      <c r="B2211" t="s">
        <v>2430</v>
      </c>
      <c r="C2211" t="s">
        <v>239</v>
      </c>
      <c r="D2211" t="s">
        <v>95</v>
      </c>
      <c r="E2211" s="40" t="s">
        <v>272</v>
      </c>
      <c r="F2211">
        <v>0</v>
      </c>
      <c r="G2211">
        <v>-31.784791999999999</v>
      </c>
      <c r="H2211">
        <v>115.767788</v>
      </c>
      <c r="J2211" t="str">
        <f>+_xlfn.XLOOKUP(A2211,'C Zones'!A:A,'C Zones'!E:E,0,0)</f>
        <v>Zone2</v>
      </c>
    </row>
    <row r="2212" spans="1:10">
      <c r="A2212">
        <v>6026</v>
      </c>
      <c r="B2212" t="s">
        <v>2431</v>
      </c>
      <c r="C2212" t="s">
        <v>239</v>
      </c>
      <c r="D2212" t="s">
        <v>95</v>
      </c>
      <c r="E2212" s="40" t="s">
        <v>272</v>
      </c>
      <c r="F2212">
        <v>0</v>
      </c>
      <c r="G2212">
        <v>-31.809099</v>
      </c>
      <c r="H2212">
        <v>115.788898</v>
      </c>
      <c r="J2212" t="str">
        <f>+_xlfn.XLOOKUP(A2212,'C Zones'!A:A,'C Zones'!E:E,0,0)</f>
        <v>Zone2</v>
      </c>
    </row>
    <row r="2213" spans="1:10">
      <c r="A2213">
        <v>6027</v>
      </c>
      <c r="B2213" t="s">
        <v>2432</v>
      </c>
      <c r="C2213" t="s">
        <v>239</v>
      </c>
      <c r="D2213" t="s">
        <v>95</v>
      </c>
      <c r="E2213" s="40" t="s">
        <v>272</v>
      </c>
      <c r="F2213">
        <v>0</v>
      </c>
      <c r="G2213">
        <v>-31.777325000000001</v>
      </c>
      <c r="H2213">
        <v>115.75682</v>
      </c>
      <c r="J2213" t="str">
        <f>+_xlfn.XLOOKUP(A2213,'C Zones'!A:A,'C Zones'!E:E,0,0)</f>
        <v>Zone2</v>
      </c>
    </row>
    <row r="2214" spans="1:10">
      <c r="A2214">
        <v>6028</v>
      </c>
      <c r="B2214" t="s">
        <v>2433</v>
      </c>
      <c r="C2214" t="s">
        <v>239</v>
      </c>
      <c r="D2214" t="s">
        <v>95</v>
      </c>
      <c r="E2214" s="40" t="s">
        <v>272</v>
      </c>
      <c r="F2214">
        <v>0</v>
      </c>
      <c r="G2214">
        <v>-31.729199999999999</v>
      </c>
      <c r="H2214">
        <v>115.717254</v>
      </c>
      <c r="J2214" t="str">
        <f>+_xlfn.XLOOKUP(A2214,'C Zones'!A:A,'C Zones'!E:E,0,0)</f>
        <v>Zone2</v>
      </c>
    </row>
    <row r="2215" spans="1:10">
      <c r="A2215">
        <v>6029</v>
      </c>
      <c r="B2215" t="s">
        <v>2434</v>
      </c>
      <c r="C2215" t="s">
        <v>239</v>
      </c>
      <c r="D2215" t="s">
        <v>95</v>
      </c>
      <c r="E2215" s="40" t="s">
        <v>272</v>
      </c>
      <c r="F2215">
        <v>0</v>
      </c>
      <c r="G2215">
        <v>-31.876031000000001</v>
      </c>
      <c r="H2215">
        <v>115.75293600000001</v>
      </c>
      <c r="J2215" t="str">
        <f>+_xlfn.XLOOKUP(A2215,'C Zones'!A:A,'C Zones'!E:E,0,0)</f>
        <v>Zone2</v>
      </c>
    </row>
    <row r="2216" spans="1:10">
      <c r="A2216">
        <v>6030</v>
      </c>
      <c r="B2216" t="s">
        <v>2435</v>
      </c>
      <c r="C2216" t="s">
        <v>239</v>
      </c>
      <c r="D2216" t="s">
        <v>95</v>
      </c>
      <c r="E2216" s="40" t="s">
        <v>272</v>
      </c>
      <c r="F2216">
        <v>0</v>
      </c>
      <c r="G2216">
        <v>-31.677451999999999</v>
      </c>
      <c r="H2216">
        <v>115.721326</v>
      </c>
      <c r="J2216" t="str">
        <f>+_xlfn.XLOOKUP(A2216,'C Zones'!A:A,'C Zones'!E:E,0,0)</f>
        <v>Zone2</v>
      </c>
    </row>
    <row r="2217" spans="1:10">
      <c r="A2217">
        <v>6031</v>
      </c>
      <c r="B2217" t="s">
        <v>2436</v>
      </c>
      <c r="C2217" t="s">
        <v>239</v>
      </c>
      <c r="D2217" t="s">
        <v>95</v>
      </c>
      <c r="E2217" s="40" t="s">
        <v>272</v>
      </c>
      <c r="F2217">
        <v>0</v>
      </c>
      <c r="G2217">
        <v>-31.697990999999998</v>
      </c>
      <c r="H2217">
        <v>115.814615</v>
      </c>
      <c r="J2217" t="str">
        <f>+_xlfn.XLOOKUP(A2217,'C Zones'!A:A,'C Zones'!E:E,0,0)</f>
        <v>Zone2</v>
      </c>
    </row>
    <row r="2218" spans="1:10">
      <c r="A2218">
        <v>6032</v>
      </c>
      <c r="B2218" t="s">
        <v>2437</v>
      </c>
      <c r="C2218" t="s">
        <v>239</v>
      </c>
      <c r="D2218" t="s">
        <v>95</v>
      </c>
      <c r="E2218" s="40" t="s">
        <v>2877</v>
      </c>
      <c r="F2218">
        <v>0</v>
      </c>
      <c r="G2218">
        <v>-31.642665999999998</v>
      </c>
      <c r="H2218">
        <v>115.735647</v>
      </c>
      <c r="J2218" t="str">
        <f>+_xlfn.XLOOKUP(A2218,'C Zones'!A:A,'C Zones'!E:E,0,0)</f>
        <v>Zone3</v>
      </c>
    </row>
    <row r="2219" spans="1:10">
      <c r="A2219">
        <v>6033</v>
      </c>
      <c r="B2219" t="s">
        <v>2438</v>
      </c>
      <c r="C2219" t="s">
        <v>239</v>
      </c>
      <c r="D2219" t="s">
        <v>130</v>
      </c>
      <c r="E2219" s="40" t="s">
        <v>2877</v>
      </c>
      <c r="F2219">
        <v>0</v>
      </c>
      <c r="G2219">
        <v>-31.603480000000001</v>
      </c>
      <c r="H2219">
        <v>115.74609599999999</v>
      </c>
      <c r="J2219" t="str">
        <f>+_xlfn.XLOOKUP(A2219,'C Zones'!A:A,'C Zones'!E:E,0,0)</f>
        <v>Zone3</v>
      </c>
    </row>
    <row r="2220" spans="1:10">
      <c r="A2220">
        <v>6034</v>
      </c>
      <c r="B2220" t="s">
        <v>2439</v>
      </c>
      <c r="C2220" t="s">
        <v>239</v>
      </c>
      <c r="D2220" t="s">
        <v>130</v>
      </c>
      <c r="E2220" s="40" t="s">
        <v>2877</v>
      </c>
      <c r="F2220">
        <v>0</v>
      </c>
      <c r="G2220">
        <v>-31.852910000000001</v>
      </c>
      <c r="H2220">
        <v>115.80596</v>
      </c>
      <c r="J2220" t="str">
        <f>+_xlfn.XLOOKUP(A2220,'C Zones'!A:A,'C Zones'!E:E,0,0)</f>
        <v>Zone3</v>
      </c>
    </row>
    <row r="2221" spans="1:10">
      <c r="A2221">
        <v>6035</v>
      </c>
      <c r="B2221" t="s">
        <v>2440</v>
      </c>
      <c r="C2221" t="s">
        <v>239</v>
      </c>
      <c r="D2221" t="s">
        <v>130</v>
      </c>
      <c r="E2221" s="40" t="s">
        <v>2877</v>
      </c>
      <c r="F2221">
        <v>0</v>
      </c>
      <c r="G2221">
        <v>-31.546669999999999</v>
      </c>
      <c r="H2221">
        <v>115.63204500000001</v>
      </c>
      <c r="J2221" t="str">
        <f>+_xlfn.XLOOKUP(A2221,'C Zones'!A:A,'C Zones'!E:E,0,0)</f>
        <v>Zone3</v>
      </c>
    </row>
    <row r="2222" spans="1:10">
      <c r="A2222">
        <v>6036</v>
      </c>
      <c r="B2222" t="s">
        <v>2366</v>
      </c>
      <c r="C2222" t="s">
        <v>239</v>
      </c>
      <c r="D2222" t="s">
        <v>130</v>
      </c>
      <c r="E2222" s="40" t="s">
        <v>2877</v>
      </c>
      <c r="F2222">
        <v>0</v>
      </c>
      <c r="G2222">
        <v>-31.649384999999999</v>
      </c>
      <c r="H2222">
        <v>115.70986000000001</v>
      </c>
      <c r="J2222" t="str">
        <f>+_xlfn.XLOOKUP(A2222,'C Zones'!A:A,'C Zones'!E:E,0,0)</f>
        <v>Zone3</v>
      </c>
    </row>
    <row r="2223" spans="1:10">
      <c r="A2223">
        <v>6037</v>
      </c>
      <c r="B2223" t="s">
        <v>2441</v>
      </c>
      <c r="C2223" t="s">
        <v>239</v>
      </c>
      <c r="D2223" t="s">
        <v>130</v>
      </c>
      <c r="E2223" s="40" t="s">
        <v>2877</v>
      </c>
      <c r="F2223">
        <v>0</v>
      </c>
      <c r="G2223">
        <v>-31.511727</v>
      </c>
      <c r="H2223">
        <v>115.604615</v>
      </c>
      <c r="J2223" t="str">
        <f>+_xlfn.XLOOKUP(A2223,'C Zones'!A:A,'C Zones'!E:E,0,0)</f>
        <v>Zone3</v>
      </c>
    </row>
    <row r="2224" spans="1:10">
      <c r="A2224">
        <v>6038</v>
      </c>
      <c r="B2224" t="s">
        <v>2442</v>
      </c>
      <c r="C2224" t="s">
        <v>239</v>
      </c>
      <c r="D2224" t="s">
        <v>130</v>
      </c>
      <c r="E2224" s="40" t="s">
        <v>2877</v>
      </c>
      <c r="F2224">
        <v>0</v>
      </c>
      <c r="G2224">
        <v>-32.289149000000002</v>
      </c>
      <c r="H2224">
        <v>115.72304699999999</v>
      </c>
      <c r="J2224" t="str">
        <f>+_xlfn.XLOOKUP(A2224,'C Zones'!A:A,'C Zones'!E:E,0,0)</f>
        <v>Zone3</v>
      </c>
    </row>
    <row r="2225" spans="1:10">
      <c r="A2225">
        <v>6041</v>
      </c>
      <c r="B2225" t="s">
        <v>2443</v>
      </c>
      <c r="C2225" t="s">
        <v>239</v>
      </c>
      <c r="D2225" t="s">
        <v>130</v>
      </c>
      <c r="E2225" s="40" t="s">
        <v>2877</v>
      </c>
      <c r="F2225">
        <v>0</v>
      </c>
      <c r="G2225">
        <v>-31.353570999999999</v>
      </c>
      <c r="H2225">
        <v>115.526545</v>
      </c>
      <c r="J2225" t="str">
        <f>+_xlfn.XLOOKUP(A2225,'C Zones'!A:A,'C Zones'!E:E,0,0)</f>
        <v>Zone3</v>
      </c>
    </row>
    <row r="2226" spans="1:10">
      <c r="A2226">
        <v>6042</v>
      </c>
      <c r="B2226" t="s">
        <v>2444</v>
      </c>
      <c r="C2226" t="s">
        <v>239</v>
      </c>
      <c r="D2226" t="s">
        <v>130</v>
      </c>
      <c r="E2226" s="40" t="s">
        <v>2877</v>
      </c>
      <c r="F2226">
        <v>0</v>
      </c>
      <c r="G2226">
        <v>-31.254038999999999</v>
      </c>
      <c r="H2226">
        <v>115.452067</v>
      </c>
      <c r="J2226" t="str">
        <f>+_xlfn.XLOOKUP(A2226,'C Zones'!A:A,'C Zones'!E:E,0,0)</f>
        <v>Zone3</v>
      </c>
    </row>
    <row r="2227" spans="1:10">
      <c r="A2227">
        <v>6043</v>
      </c>
      <c r="B2227" t="s">
        <v>2445</v>
      </c>
      <c r="C2227" t="s">
        <v>239</v>
      </c>
      <c r="D2227" t="s">
        <v>130</v>
      </c>
      <c r="E2227" s="40" t="s">
        <v>2877</v>
      </c>
      <c r="F2227">
        <v>0</v>
      </c>
      <c r="G2227">
        <v>-31.199838</v>
      </c>
      <c r="H2227">
        <v>115.420418</v>
      </c>
      <c r="J2227" t="str">
        <f>+_xlfn.XLOOKUP(A2227,'C Zones'!A:A,'C Zones'!E:E,0,0)</f>
        <v>Zone3</v>
      </c>
    </row>
    <row r="2228" spans="1:10">
      <c r="A2228">
        <v>6044</v>
      </c>
      <c r="B2228" t="s">
        <v>2446</v>
      </c>
      <c r="C2228" t="s">
        <v>239</v>
      </c>
      <c r="D2228" t="s">
        <v>130</v>
      </c>
      <c r="E2228" s="40" t="s">
        <v>2877</v>
      </c>
      <c r="F2228">
        <v>0</v>
      </c>
      <c r="G2228">
        <v>-31.045750999999999</v>
      </c>
      <c r="H2228">
        <v>115.421678</v>
      </c>
      <c r="J2228" t="str">
        <f>+_xlfn.XLOOKUP(A2228,'C Zones'!A:A,'C Zones'!E:E,0,0)</f>
        <v>Zone3</v>
      </c>
    </row>
    <row r="2229" spans="1:10">
      <c r="A2229">
        <v>6050</v>
      </c>
      <c r="B2229" t="s">
        <v>2447</v>
      </c>
      <c r="C2229" t="s">
        <v>239</v>
      </c>
      <c r="D2229" t="s">
        <v>95</v>
      </c>
      <c r="E2229" s="40" t="s">
        <v>272</v>
      </c>
      <c r="F2229">
        <v>0</v>
      </c>
      <c r="G2229">
        <v>-31.913457999999999</v>
      </c>
      <c r="H2229">
        <v>115.857753</v>
      </c>
      <c r="J2229" t="str">
        <f>+_xlfn.XLOOKUP(A2229,'C Zones'!A:A,'C Zones'!E:E,0,0)</f>
        <v>Zone2</v>
      </c>
    </row>
    <row r="2230" spans="1:10">
      <c r="A2230">
        <v>6051</v>
      </c>
      <c r="B2230" t="s">
        <v>2448</v>
      </c>
      <c r="C2230" t="s">
        <v>239</v>
      </c>
      <c r="D2230" t="s">
        <v>95</v>
      </c>
      <c r="E2230" s="40" t="s">
        <v>272</v>
      </c>
      <c r="F2230">
        <v>0</v>
      </c>
      <c r="G2230">
        <v>-31.928146000000002</v>
      </c>
      <c r="H2230">
        <v>115.89201799999999</v>
      </c>
      <c r="J2230" t="str">
        <f>+_xlfn.XLOOKUP(A2230,'C Zones'!A:A,'C Zones'!E:E,0,0)</f>
        <v>Zone2</v>
      </c>
    </row>
    <row r="2231" spans="1:10">
      <c r="A2231">
        <v>6052</v>
      </c>
      <c r="B2231" t="s">
        <v>2449</v>
      </c>
      <c r="C2231" t="s">
        <v>239</v>
      </c>
      <c r="D2231" t="s">
        <v>95</v>
      </c>
      <c r="E2231" s="40" t="s">
        <v>272</v>
      </c>
      <c r="F2231">
        <v>0</v>
      </c>
      <c r="G2231">
        <v>-31.911949</v>
      </c>
      <c r="H2231">
        <v>115.893304</v>
      </c>
      <c r="J2231" t="str">
        <f>+_xlfn.XLOOKUP(A2231,'C Zones'!A:A,'C Zones'!E:E,0,0)</f>
        <v>Zone2</v>
      </c>
    </row>
    <row r="2232" spans="1:10">
      <c r="A2232">
        <v>6053</v>
      </c>
      <c r="B2232" t="s">
        <v>1110</v>
      </c>
      <c r="C2232" t="s">
        <v>239</v>
      </c>
      <c r="D2232" t="s">
        <v>95</v>
      </c>
      <c r="E2232" s="40" t="s">
        <v>272</v>
      </c>
      <c r="F2232">
        <v>0</v>
      </c>
      <c r="G2232">
        <v>-31.917829999999999</v>
      </c>
      <c r="H2232">
        <v>115.91337900000001</v>
      </c>
      <c r="J2232" t="str">
        <f>+_xlfn.XLOOKUP(A2232,'C Zones'!A:A,'C Zones'!E:E,0,0)</f>
        <v>Zone2</v>
      </c>
    </row>
    <row r="2233" spans="1:10">
      <c r="A2233">
        <v>6054</v>
      </c>
      <c r="B2233" t="s">
        <v>455</v>
      </c>
      <c r="C2233" t="s">
        <v>239</v>
      </c>
      <c r="D2233" t="s">
        <v>95</v>
      </c>
      <c r="E2233" s="40" t="s">
        <v>272</v>
      </c>
      <c r="F2233">
        <v>0</v>
      </c>
      <c r="G2233">
        <v>-31.915202000000001</v>
      </c>
      <c r="H2233">
        <v>115.937635</v>
      </c>
      <c r="J2233" t="str">
        <f>+_xlfn.XLOOKUP(A2233,'C Zones'!A:A,'C Zones'!E:E,0,0)</f>
        <v>Zone2</v>
      </c>
    </row>
    <row r="2234" spans="1:10">
      <c r="A2234">
        <v>6055</v>
      </c>
      <c r="B2234" t="s">
        <v>2450</v>
      </c>
      <c r="C2234" t="s">
        <v>239</v>
      </c>
      <c r="D2234" t="s">
        <v>95</v>
      </c>
      <c r="E2234" s="40" t="s">
        <v>272</v>
      </c>
      <c r="F2234">
        <v>0</v>
      </c>
      <c r="G2234">
        <v>-31.873677000000001</v>
      </c>
      <c r="H2234">
        <v>115.97748300000001</v>
      </c>
      <c r="J2234" t="str">
        <f>+_xlfn.XLOOKUP(A2234,'C Zones'!A:A,'C Zones'!E:E,0,0)</f>
        <v>Zone2</v>
      </c>
    </row>
    <row r="2235" spans="1:10">
      <c r="A2235">
        <v>6056</v>
      </c>
      <c r="B2235" t="s">
        <v>2451</v>
      </c>
      <c r="C2235" t="s">
        <v>239</v>
      </c>
      <c r="D2235" t="s">
        <v>95</v>
      </c>
      <c r="E2235" s="40" t="s">
        <v>272</v>
      </c>
      <c r="F2235">
        <v>0</v>
      </c>
      <c r="G2235">
        <v>-31.797228</v>
      </c>
      <c r="H2235">
        <v>116.02816</v>
      </c>
      <c r="J2235" t="str">
        <f>+_xlfn.XLOOKUP(A2235,'C Zones'!A:A,'C Zones'!E:E,0,0)</f>
        <v>Zone2</v>
      </c>
    </row>
    <row r="2236" spans="1:10">
      <c r="A2236">
        <v>6057</v>
      </c>
      <c r="B2236" t="s">
        <v>2452</v>
      </c>
      <c r="C2236" t="s">
        <v>239</v>
      </c>
      <c r="D2236" t="s">
        <v>95</v>
      </c>
      <c r="E2236" s="40" t="s">
        <v>272</v>
      </c>
      <c r="F2236">
        <v>0</v>
      </c>
      <c r="G2236">
        <v>-31.939411</v>
      </c>
      <c r="H2236">
        <v>116.013318</v>
      </c>
      <c r="J2236" t="str">
        <f>+_xlfn.XLOOKUP(A2236,'C Zones'!A:A,'C Zones'!E:E,0,0)</f>
        <v>Zone2</v>
      </c>
    </row>
    <row r="2237" spans="1:10">
      <c r="A2237">
        <v>6058</v>
      </c>
      <c r="B2237" t="s">
        <v>2453</v>
      </c>
      <c r="C2237" t="s">
        <v>239</v>
      </c>
      <c r="D2237" t="s">
        <v>95</v>
      </c>
      <c r="E2237" s="40" t="s">
        <v>272</v>
      </c>
      <c r="F2237">
        <v>0</v>
      </c>
      <c r="G2237">
        <v>-31.986574000000001</v>
      </c>
      <c r="H2237">
        <v>116.010649</v>
      </c>
      <c r="J2237" t="str">
        <f>+_xlfn.XLOOKUP(A2237,'C Zones'!A:A,'C Zones'!E:E,0,0)</f>
        <v>Zone2</v>
      </c>
    </row>
    <row r="2238" spans="1:10">
      <c r="A2238">
        <v>6059</v>
      </c>
      <c r="B2238" t="s">
        <v>2454</v>
      </c>
      <c r="C2238" t="s">
        <v>239</v>
      </c>
      <c r="D2238" t="s">
        <v>95</v>
      </c>
      <c r="E2238" s="40" t="s">
        <v>272</v>
      </c>
      <c r="F2238">
        <v>0</v>
      </c>
      <c r="G2238">
        <v>-31.882861999999999</v>
      </c>
      <c r="H2238">
        <v>115.861726</v>
      </c>
      <c r="J2238" t="str">
        <f>+_xlfn.XLOOKUP(A2238,'C Zones'!A:A,'C Zones'!E:E,0,0)</f>
        <v>Zone2</v>
      </c>
    </row>
    <row r="2239" spans="1:10">
      <c r="A2239">
        <v>6060</v>
      </c>
      <c r="B2239" t="s">
        <v>2455</v>
      </c>
      <c r="C2239" t="s">
        <v>239</v>
      </c>
      <c r="D2239" t="s">
        <v>95</v>
      </c>
      <c r="E2239" s="40" t="s">
        <v>272</v>
      </c>
      <c r="F2239">
        <v>0</v>
      </c>
      <c r="G2239">
        <v>-31.909538000000001</v>
      </c>
      <c r="H2239">
        <v>115.84596000000001</v>
      </c>
      <c r="J2239" t="str">
        <f>+_xlfn.XLOOKUP(A2239,'C Zones'!A:A,'C Zones'!E:E,0,0)</f>
        <v>Zone2</v>
      </c>
    </row>
    <row r="2240" spans="1:10">
      <c r="A2240">
        <v>6061</v>
      </c>
      <c r="B2240" t="s">
        <v>2456</v>
      </c>
      <c r="C2240" t="s">
        <v>239</v>
      </c>
      <c r="D2240" t="s">
        <v>95</v>
      </c>
      <c r="E2240" s="40" t="s">
        <v>272</v>
      </c>
      <c r="F2240">
        <v>0</v>
      </c>
      <c r="G2240">
        <v>-31.861284999999999</v>
      </c>
      <c r="H2240">
        <v>115.84319000000001</v>
      </c>
      <c r="J2240" t="str">
        <f>+_xlfn.XLOOKUP(A2240,'C Zones'!A:A,'C Zones'!E:E,0,0)</f>
        <v>Zone2</v>
      </c>
    </row>
    <row r="2241" spans="1:10">
      <c r="A2241">
        <v>6062</v>
      </c>
      <c r="B2241" t="s">
        <v>2457</v>
      </c>
      <c r="C2241" t="s">
        <v>239</v>
      </c>
      <c r="D2241" t="s">
        <v>95</v>
      </c>
      <c r="E2241" s="40" t="s">
        <v>272</v>
      </c>
      <c r="F2241">
        <v>0</v>
      </c>
      <c r="G2241">
        <v>-31.896813000000002</v>
      </c>
      <c r="H2241">
        <v>115.91656</v>
      </c>
      <c r="J2241" t="str">
        <f>+_xlfn.XLOOKUP(A2241,'C Zones'!A:A,'C Zones'!E:E,0,0)</f>
        <v>Zone2</v>
      </c>
    </row>
    <row r="2242" spans="1:10">
      <c r="A2242">
        <v>6063</v>
      </c>
      <c r="B2242" t="s">
        <v>2458</v>
      </c>
      <c r="C2242" t="s">
        <v>239</v>
      </c>
      <c r="D2242" t="s">
        <v>95</v>
      </c>
      <c r="E2242" s="40" t="s">
        <v>272</v>
      </c>
      <c r="F2242">
        <v>0</v>
      </c>
      <c r="G2242">
        <v>-31.867238</v>
      </c>
      <c r="H2242">
        <v>115.924904</v>
      </c>
      <c r="J2242" t="str">
        <f>+_xlfn.XLOOKUP(A2242,'C Zones'!A:A,'C Zones'!E:E,0,0)</f>
        <v>Zone2</v>
      </c>
    </row>
    <row r="2243" spans="1:10">
      <c r="A2243">
        <v>6064</v>
      </c>
      <c r="B2243" t="s">
        <v>2459</v>
      </c>
      <c r="C2243" t="s">
        <v>239</v>
      </c>
      <c r="D2243" t="s">
        <v>95</v>
      </c>
      <c r="E2243" s="40" t="s">
        <v>272</v>
      </c>
      <c r="F2243">
        <v>0</v>
      </c>
      <c r="G2243">
        <v>-31.82761</v>
      </c>
      <c r="H2243">
        <v>115.86713399999999</v>
      </c>
      <c r="J2243" t="str">
        <f>+_xlfn.XLOOKUP(A2243,'C Zones'!A:A,'C Zones'!E:E,0,0)</f>
        <v>Zone2</v>
      </c>
    </row>
    <row r="2244" spans="1:10">
      <c r="A2244">
        <v>6065</v>
      </c>
      <c r="B2244" t="s">
        <v>688</v>
      </c>
      <c r="C2244" t="s">
        <v>239</v>
      </c>
      <c r="D2244" t="s">
        <v>95</v>
      </c>
      <c r="E2244" s="40" t="s">
        <v>272</v>
      </c>
      <c r="F2244">
        <v>0</v>
      </c>
      <c r="G2244">
        <v>-31.734209</v>
      </c>
      <c r="H2244">
        <v>115.792445</v>
      </c>
      <c r="J2244" t="str">
        <f>+_xlfn.XLOOKUP(A2244,'C Zones'!A:A,'C Zones'!E:E,0,0)</f>
        <v>Zone2</v>
      </c>
    </row>
    <row r="2245" spans="1:10">
      <c r="A2245">
        <v>6066</v>
      </c>
      <c r="B2245" t="s">
        <v>2460</v>
      </c>
      <c r="C2245" t="s">
        <v>239</v>
      </c>
      <c r="D2245" t="s">
        <v>95</v>
      </c>
      <c r="E2245" s="40" t="s">
        <v>272</v>
      </c>
      <c r="F2245">
        <v>0</v>
      </c>
      <c r="G2245">
        <v>-31.835740000000001</v>
      </c>
      <c r="H2245">
        <v>115.89191099999999</v>
      </c>
      <c r="J2245" t="str">
        <f>+_xlfn.XLOOKUP(A2245,'C Zones'!A:A,'C Zones'!E:E,0,0)</f>
        <v>Zone2</v>
      </c>
    </row>
    <row r="2246" spans="1:10">
      <c r="A2246">
        <v>6067</v>
      </c>
      <c r="B2246" t="s">
        <v>2461</v>
      </c>
      <c r="C2246" t="s">
        <v>239</v>
      </c>
      <c r="D2246" t="s">
        <v>95</v>
      </c>
      <c r="E2246" s="40" t="s">
        <v>272</v>
      </c>
      <c r="F2246">
        <v>0</v>
      </c>
      <c r="G2246">
        <v>-31.821166000000002</v>
      </c>
      <c r="H2246">
        <v>115.912948</v>
      </c>
      <c r="J2246" t="str">
        <f>+_xlfn.XLOOKUP(A2246,'C Zones'!A:A,'C Zones'!E:E,0,0)</f>
        <v>Zone2</v>
      </c>
    </row>
    <row r="2247" spans="1:10">
      <c r="A2247">
        <v>6068</v>
      </c>
      <c r="B2247" t="s">
        <v>2462</v>
      </c>
      <c r="C2247" t="s">
        <v>239</v>
      </c>
      <c r="D2247" t="s">
        <v>95</v>
      </c>
      <c r="E2247" s="40" t="s">
        <v>272</v>
      </c>
      <c r="F2247">
        <v>0</v>
      </c>
      <c r="G2247">
        <v>-31.834488</v>
      </c>
      <c r="H2247">
        <v>115.94363199999999</v>
      </c>
      <c r="J2247" t="str">
        <f>+_xlfn.XLOOKUP(A2247,'C Zones'!A:A,'C Zones'!E:E,0,0)</f>
        <v>Zone2</v>
      </c>
    </row>
    <row r="2248" spans="1:10">
      <c r="A2248">
        <v>6069</v>
      </c>
      <c r="B2248" t="s">
        <v>2463</v>
      </c>
      <c r="C2248" t="s">
        <v>239</v>
      </c>
      <c r="D2248" t="s">
        <v>95</v>
      </c>
      <c r="E2248" s="40" t="s">
        <v>272</v>
      </c>
      <c r="F2248">
        <v>0</v>
      </c>
      <c r="G2248">
        <v>-31.771612000000001</v>
      </c>
      <c r="H2248">
        <v>116.00766299999999</v>
      </c>
      <c r="J2248" t="str">
        <f>+_xlfn.XLOOKUP(A2248,'C Zones'!A:A,'C Zones'!E:E,0,0)</f>
        <v>Zone2</v>
      </c>
    </row>
    <row r="2249" spans="1:10">
      <c r="A2249">
        <v>6070</v>
      </c>
      <c r="B2249" t="s">
        <v>1202</v>
      </c>
      <c r="C2249" t="s">
        <v>239</v>
      </c>
      <c r="D2249" t="s">
        <v>95</v>
      </c>
      <c r="E2249" s="40" t="s">
        <v>272</v>
      </c>
      <c r="F2249">
        <v>0</v>
      </c>
      <c r="G2249">
        <v>-31.918977999999999</v>
      </c>
      <c r="H2249">
        <v>116.078749</v>
      </c>
      <c r="J2249" t="str">
        <f>+_xlfn.XLOOKUP(A2249,'C Zones'!A:A,'C Zones'!E:E,0,0)</f>
        <v>Zone2</v>
      </c>
    </row>
    <row r="2250" spans="1:10">
      <c r="A2250">
        <v>6071</v>
      </c>
      <c r="B2250" t="s">
        <v>2464</v>
      </c>
      <c r="C2250" t="s">
        <v>239</v>
      </c>
      <c r="D2250" t="s">
        <v>95</v>
      </c>
      <c r="E2250" s="40" t="s">
        <v>272</v>
      </c>
      <c r="F2250">
        <v>0</v>
      </c>
      <c r="G2250">
        <v>-31.909289000000001</v>
      </c>
      <c r="H2250">
        <v>116.10020900000001</v>
      </c>
      <c r="J2250" t="str">
        <f>+_xlfn.XLOOKUP(A2250,'C Zones'!A:A,'C Zones'!E:E,0,0)</f>
        <v>Zone2</v>
      </c>
    </row>
    <row r="2251" spans="1:10">
      <c r="A2251">
        <v>6072</v>
      </c>
      <c r="B2251" t="s">
        <v>2465</v>
      </c>
      <c r="C2251" t="s">
        <v>239</v>
      </c>
      <c r="D2251" t="s">
        <v>95</v>
      </c>
      <c r="E2251" s="40" t="s">
        <v>272</v>
      </c>
      <c r="F2251">
        <v>0</v>
      </c>
      <c r="G2251">
        <v>-31.868884999999999</v>
      </c>
      <c r="H2251">
        <v>116.177751</v>
      </c>
      <c r="J2251" t="str">
        <f>+_xlfn.XLOOKUP(A2251,'C Zones'!A:A,'C Zones'!E:E,0,0)</f>
        <v>Zone3</v>
      </c>
    </row>
    <row r="2252" spans="1:10">
      <c r="A2252">
        <v>6073</v>
      </c>
      <c r="B2252" t="s">
        <v>2466</v>
      </c>
      <c r="C2252" t="s">
        <v>239</v>
      </c>
      <c r="D2252" t="s">
        <v>95</v>
      </c>
      <c r="E2252" s="40" t="s">
        <v>272</v>
      </c>
      <c r="F2252">
        <v>0</v>
      </c>
      <c r="G2252">
        <v>-31.902028999999999</v>
      </c>
      <c r="H2252">
        <v>116.168205</v>
      </c>
      <c r="J2252" t="str">
        <f>+_xlfn.XLOOKUP(A2252,'C Zones'!A:A,'C Zones'!E:E,0,0)</f>
        <v>Zone2</v>
      </c>
    </row>
    <row r="2253" spans="1:10">
      <c r="A2253">
        <v>6074</v>
      </c>
      <c r="B2253" t="s">
        <v>2467</v>
      </c>
      <c r="C2253" t="s">
        <v>239</v>
      </c>
      <c r="D2253" t="s">
        <v>95</v>
      </c>
      <c r="E2253" s="40" t="s">
        <v>272</v>
      </c>
      <c r="F2253">
        <v>0</v>
      </c>
      <c r="G2253">
        <v>-31.902142000000001</v>
      </c>
      <c r="H2253">
        <v>116.201914</v>
      </c>
      <c r="J2253" t="str">
        <f>+_xlfn.XLOOKUP(A2253,'C Zones'!A:A,'C Zones'!E:E,0,0)</f>
        <v>Zone3</v>
      </c>
    </row>
    <row r="2254" spans="1:10">
      <c r="A2254">
        <v>6076</v>
      </c>
      <c r="B2254" t="s">
        <v>2468</v>
      </c>
      <c r="C2254" t="s">
        <v>239</v>
      </c>
      <c r="D2254" t="s">
        <v>95</v>
      </c>
      <c r="E2254" s="40" t="s">
        <v>272</v>
      </c>
      <c r="F2254">
        <v>0</v>
      </c>
      <c r="G2254">
        <v>-32.005284000000003</v>
      </c>
      <c r="H2254">
        <v>116.090007</v>
      </c>
      <c r="J2254" t="str">
        <f>+_xlfn.XLOOKUP(A2254,'C Zones'!A:A,'C Zones'!E:E,0,0)</f>
        <v>Zone2</v>
      </c>
    </row>
    <row r="2255" spans="1:10">
      <c r="A2255">
        <v>6077</v>
      </c>
      <c r="B2255" t="s">
        <v>2469</v>
      </c>
      <c r="C2255" t="s">
        <v>239</v>
      </c>
      <c r="D2255" t="s">
        <v>95</v>
      </c>
      <c r="E2255" s="40" t="s">
        <v>272</v>
      </c>
      <c r="F2255">
        <v>0</v>
      </c>
      <c r="G2255">
        <v>0</v>
      </c>
      <c r="H2255">
        <v>0</v>
      </c>
      <c r="J2255" t="str">
        <f>+_xlfn.XLOOKUP(A2255,'C Zones'!A:A,'C Zones'!E:E,0,0)</f>
        <v>Zone2</v>
      </c>
    </row>
    <row r="2256" spans="1:10">
      <c r="A2256">
        <v>6078</v>
      </c>
      <c r="B2256" t="s">
        <v>2470</v>
      </c>
      <c r="C2256" t="s">
        <v>239</v>
      </c>
      <c r="D2256" t="s">
        <v>95</v>
      </c>
      <c r="E2256" s="40" t="s">
        <v>2877</v>
      </c>
      <c r="F2256">
        <v>0</v>
      </c>
      <c r="G2256">
        <v>0</v>
      </c>
      <c r="H2256">
        <v>0</v>
      </c>
      <c r="J2256" t="str">
        <f>+_xlfn.XLOOKUP(A2256,'C Zones'!A:A,'C Zones'!E:E,0,0)</f>
        <v>Zone3</v>
      </c>
    </row>
    <row r="2257" spans="1:10">
      <c r="A2257">
        <v>6079</v>
      </c>
      <c r="B2257" t="s">
        <v>2471</v>
      </c>
      <c r="C2257" t="s">
        <v>239</v>
      </c>
      <c r="D2257" t="s">
        <v>95</v>
      </c>
      <c r="E2257" s="40" t="s">
        <v>2877</v>
      </c>
      <c r="F2257">
        <v>0</v>
      </c>
      <c r="G2257">
        <v>0</v>
      </c>
      <c r="H2257">
        <v>0</v>
      </c>
      <c r="J2257" t="str">
        <f>+_xlfn.XLOOKUP(A2257,'C Zones'!A:A,'C Zones'!E:E,0,0)</f>
        <v>Zone3</v>
      </c>
    </row>
    <row r="2258" spans="1:10">
      <c r="A2258">
        <v>6081</v>
      </c>
      <c r="B2258" t="s">
        <v>2472</v>
      </c>
      <c r="C2258" t="s">
        <v>239</v>
      </c>
      <c r="D2258" t="s">
        <v>95</v>
      </c>
      <c r="E2258" s="40" t="s">
        <v>272</v>
      </c>
      <c r="F2258">
        <v>0</v>
      </c>
      <c r="G2258">
        <v>-31.876045999999999</v>
      </c>
      <c r="H2258">
        <v>116.146074</v>
      </c>
      <c r="J2258" t="str">
        <f>+_xlfn.XLOOKUP(A2258,'C Zones'!A:A,'C Zones'!E:E,0,0)</f>
        <v>Zone2</v>
      </c>
    </row>
    <row r="2259" spans="1:10">
      <c r="A2259">
        <v>6082</v>
      </c>
      <c r="B2259" t="s">
        <v>2473</v>
      </c>
      <c r="C2259" t="s">
        <v>239</v>
      </c>
      <c r="D2259" t="s">
        <v>95</v>
      </c>
      <c r="E2259" s="40" t="s">
        <v>272</v>
      </c>
      <c r="F2259">
        <v>0</v>
      </c>
      <c r="G2259">
        <v>-31.738368000000001</v>
      </c>
      <c r="H2259">
        <v>116.295706</v>
      </c>
      <c r="J2259" t="str">
        <f>+_xlfn.XLOOKUP(A2259,'C Zones'!A:A,'C Zones'!E:E,0,0)</f>
        <v>Zone3</v>
      </c>
    </row>
    <row r="2260" spans="1:10">
      <c r="A2260">
        <v>6083</v>
      </c>
      <c r="B2260" t="s">
        <v>2474</v>
      </c>
      <c r="C2260" t="s">
        <v>239</v>
      </c>
      <c r="D2260" t="s">
        <v>95</v>
      </c>
      <c r="E2260" s="40" t="s">
        <v>272</v>
      </c>
      <c r="F2260">
        <v>0</v>
      </c>
      <c r="G2260">
        <v>-31.793050999999998</v>
      </c>
      <c r="H2260">
        <v>116.196639</v>
      </c>
      <c r="J2260" t="str">
        <f>+_xlfn.XLOOKUP(A2260,'C Zones'!A:A,'C Zones'!E:E,0,0)</f>
        <v>Zone3</v>
      </c>
    </row>
    <row r="2261" spans="1:10">
      <c r="A2261">
        <v>6084</v>
      </c>
      <c r="B2261" t="s">
        <v>2475</v>
      </c>
      <c r="C2261" t="s">
        <v>239</v>
      </c>
      <c r="D2261" t="s">
        <v>130</v>
      </c>
      <c r="E2261" s="40" t="s">
        <v>272</v>
      </c>
      <c r="F2261">
        <v>0</v>
      </c>
      <c r="G2261">
        <v>-31.622485000000001</v>
      </c>
      <c r="H2261">
        <v>116.207151</v>
      </c>
      <c r="J2261" t="str">
        <f>+_xlfn.XLOOKUP(A2261,'C Zones'!A:A,'C Zones'!E:E,0,0)</f>
        <v>Zone2</v>
      </c>
    </row>
    <row r="2262" spans="1:10">
      <c r="A2262">
        <v>6090</v>
      </c>
      <c r="B2262" t="s">
        <v>2476</v>
      </c>
      <c r="C2262" t="s">
        <v>239</v>
      </c>
      <c r="D2262" t="s">
        <v>95</v>
      </c>
      <c r="E2262" s="40" t="s">
        <v>272</v>
      </c>
      <c r="F2262">
        <v>0</v>
      </c>
      <c r="G2262">
        <v>-31.862589</v>
      </c>
      <c r="H2262">
        <v>115.894254</v>
      </c>
      <c r="J2262" t="str">
        <f>+_xlfn.XLOOKUP(A2262,'C Zones'!A:A,'C Zones'!E:E,0,0)</f>
        <v>Zone2</v>
      </c>
    </row>
    <row r="2263" spans="1:10">
      <c r="A2263">
        <v>6100</v>
      </c>
      <c r="B2263" t="s">
        <v>2477</v>
      </c>
      <c r="C2263" t="s">
        <v>239</v>
      </c>
      <c r="D2263" t="s">
        <v>95</v>
      </c>
      <c r="E2263" s="40" t="s">
        <v>272</v>
      </c>
      <c r="F2263">
        <v>0</v>
      </c>
      <c r="G2263">
        <v>-31.959952000000001</v>
      </c>
      <c r="H2263">
        <v>115.902637</v>
      </c>
      <c r="J2263" t="str">
        <f>+_xlfn.XLOOKUP(A2263,'C Zones'!A:A,'C Zones'!E:E,0,0)</f>
        <v>Zone2</v>
      </c>
    </row>
    <row r="2264" spans="1:10">
      <c r="A2264">
        <v>6101</v>
      </c>
      <c r="B2264" t="s">
        <v>2478</v>
      </c>
      <c r="C2264" t="s">
        <v>239</v>
      </c>
      <c r="D2264" t="s">
        <v>95</v>
      </c>
      <c r="E2264" s="40" t="s">
        <v>272</v>
      </c>
      <c r="F2264">
        <v>0</v>
      </c>
      <c r="G2264">
        <v>-31.975068</v>
      </c>
      <c r="H2264">
        <v>115.91493</v>
      </c>
      <c r="J2264" t="str">
        <f>+_xlfn.XLOOKUP(A2264,'C Zones'!A:A,'C Zones'!E:E,0,0)</f>
        <v>Zone2</v>
      </c>
    </row>
    <row r="2265" spans="1:10">
      <c r="A2265">
        <v>6102</v>
      </c>
      <c r="B2265" t="s">
        <v>703</v>
      </c>
      <c r="C2265" t="s">
        <v>239</v>
      </c>
      <c r="D2265" t="s">
        <v>95</v>
      </c>
      <c r="E2265" s="40" t="s">
        <v>272</v>
      </c>
      <c r="F2265">
        <v>0</v>
      </c>
      <c r="G2265">
        <v>-32.001778000000002</v>
      </c>
      <c r="H2265">
        <v>115.918975</v>
      </c>
      <c r="J2265" t="str">
        <f>+_xlfn.XLOOKUP(A2265,'C Zones'!A:A,'C Zones'!E:E,0,0)</f>
        <v>Zone2</v>
      </c>
    </row>
    <row r="2266" spans="1:10">
      <c r="A2266">
        <v>6103</v>
      </c>
      <c r="B2266" t="s">
        <v>2479</v>
      </c>
      <c r="C2266" t="s">
        <v>239</v>
      </c>
      <c r="D2266" t="s">
        <v>95</v>
      </c>
      <c r="E2266" s="40" t="s">
        <v>272</v>
      </c>
      <c r="F2266">
        <v>0</v>
      </c>
      <c r="G2266">
        <v>-31.955978999999999</v>
      </c>
      <c r="H2266">
        <v>115.90514400000001</v>
      </c>
      <c r="J2266" t="str">
        <f>+_xlfn.XLOOKUP(A2266,'C Zones'!A:A,'C Zones'!E:E,0,0)</f>
        <v>Zone2</v>
      </c>
    </row>
    <row r="2267" spans="1:10">
      <c r="A2267">
        <v>6104</v>
      </c>
      <c r="B2267" t="s">
        <v>1663</v>
      </c>
      <c r="C2267" t="s">
        <v>239</v>
      </c>
      <c r="D2267" t="s">
        <v>95</v>
      </c>
      <c r="E2267" s="40" t="s">
        <v>272</v>
      </c>
      <c r="F2267">
        <v>0</v>
      </c>
      <c r="G2267">
        <v>-31.940681999999999</v>
      </c>
      <c r="H2267">
        <v>115.92300299999999</v>
      </c>
      <c r="J2267" t="str">
        <f>+_xlfn.XLOOKUP(A2267,'C Zones'!A:A,'C Zones'!E:E,0,0)</f>
        <v>Zone2</v>
      </c>
    </row>
    <row r="2268" spans="1:10">
      <c r="A2268">
        <v>6105</v>
      </c>
      <c r="B2268" t="s">
        <v>2480</v>
      </c>
      <c r="C2268" t="s">
        <v>239</v>
      </c>
      <c r="D2268" t="s">
        <v>95</v>
      </c>
      <c r="E2268" s="40" t="s">
        <v>272</v>
      </c>
      <c r="F2268">
        <v>0</v>
      </c>
      <c r="G2268">
        <v>-31.963643999999999</v>
      </c>
      <c r="H2268">
        <v>115.934344</v>
      </c>
      <c r="J2268" t="str">
        <f>+_xlfn.XLOOKUP(A2268,'C Zones'!A:A,'C Zones'!E:E,0,0)</f>
        <v>Zone2</v>
      </c>
    </row>
    <row r="2269" spans="1:10">
      <c r="A2269">
        <v>6106</v>
      </c>
      <c r="B2269" t="s">
        <v>2481</v>
      </c>
      <c r="C2269" t="s">
        <v>239</v>
      </c>
      <c r="D2269" t="s">
        <v>95</v>
      </c>
      <c r="E2269" s="40" t="s">
        <v>272</v>
      </c>
      <c r="F2269">
        <v>0</v>
      </c>
      <c r="G2269">
        <v>-31.988232</v>
      </c>
      <c r="H2269">
        <v>115.94538900000001</v>
      </c>
      <c r="J2269" t="str">
        <f>+_xlfn.XLOOKUP(A2269,'C Zones'!A:A,'C Zones'!E:E,0,0)</f>
        <v>Zone2</v>
      </c>
    </row>
    <row r="2270" spans="1:10">
      <c r="A2270">
        <v>6107</v>
      </c>
      <c r="B2270" t="s">
        <v>2482</v>
      </c>
      <c r="C2270" t="s">
        <v>239</v>
      </c>
      <c r="D2270" t="s">
        <v>95</v>
      </c>
      <c r="E2270" s="40" t="s">
        <v>272</v>
      </c>
      <c r="F2270">
        <v>0</v>
      </c>
      <c r="G2270">
        <v>-32.014104000000003</v>
      </c>
      <c r="H2270">
        <v>115.964808</v>
      </c>
      <c r="J2270" t="str">
        <f>+_xlfn.XLOOKUP(A2270,'C Zones'!A:A,'C Zones'!E:E,0,0)</f>
        <v>Zone2</v>
      </c>
    </row>
    <row r="2271" spans="1:10">
      <c r="A2271">
        <v>6108</v>
      </c>
      <c r="B2271" t="s">
        <v>2483</v>
      </c>
      <c r="C2271" t="s">
        <v>239</v>
      </c>
      <c r="D2271" t="s">
        <v>95</v>
      </c>
      <c r="E2271" s="40" t="s">
        <v>272</v>
      </c>
      <c r="F2271">
        <v>0</v>
      </c>
      <c r="G2271">
        <v>-32.050009000000003</v>
      </c>
      <c r="H2271">
        <v>115.964764</v>
      </c>
      <c r="J2271" t="str">
        <f>+_xlfn.XLOOKUP(A2271,'C Zones'!A:A,'C Zones'!E:E,0,0)</f>
        <v>Zone2</v>
      </c>
    </row>
    <row r="2272" spans="1:10">
      <c r="A2272">
        <v>6109</v>
      </c>
      <c r="B2272" t="s">
        <v>2484</v>
      </c>
      <c r="C2272" t="s">
        <v>239</v>
      </c>
      <c r="D2272" t="s">
        <v>95</v>
      </c>
      <c r="E2272" s="40" t="s">
        <v>272</v>
      </c>
      <c r="F2272">
        <v>0</v>
      </c>
      <c r="G2272">
        <v>-32.050158000000003</v>
      </c>
      <c r="H2272">
        <v>115.976376</v>
      </c>
      <c r="J2272" t="str">
        <f>+_xlfn.XLOOKUP(A2272,'C Zones'!A:A,'C Zones'!E:E,0,0)</f>
        <v>Zone2</v>
      </c>
    </row>
    <row r="2273" spans="1:10">
      <c r="A2273">
        <v>6110</v>
      </c>
      <c r="B2273" t="s">
        <v>2485</v>
      </c>
      <c r="C2273" t="s">
        <v>239</v>
      </c>
      <c r="D2273" t="s">
        <v>95</v>
      </c>
      <c r="E2273" s="40" t="s">
        <v>272</v>
      </c>
      <c r="F2273">
        <v>0</v>
      </c>
      <c r="G2273">
        <v>-32.072009000000001</v>
      </c>
      <c r="H2273">
        <v>116.00236200000001</v>
      </c>
      <c r="J2273" t="str">
        <f>+_xlfn.XLOOKUP(A2273,'C Zones'!A:A,'C Zones'!E:E,0,0)</f>
        <v>Zone2</v>
      </c>
    </row>
    <row r="2274" spans="1:10">
      <c r="A2274">
        <v>6111</v>
      </c>
      <c r="B2274" t="s">
        <v>2486</v>
      </c>
      <c r="C2274" t="s">
        <v>239</v>
      </c>
      <c r="D2274" t="s">
        <v>95</v>
      </c>
      <c r="E2274" s="40" t="s">
        <v>272</v>
      </c>
      <c r="F2274">
        <v>0</v>
      </c>
      <c r="G2274">
        <v>-32.10398</v>
      </c>
      <c r="H2274">
        <v>116.19263599999999</v>
      </c>
      <c r="J2274" t="str">
        <f>+_xlfn.XLOOKUP(A2274,'C Zones'!A:A,'C Zones'!E:E,0,0)</f>
        <v>Zone2</v>
      </c>
    </row>
    <row r="2275" spans="1:10">
      <c r="A2275">
        <v>6112</v>
      </c>
      <c r="B2275" t="s">
        <v>1100</v>
      </c>
      <c r="C2275" t="s">
        <v>239</v>
      </c>
      <c r="D2275" t="s">
        <v>95</v>
      </c>
      <c r="E2275" s="40" t="s">
        <v>272</v>
      </c>
      <c r="F2275">
        <v>0</v>
      </c>
      <c r="G2275">
        <v>-32.152386</v>
      </c>
      <c r="H2275">
        <v>116.008274</v>
      </c>
      <c r="J2275" t="str">
        <f>+_xlfn.XLOOKUP(A2275,'C Zones'!A:A,'C Zones'!E:E,0,0)</f>
        <v>Zone2</v>
      </c>
    </row>
    <row r="2276" spans="1:10">
      <c r="A2276">
        <v>6121</v>
      </c>
      <c r="B2276" t="s">
        <v>2487</v>
      </c>
      <c r="C2276" t="s">
        <v>239</v>
      </c>
      <c r="D2276" t="s">
        <v>130</v>
      </c>
      <c r="E2276" s="40" t="s">
        <v>272</v>
      </c>
      <c r="F2276">
        <v>0</v>
      </c>
      <c r="G2276">
        <v>-32.208933999999999</v>
      </c>
      <c r="H2276">
        <v>115.916459</v>
      </c>
      <c r="J2276" t="str">
        <f>+_xlfn.XLOOKUP(A2276,'C Zones'!A:A,'C Zones'!E:E,0,0)</f>
        <v>Zone2</v>
      </c>
    </row>
    <row r="2277" spans="1:10">
      <c r="A2277">
        <v>6122</v>
      </c>
      <c r="B2277" t="s">
        <v>2488</v>
      </c>
      <c r="C2277" t="s">
        <v>239</v>
      </c>
      <c r="D2277" t="s">
        <v>130</v>
      </c>
      <c r="E2277" s="40" t="s">
        <v>272</v>
      </c>
      <c r="F2277">
        <v>0</v>
      </c>
      <c r="G2277">
        <v>-32.221724999999999</v>
      </c>
      <c r="H2277">
        <v>116.0072</v>
      </c>
      <c r="J2277" t="str">
        <f>+_xlfn.XLOOKUP(A2277,'C Zones'!A:A,'C Zones'!E:E,0,0)</f>
        <v>Zone2</v>
      </c>
    </row>
    <row r="2278" spans="1:10">
      <c r="A2278">
        <v>6123</v>
      </c>
      <c r="B2278" t="s">
        <v>2489</v>
      </c>
      <c r="C2278" t="s">
        <v>239</v>
      </c>
      <c r="D2278" t="s">
        <v>130</v>
      </c>
      <c r="E2278" s="40" t="s">
        <v>272</v>
      </c>
      <c r="F2278">
        <v>0</v>
      </c>
      <c r="G2278">
        <v>-32.295175999999998</v>
      </c>
      <c r="H2278">
        <v>115.98589</v>
      </c>
      <c r="J2278" t="str">
        <f>+_xlfn.XLOOKUP(A2278,'C Zones'!A:A,'C Zones'!E:E,0,0)</f>
        <v>Zone3</v>
      </c>
    </row>
    <row r="2279" spans="1:10">
      <c r="A2279">
        <v>6124</v>
      </c>
      <c r="B2279" t="s">
        <v>2490</v>
      </c>
      <c r="C2279" t="s">
        <v>239</v>
      </c>
      <c r="D2279" t="s">
        <v>130</v>
      </c>
      <c r="E2279" s="40" t="s">
        <v>272</v>
      </c>
      <c r="F2279">
        <v>0</v>
      </c>
      <c r="G2279">
        <v>-32.338315999999999</v>
      </c>
      <c r="H2279">
        <v>116.07249400000001</v>
      </c>
      <c r="J2279" t="str">
        <f>+_xlfn.XLOOKUP(A2279,'C Zones'!A:A,'C Zones'!E:E,0,0)</f>
        <v>Zone3</v>
      </c>
    </row>
    <row r="2280" spans="1:10">
      <c r="A2280">
        <v>6125</v>
      </c>
      <c r="B2280" t="s">
        <v>2491</v>
      </c>
      <c r="C2280" t="s">
        <v>239</v>
      </c>
      <c r="D2280" t="s">
        <v>130</v>
      </c>
      <c r="E2280" s="40" t="s">
        <v>272</v>
      </c>
      <c r="F2280">
        <v>0</v>
      </c>
      <c r="G2280">
        <v>-32.364426999999999</v>
      </c>
      <c r="H2280">
        <v>115.90127699999999</v>
      </c>
      <c r="J2280" t="str">
        <f>+_xlfn.XLOOKUP(A2280,'C Zones'!A:A,'C Zones'!E:E,0,0)</f>
        <v>Zone3</v>
      </c>
    </row>
    <row r="2281" spans="1:10">
      <c r="A2281">
        <v>6126</v>
      </c>
      <c r="B2281" t="s">
        <v>2492</v>
      </c>
      <c r="C2281" t="s">
        <v>239</v>
      </c>
      <c r="D2281" t="s">
        <v>130</v>
      </c>
      <c r="E2281" s="40" t="s">
        <v>2877</v>
      </c>
      <c r="F2281">
        <v>0</v>
      </c>
      <c r="G2281">
        <v>-32.440033</v>
      </c>
      <c r="H2281">
        <v>115.97704299999999</v>
      </c>
      <c r="J2281" t="str">
        <f>+_xlfn.XLOOKUP(A2281,'C Zones'!A:A,'C Zones'!E:E,0,0)</f>
        <v>Zone3</v>
      </c>
    </row>
    <row r="2282" spans="1:10">
      <c r="A2282">
        <v>6147</v>
      </c>
      <c r="B2282" t="s">
        <v>2493</v>
      </c>
      <c r="C2282" t="s">
        <v>239</v>
      </c>
      <c r="D2282" t="s">
        <v>95</v>
      </c>
      <c r="E2282" s="40" t="s">
        <v>272</v>
      </c>
      <c r="F2282">
        <v>0</v>
      </c>
      <c r="G2282">
        <v>-32.043771</v>
      </c>
      <c r="H2282">
        <v>115.94135300000001</v>
      </c>
      <c r="J2282" t="str">
        <f>+_xlfn.XLOOKUP(A2282,'C Zones'!A:A,'C Zones'!E:E,0,0)</f>
        <v>Zone2</v>
      </c>
    </row>
    <row r="2283" spans="1:10">
      <c r="A2283">
        <v>6148</v>
      </c>
      <c r="B2283" t="s">
        <v>2494</v>
      </c>
      <c r="C2283" t="s">
        <v>239</v>
      </c>
      <c r="D2283" t="s">
        <v>95</v>
      </c>
      <c r="E2283" s="40" t="s">
        <v>272</v>
      </c>
      <c r="F2283">
        <v>0</v>
      </c>
      <c r="G2283">
        <v>-32.030183000000001</v>
      </c>
      <c r="H2283">
        <v>115.924691</v>
      </c>
      <c r="J2283" t="str">
        <f>+_xlfn.XLOOKUP(A2283,'C Zones'!A:A,'C Zones'!E:E,0,0)</f>
        <v>Zone2</v>
      </c>
    </row>
    <row r="2284" spans="1:10">
      <c r="A2284">
        <v>6149</v>
      </c>
      <c r="B2284" t="s">
        <v>2495</v>
      </c>
      <c r="C2284" t="s">
        <v>239</v>
      </c>
      <c r="D2284" t="s">
        <v>95</v>
      </c>
      <c r="E2284" s="40" t="s">
        <v>272</v>
      </c>
      <c r="F2284">
        <v>0</v>
      </c>
      <c r="G2284">
        <v>-32.064940999999997</v>
      </c>
      <c r="H2284">
        <v>115.858679</v>
      </c>
      <c r="J2284" t="str">
        <f>+_xlfn.XLOOKUP(A2284,'C Zones'!A:A,'C Zones'!E:E,0,0)</f>
        <v>Zone2</v>
      </c>
    </row>
    <row r="2285" spans="1:10">
      <c r="A2285">
        <v>6150</v>
      </c>
      <c r="B2285" t="s">
        <v>2496</v>
      </c>
      <c r="C2285" t="s">
        <v>239</v>
      </c>
      <c r="D2285" t="s">
        <v>95</v>
      </c>
      <c r="E2285" s="40" t="s">
        <v>272</v>
      </c>
      <c r="F2285">
        <v>0</v>
      </c>
      <c r="G2285">
        <v>-32.059615000000001</v>
      </c>
      <c r="H2285">
        <v>115.84441700000001</v>
      </c>
      <c r="J2285" t="str">
        <f>+_xlfn.XLOOKUP(A2285,'C Zones'!A:A,'C Zones'!E:E,0,0)</f>
        <v>Zone2</v>
      </c>
    </row>
    <row r="2286" spans="1:10">
      <c r="A2286">
        <v>6151</v>
      </c>
      <c r="B2286" t="s">
        <v>372</v>
      </c>
      <c r="C2286" t="s">
        <v>239</v>
      </c>
      <c r="D2286" t="s">
        <v>95</v>
      </c>
      <c r="E2286" s="40" t="s">
        <v>272</v>
      </c>
      <c r="F2286">
        <v>0</v>
      </c>
      <c r="G2286">
        <v>-31.987458</v>
      </c>
      <c r="H2286">
        <v>115.882958</v>
      </c>
      <c r="J2286" t="str">
        <f>+_xlfn.XLOOKUP(A2286,'C Zones'!A:A,'C Zones'!E:E,0,0)</f>
        <v>Zone2</v>
      </c>
    </row>
    <row r="2287" spans="1:10">
      <c r="A2287">
        <v>6152</v>
      </c>
      <c r="B2287" t="s">
        <v>1933</v>
      </c>
      <c r="C2287" t="s">
        <v>239</v>
      </c>
      <c r="D2287" t="s">
        <v>95</v>
      </c>
      <c r="E2287" s="40" t="s">
        <v>272</v>
      </c>
      <c r="F2287">
        <v>0</v>
      </c>
      <c r="G2287">
        <v>-31.989650999999999</v>
      </c>
      <c r="H2287">
        <v>115.870024</v>
      </c>
      <c r="J2287" t="str">
        <f>+_xlfn.XLOOKUP(A2287,'C Zones'!A:A,'C Zones'!E:E,0,0)</f>
        <v>Zone2</v>
      </c>
    </row>
    <row r="2288" spans="1:10">
      <c r="A2288">
        <v>6153</v>
      </c>
      <c r="B2288" t="s">
        <v>2497</v>
      </c>
      <c r="C2288" t="s">
        <v>239</v>
      </c>
      <c r="D2288" t="s">
        <v>95</v>
      </c>
      <c r="E2288" s="40" t="s">
        <v>272</v>
      </c>
      <c r="F2288">
        <v>0</v>
      </c>
      <c r="G2288">
        <v>-32.019399999999997</v>
      </c>
      <c r="H2288">
        <v>115.833223</v>
      </c>
      <c r="J2288" t="str">
        <f>+_xlfn.XLOOKUP(A2288,'C Zones'!A:A,'C Zones'!E:E,0,0)</f>
        <v>Zone2</v>
      </c>
    </row>
    <row r="2289" spans="1:10">
      <c r="A2289">
        <v>6154</v>
      </c>
      <c r="B2289" t="s">
        <v>2498</v>
      </c>
      <c r="C2289" t="s">
        <v>239</v>
      </c>
      <c r="D2289" t="s">
        <v>95</v>
      </c>
      <c r="E2289" s="40" t="s">
        <v>272</v>
      </c>
      <c r="F2289">
        <v>0</v>
      </c>
      <c r="G2289">
        <v>-32.034236</v>
      </c>
      <c r="H2289">
        <v>115.808606</v>
      </c>
      <c r="J2289" t="str">
        <f>+_xlfn.XLOOKUP(A2289,'C Zones'!A:A,'C Zones'!E:E,0,0)</f>
        <v>Zone2</v>
      </c>
    </row>
    <row r="2290" spans="1:10">
      <c r="A2290">
        <v>6155</v>
      </c>
      <c r="B2290" t="s">
        <v>2499</v>
      </c>
      <c r="C2290" t="s">
        <v>239</v>
      </c>
      <c r="D2290" t="s">
        <v>95</v>
      </c>
      <c r="E2290" s="40" t="s">
        <v>272</v>
      </c>
      <c r="F2290">
        <v>0</v>
      </c>
      <c r="G2290">
        <v>-32.057985000000002</v>
      </c>
      <c r="H2290">
        <v>115.918139</v>
      </c>
      <c r="J2290" t="str">
        <f>+_xlfn.XLOOKUP(A2290,'C Zones'!A:A,'C Zones'!E:E,0,0)</f>
        <v>Zone2</v>
      </c>
    </row>
    <row r="2291" spans="1:10">
      <c r="A2291">
        <v>6156</v>
      </c>
      <c r="B2291" t="s">
        <v>2500</v>
      </c>
      <c r="C2291" t="s">
        <v>239</v>
      </c>
      <c r="D2291" t="s">
        <v>95</v>
      </c>
      <c r="E2291" s="40" t="s">
        <v>272</v>
      </c>
      <c r="F2291">
        <v>0</v>
      </c>
      <c r="G2291">
        <v>-32.02581</v>
      </c>
      <c r="H2291">
        <v>115.80135</v>
      </c>
      <c r="J2291" t="str">
        <f>+_xlfn.XLOOKUP(A2291,'C Zones'!A:A,'C Zones'!E:E,0,0)</f>
        <v>Zone2</v>
      </c>
    </row>
    <row r="2292" spans="1:10">
      <c r="A2292">
        <v>6157</v>
      </c>
      <c r="B2292" t="s">
        <v>2501</v>
      </c>
      <c r="C2292" t="s">
        <v>239</v>
      </c>
      <c r="D2292" t="s">
        <v>95</v>
      </c>
      <c r="E2292" s="40" t="s">
        <v>272</v>
      </c>
      <c r="F2292">
        <v>0</v>
      </c>
      <c r="G2292">
        <v>-32.029980000000002</v>
      </c>
      <c r="H2292">
        <v>115.78453399999999</v>
      </c>
      <c r="J2292" t="str">
        <f>+_xlfn.XLOOKUP(A2292,'C Zones'!A:A,'C Zones'!E:E,0,0)</f>
        <v>Zone2</v>
      </c>
    </row>
    <row r="2293" spans="1:10">
      <c r="A2293">
        <v>6158</v>
      </c>
      <c r="B2293" t="s">
        <v>2502</v>
      </c>
      <c r="C2293" t="s">
        <v>239</v>
      </c>
      <c r="D2293" t="s">
        <v>95</v>
      </c>
      <c r="E2293" s="40" t="s">
        <v>272</v>
      </c>
      <c r="F2293">
        <v>0</v>
      </c>
      <c r="G2293">
        <v>-32.044950999999998</v>
      </c>
      <c r="H2293">
        <v>115.758095</v>
      </c>
      <c r="J2293" t="str">
        <f>+_xlfn.XLOOKUP(A2293,'C Zones'!A:A,'C Zones'!E:E,0,0)</f>
        <v>Zone2</v>
      </c>
    </row>
    <row r="2294" spans="1:10">
      <c r="A2294">
        <v>6159</v>
      </c>
      <c r="B2294" t="s">
        <v>2503</v>
      </c>
      <c r="C2294" t="s">
        <v>239</v>
      </c>
      <c r="D2294" t="s">
        <v>95</v>
      </c>
      <c r="E2294" s="40" t="s">
        <v>272</v>
      </c>
      <c r="F2294">
        <v>0</v>
      </c>
      <c r="G2294">
        <v>-32.029040999999999</v>
      </c>
      <c r="H2294">
        <v>115.751874</v>
      </c>
      <c r="J2294" t="str">
        <f>+_xlfn.XLOOKUP(A2294,'C Zones'!A:A,'C Zones'!E:E,0,0)</f>
        <v>Zone2</v>
      </c>
    </row>
    <row r="2295" spans="1:10">
      <c r="A2295">
        <v>6160</v>
      </c>
      <c r="B2295" t="s">
        <v>2504</v>
      </c>
      <c r="C2295" t="s">
        <v>239</v>
      </c>
      <c r="D2295" t="s">
        <v>95</v>
      </c>
      <c r="E2295" s="40" t="s">
        <v>272</v>
      </c>
      <c r="F2295">
        <v>0</v>
      </c>
      <c r="G2295">
        <v>-32.035477999999998</v>
      </c>
      <c r="H2295">
        <v>115.764573</v>
      </c>
      <c r="J2295" t="str">
        <f>+_xlfn.XLOOKUP(A2295,'C Zones'!A:A,'C Zones'!E:E,0,0)</f>
        <v>Zone2</v>
      </c>
    </row>
    <row r="2296" spans="1:10">
      <c r="A2296">
        <v>6161</v>
      </c>
      <c r="B2296" t="s">
        <v>2505</v>
      </c>
      <c r="C2296" t="s">
        <v>239</v>
      </c>
      <c r="D2296" t="s">
        <v>130</v>
      </c>
      <c r="E2296" s="40" t="s">
        <v>2877</v>
      </c>
      <c r="F2296">
        <v>0</v>
      </c>
      <c r="G2296">
        <v>-32.007488000000002</v>
      </c>
      <c r="H2296">
        <v>115.50393800000001</v>
      </c>
      <c r="J2296" t="str">
        <f>+_xlfn.XLOOKUP(A2296,'C Zones'!A:A,'C Zones'!E:E,0,0)</f>
        <v>Zone3</v>
      </c>
    </row>
    <row r="2297" spans="1:10">
      <c r="A2297">
        <v>6162</v>
      </c>
      <c r="B2297" t="s">
        <v>1536</v>
      </c>
      <c r="C2297" t="s">
        <v>239</v>
      </c>
      <c r="D2297" t="s">
        <v>95</v>
      </c>
      <c r="E2297" s="40" t="s">
        <v>272</v>
      </c>
      <c r="F2297">
        <v>0</v>
      </c>
      <c r="G2297">
        <v>-32.067526999999998</v>
      </c>
      <c r="H2297">
        <v>115.76418099999999</v>
      </c>
      <c r="J2297" t="str">
        <f>+_xlfn.XLOOKUP(A2297,'C Zones'!A:A,'C Zones'!E:E,0,0)</f>
        <v>Zone2</v>
      </c>
    </row>
    <row r="2298" spans="1:10">
      <c r="A2298">
        <v>6163</v>
      </c>
      <c r="B2298" t="s">
        <v>2506</v>
      </c>
      <c r="C2298" t="s">
        <v>239</v>
      </c>
      <c r="D2298" t="s">
        <v>95</v>
      </c>
      <c r="E2298" s="40" t="s">
        <v>272</v>
      </c>
      <c r="F2298">
        <v>0</v>
      </c>
      <c r="G2298">
        <v>-32.092962999999997</v>
      </c>
      <c r="H2298">
        <v>115.837476</v>
      </c>
      <c r="J2298" t="str">
        <f>+_xlfn.XLOOKUP(A2298,'C Zones'!A:A,'C Zones'!E:E,0,0)</f>
        <v>Zone2</v>
      </c>
    </row>
    <row r="2299" spans="1:10">
      <c r="A2299">
        <v>6164</v>
      </c>
      <c r="B2299" t="s">
        <v>2507</v>
      </c>
      <c r="C2299" t="s">
        <v>239</v>
      </c>
      <c r="D2299" t="s">
        <v>95</v>
      </c>
      <c r="E2299" s="40" t="s">
        <v>272</v>
      </c>
      <c r="F2299">
        <v>0</v>
      </c>
      <c r="G2299">
        <v>-32.132801000000001</v>
      </c>
      <c r="H2299">
        <v>115.860591</v>
      </c>
      <c r="J2299" t="str">
        <f>+_xlfn.XLOOKUP(A2299,'C Zones'!A:A,'C Zones'!E:E,0,0)</f>
        <v>Zone2</v>
      </c>
    </row>
    <row r="2300" spans="1:10">
      <c r="A2300">
        <v>6165</v>
      </c>
      <c r="B2300" t="s">
        <v>2144</v>
      </c>
      <c r="C2300" t="s">
        <v>239</v>
      </c>
      <c r="D2300" t="s">
        <v>95</v>
      </c>
      <c r="E2300" s="40" t="s">
        <v>272</v>
      </c>
      <c r="F2300">
        <v>0</v>
      </c>
      <c r="G2300">
        <v>-32.190027000000001</v>
      </c>
      <c r="H2300">
        <v>115.801492</v>
      </c>
      <c r="J2300" t="str">
        <f>+_xlfn.XLOOKUP(A2300,'C Zones'!A:A,'C Zones'!E:E,0,0)</f>
        <v>Zone2</v>
      </c>
    </row>
    <row r="2301" spans="1:10">
      <c r="A2301">
        <v>6166</v>
      </c>
      <c r="B2301" t="s">
        <v>373</v>
      </c>
      <c r="C2301" t="s">
        <v>239</v>
      </c>
      <c r="D2301" t="s">
        <v>95</v>
      </c>
      <c r="E2301" s="40" t="s">
        <v>272</v>
      </c>
      <c r="F2301">
        <v>0</v>
      </c>
      <c r="G2301">
        <v>-32.116146000000001</v>
      </c>
      <c r="H2301">
        <v>115.76579</v>
      </c>
      <c r="J2301" t="str">
        <f>+_xlfn.XLOOKUP(A2301,'C Zones'!A:A,'C Zones'!E:E,0,0)</f>
        <v>Zone2</v>
      </c>
    </row>
    <row r="2302" spans="1:10">
      <c r="A2302">
        <v>6167</v>
      </c>
      <c r="B2302" t="s">
        <v>2508</v>
      </c>
      <c r="C2302" t="s">
        <v>239</v>
      </c>
      <c r="D2302" t="s">
        <v>95</v>
      </c>
      <c r="E2302" s="40" t="s">
        <v>272</v>
      </c>
      <c r="F2302">
        <v>0</v>
      </c>
      <c r="G2302">
        <v>-32.227693000000002</v>
      </c>
      <c r="H2302">
        <v>115.870492</v>
      </c>
      <c r="J2302" t="str">
        <f>+_xlfn.XLOOKUP(A2302,'C Zones'!A:A,'C Zones'!E:E,0,0)</f>
        <v>Zone2</v>
      </c>
    </row>
    <row r="2303" spans="1:10">
      <c r="A2303">
        <v>6168</v>
      </c>
      <c r="B2303" t="s">
        <v>2509</v>
      </c>
      <c r="C2303" t="s">
        <v>239</v>
      </c>
      <c r="D2303" t="s">
        <v>95</v>
      </c>
      <c r="E2303" s="40" t="s">
        <v>272</v>
      </c>
      <c r="F2303">
        <v>0</v>
      </c>
      <c r="G2303">
        <v>-32.299742999999999</v>
      </c>
      <c r="H2303">
        <v>115.76275099999999</v>
      </c>
      <c r="J2303" t="str">
        <f>+_xlfn.XLOOKUP(A2303,'C Zones'!A:A,'C Zones'!E:E,0,0)</f>
        <v>Zone2</v>
      </c>
    </row>
    <row r="2304" spans="1:10">
      <c r="A2304">
        <v>6169</v>
      </c>
      <c r="B2304" t="s">
        <v>2510</v>
      </c>
      <c r="C2304" t="s">
        <v>239</v>
      </c>
      <c r="D2304" t="s">
        <v>95</v>
      </c>
      <c r="E2304" s="40" t="s">
        <v>272</v>
      </c>
      <c r="F2304">
        <v>0</v>
      </c>
      <c r="G2304">
        <v>-32.303432999999998</v>
      </c>
      <c r="H2304">
        <v>115.71128899999999</v>
      </c>
      <c r="J2304" t="str">
        <f>+_xlfn.XLOOKUP(A2304,'C Zones'!A:A,'C Zones'!E:E,0,0)</f>
        <v>Zone2</v>
      </c>
    </row>
    <row r="2305" spans="1:10">
      <c r="A2305">
        <v>6170</v>
      </c>
      <c r="B2305" t="s">
        <v>2511</v>
      </c>
      <c r="C2305" t="s">
        <v>239</v>
      </c>
      <c r="D2305" t="s">
        <v>95</v>
      </c>
      <c r="E2305" s="40" t="s">
        <v>272</v>
      </c>
      <c r="F2305">
        <v>0</v>
      </c>
      <c r="G2305">
        <v>-32.259689000000002</v>
      </c>
      <c r="H2305">
        <v>115.805649</v>
      </c>
      <c r="J2305" t="str">
        <f>+_xlfn.XLOOKUP(A2305,'C Zones'!A:A,'C Zones'!E:E,0,0)</f>
        <v>Zone2</v>
      </c>
    </row>
    <row r="2306" spans="1:10">
      <c r="A2306">
        <v>6171</v>
      </c>
      <c r="B2306" t="s">
        <v>2512</v>
      </c>
      <c r="C2306" t="s">
        <v>239</v>
      </c>
      <c r="D2306" t="s">
        <v>95</v>
      </c>
      <c r="E2306" s="40" t="s">
        <v>2877</v>
      </c>
      <c r="F2306">
        <v>0</v>
      </c>
      <c r="G2306">
        <v>-32.331963999999999</v>
      </c>
      <c r="H2306">
        <v>115.821549</v>
      </c>
      <c r="J2306" t="str">
        <f>+_xlfn.XLOOKUP(A2306,'C Zones'!A:A,'C Zones'!E:E,0,0)</f>
        <v>Zone3</v>
      </c>
    </row>
    <row r="2307" spans="1:10">
      <c r="A2307">
        <v>6172</v>
      </c>
      <c r="B2307" t="s">
        <v>2513</v>
      </c>
      <c r="C2307" t="s">
        <v>239</v>
      </c>
      <c r="D2307" t="s">
        <v>95</v>
      </c>
      <c r="E2307" s="40" t="s">
        <v>2877</v>
      </c>
      <c r="F2307">
        <v>0</v>
      </c>
      <c r="G2307">
        <v>-32.37547</v>
      </c>
      <c r="H2307">
        <v>115.753147</v>
      </c>
      <c r="J2307" t="str">
        <f>+_xlfn.XLOOKUP(A2307,'C Zones'!A:A,'C Zones'!E:E,0,0)</f>
        <v>Zone3</v>
      </c>
    </row>
    <row r="2308" spans="1:10">
      <c r="A2308">
        <v>6173</v>
      </c>
      <c r="B2308" t="s">
        <v>2514</v>
      </c>
      <c r="C2308" t="s">
        <v>239</v>
      </c>
      <c r="D2308" t="s">
        <v>130</v>
      </c>
      <c r="E2308" s="40" t="s">
        <v>2877</v>
      </c>
      <c r="F2308">
        <v>0</v>
      </c>
      <c r="G2308">
        <v>-32.402574000000001</v>
      </c>
      <c r="H2308">
        <v>115.74918599999999</v>
      </c>
      <c r="J2308" t="str">
        <f>+_xlfn.XLOOKUP(A2308,'C Zones'!A:A,'C Zones'!E:E,0,0)</f>
        <v>Zone3</v>
      </c>
    </row>
    <row r="2309" spans="1:10">
      <c r="A2309">
        <v>6174</v>
      </c>
      <c r="B2309" t="s">
        <v>2515</v>
      </c>
      <c r="C2309" t="s">
        <v>239</v>
      </c>
      <c r="D2309" t="s">
        <v>130</v>
      </c>
      <c r="E2309" s="40" t="s">
        <v>2877</v>
      </c>
      <c r="F2309">
        <v>0</v>
      </c>
      <c r="G2309">
        <v>-32.429853000000001</v>
      </c>
      <c r="H2309">
        <v>115.750353</v>
      </c>
      <c r="J2309" t="str">
        <f>+_xlfn.XLOOKUP(A2309,'C Zones'!A:A,'C Zones'!E:E,0,0)</f>
        <v>Zone3</v>
      </c>
    </row>
    <row r="2310" spans="1:10">
      <c r="A2310">
        <v>6175</v>
      </c>
      <c r="B2310" t="s">
        <v>2516</v>
      </c>
      <c r="C2310" t="s">
        <v>239</v>
      </c>
      <c r="D2310" t="s">
        <v>130</v>
      </c>
      <c r="E2310" s="40" t="s">
        <v>2877</v>
      </c>
      <c r="F2310">
        <v>0</v>
      </c>
      <c r="G2310">
        <v>-32.445807000000002</v>
      </c>
      <c r="H2310">
        <v>115.75702200000001</v>
      </c>
      <c r="J2310" t="str">
        <f>+_xlfn.XLOOKUP(A2310,'C Zones'!A:A,'C Zones'!E:E,0,0)</f>
        <v>Zone3</v>
      </c>
    </row>
    <row r="2311" spans="1:10">
      <c r="A2311">
        <v>6176</v>
      </c>
      <c r="B2311" t="s">
        <v>2517</v>
      </c>
      <c r="C2311" t="s">
        <v>239</v>
      </c>
      <c r="D2311" t="s">
        <v>130</v>
      </c>
      <c r="E2311" s="40" t="s">
        <v>2877</v>
      </c>
      <c r="F2311">
        <v>0</v>
      </c>
      <c r="G2311">
        <v>-32.364373999999998</v>
      </c>
      <c r="H2311">
        <v>115.909164</v>
      </c>
      <c r="J2311" t="str">
        <f>+_xlfn.XLOOKUP(A2311,'C Zones'!A:A,'C Zones'!E:E,0,0)</f>
        <v>Zone3</v>
      </c>
    </row>
    <row r="2312" spans="1:10">
      <c r="A2312">
        <v>6180</v>
      </c>
      <c r="B2312" t="s">
        <v>2518</v>
      </c>
      <c r="C2312" t="s">
        <v>239</v>
      </c>
      <c r="D2312" t="s">
        <v>130</v>
      </c>
      <c r="E2312" s="40" t="s">
        <v>2877</v>
      </c>
      <c r="F2312">
        <v>0</v>
      </c>
      <c r="G2312">
        <v>-31.776997999999999</v>
      </c>
      <c r="H2312">
        <v>115.86075</v>
      </c>
      <c r="J2312" t="str">
        <f>+_xlfn.XLOOKUP(A2312,'C Zones'!A:A,'C Zones'!E:E,0,0)</f>
        <v>Zone3</v>
      </c>
    </row>
    <row r="2313" spans="1:10">
      <c r="A2313">
        <v>6181</v>
      </c>
      <c r="B2313" t="s">
        <v>2519</v>
      </c>
      <c r="C2313" t="s">
        <v>239</v>
      </c>
      <c r="D2313" t="s">
        <v>130</v>
      </c>
      <c r="E2313" s="40" t="s">
        <v>2877</v>
      </c>
      <c r="F2313">
        <v>0</v>
      </c>
      <c r="G2313">
        <v>0</v>
      </c>
      <c r="H2313">
        <v>0</v>
      </c>
      <c r="J2313" t="str">
        <f>+_xlfn.XLOOKUP(A2313,'C Zones'!A:A,'C Zones'!E:E,0,0)</f>
        <v>Zone3</v>
      </c>
    </row>
    <row r="2314" spans="1:10">
      <c r="A2314">
        <v>6182</v>
      </c>
      <c r="B2314" t="s">
        <v>2520</v>
      </c>
      <c r="C2314" t="s">
        <v>239</v>
      </c>
      <c r="D2314" t="s">
        <v>130</v>
      </c>
      <c r="E2314" s="40" t="s">
        <v>2877</v>
      </c>
      <c r="F2314">
        <v>0</v>
      </c>
      <c r="G2314">
        <v>0</v>
      </c>
      <c r="H2314">
        <v>0</v>
      </c>
      <c r="J2314" t="str">
        <f>+_xlfn.XLOOKUP(A2314,'C Zones'!A:A,'C Zones'!E:E,0,0)</f>
        <v>Zone3</v>
      </c>
    </row>
    <row r="2315" spans="1:10">
      <c r="A2315">
        <v>6207</v>
      </c>
      <c r="B2315" t="s">
        <v>2521</v>
      </c>
      <c r="C2315" t="s">
        <v>239</v>
      </c>
      <c r="D2315" t="s">
        <v>130</v>
      </c>
      <c r="E2315" s="40" t="s">
        <v>2877</v>
      </c>
      <c r="F2315">
        <v>0</v>
      </c>
      <c r="G2315">
        <v>-32.487206</v>
      </c>
      <c r="H2315">
        <v>116.068209</v>
      </c>
      <c r="J2315" t="str">
        <f>+_xlfn.XLOOKUP(A2315,'C Zones'!A:A,'C Zones'!E:E,0,0)</f>
        <v>Zone3</v>
      </c>
    </row>
    <row r="2316" spans="1:10">
      <c r="A2316">
        <v>6208</v>
      </c>
      <c r="B2316" t="s">
        <v>2522</v>
      </c>
      <c r="C2316" t="s">
        <v>239</v>
      </c>
      <c r="D2316" t="s">
        <v>130</v>
      </c>
      <c r="E2316" s="40" t="s">
        <v>2877</v>
      </c>
      <c r="F2316">
        <v>0</v>
      </c>
      <c r="G2316">
        <v>-32.644371999999997</v>
      </c>
      <c r="H2316">
        <v>115.873516</v>
      </c>
      <c r="J2316" t="str">
        <f>+_xlfn.XLOOKUP(A2316,'C Zones'!A:A,'C Zones'!E:E,0,0)</f>
        <v>Zone3</v>
      </c>
    </row>
    <row r="2317" spans="1:10">
      <c r="A2317">
        <v>6209</v>
      </c>
      <c r="B2317" t="s">
        <v>2523</v>
      </c>
      <c r="C2317" t="s">
        <v>239</v>
      </c>
      <c r="D2317" t="s">
        <v>130</v>
      </c>
      <c r="E2317" s="40" t="s">
        <v>2877</v>
      </c>
      <c r="F2317">
        <v>0</v>
      </c>
      <c r="G2317">
        <v>-32.561118</v>
      </c>
      <c r="H2317">
        <v>115.77113199999999</v>
      </c>
      <c r="J2317" t="str">
        <f>+_xlfn.XLOOKUP(A2317,'C Zones'!A:A,'C Zones'!E:E,0,0)</f>
        <v>Zone3</v>
      </c>
    </row>
    <row r="2318" spans="1:10">
      <c r="A2318">
        <v>6210</v>
      </c>
      <c r="B2318" t="s">
        <v>2524</v>
      </c>
      <c r="C2318" t="s">
        <v>239</v>
      </c>
      <c r="D2318" t="s">
        <v>59</v>
      </c>
      <c r="E2318" s="40" t="s">
        <v>2877</v>
      </c>
      <c r="F2318">
        <v>0</v>
      </c>
      <c r="G2318">
        <v>-32.550987999999997</v>
      </c>
      <c r="H2318">
        <v>115.75180400000001</v>
      </c>
      <c r="J2318" t="str">
        <f>+_xlfn.XLOOKUP(A2318,'C Zones'!A:A,'C Zones'!E:E,0,0)</f>
        <v>Zone3</v>
      </c>
    </row>
    <row r="2319" spans="1:10">
      <c r="A2319">
        <v>6211</v>
      </c>
      <c r="B2319" t="s">
        <v>2525</v>
      </c>
      <c r="C2319" t="s">
        <v>239</v>
      </c>
      <c r="D2319" t="s">
        <v>130</v>
      </c>
      <c r="E2319" s="40" t="s">
        <v>2877</v>
      </c>
      <c r="F2319">
        <v>0</v>
      </c>
      <c r="G2319">
        <v>-32.693998999999998</v>
      </c>
      <c r="H2319">
        <v>115.654696</v>
      </c>
      <c r="J2319" t="str">
        <f>+_xlfn.XLOOKUP(A2319,'C Zones'!A:A,'C Zones'!E:E,0,0)</f>
        <v>Zone3</v>
      </c>
    </row>
    <row r="2320" spans="1:10">
      <c r="A2320">
        <v>6213</v>
      </c>
      <c r="B2320" t="s">
        <v>2526</v>
      </c>
      <c r="C2320" t="s">
        <v>239</v>
      </c>
      <c r="D2320" t="s">
        <v>130</v>
      </c>
      <c r="E2320" s="40" t="s">
        <v>2877</v>
      </c>
      <c r="F2320">
        <v>0</v>
      </c>
      <c r="G2320">
        <v>-32.623154999999997</v>
      </c>
      <c r="H2320">
        <v>116.08481399999999</v>
      </c>
      <c r="J2320" t="str">
        <f>+_xlfn.XLOOKUP(A2320,'C Zones'!A:A,'C Zones'!E:E,0,0)</f>
        <v>Zone3</v>
      </c>
    </row>
    <row r="2321" spans="1:10">
      <c r="A2321">
        <v>6214</v>
      </c>
      <c r="B2321" t="s">
        <v>2527</v>
      </c>
      <c r="C2321" t="s">
        <v>239</v>
      </c>
      <c r="D2321" t="s">
        <v>130</v>
      </c>
      <c r="E2321" s="40" t="s">
        <v>2877</v>
      </c>
      <c r="F2321">
        <v>0</v>
      </c>
      <c r="G2321">
        <v>-32.725337000000003</v>
      </c>
      <c r="H2321">
        <v>115.758098</v>
      </c>
      <c r="J2321" t="str">
        <f>+_xlfn.XLOOKUP(A2321,'C Zones'!A:A,'C Zones'!E:E,0,0)</f>
        <v>Zone3</v>
      </c>
    </row>
    <row r="2322" spans="1:10">
      <c r="A2322">
        <v>6215</v>
      </c>
      <c r="B2322" t="s">
        <v>2528</v>
      </c>
      <c r="C2322" t="s">
        <v>239</v>
      </c>
      <c r="D2322" t="s">
        <v>130</v>
      </c>
      <c r="E2322" s="40" t="s">
        <v>2877</v>
      </c>
      <c r="F2322">
        <v>0</v>
      </c>
      <c r="G2322">
        <v>-32.880761</v>
      </c>
      <c r="H2322">
        <v>115.92388</v>
      </c>
      <c r="J2322" t="str">
        <f>+_xlfn.XLOOKUP(A2322,'C Zones'!A:A,'C Zones'!E:E,0,0)</f>
        <v>Zone3</v>
      </c>
    </row>
    <row r="2323" spans="1:10">
      <c r="A2323">
        <v>6218</v>
      </c>
      <c r="B2323" t="s">
        <v>2529</v>
      </c>
      <c r="C2323" t="s">
        <v>239</v>
      </c>
      <c r="D2323" t="s">
        <v>130</v>
      </c>
      <c r="E2323" s="40" t="s">
        <v>2877</v>
      </c>
      <c r="F2323">
        <v>0</v>
      </c>
      <c r="G2323">
        <v>-32.955564000000003</v>
      </c>
      <c r="H2323">
        <v>115.899665</v>
      </c>
      <c r="J2323" t="str">
        <f>+_xlfn.XLOOKUP(A2323,'C Zones'!A:A,'C Zones'!E:E,0,0)</f>
        <v>Zone3</v>
      </c>
    </row>
    <row r="2324" spans="1:10">
      <c r="A2324">
        <v>6219</v>
      </c>
      <c r="B2324" t="s">
        <v>2529</v>
      </c>
      <c r="C2324">
        <v>0</v>
      </c>
      <c r="D2324">
        <v>0</v>
      </c>
      <c r="E2324" s="40" t="s">
        <v>2877</v>
      </c>
      <c r="F2324">
        <v>0</v>
      </c>
      <c r="G2324">
        <v>0</v>
      </c>
      <c r="H2324">
        <v>0</v>
      </c>
      <c r="J2324" t="str">
        <f>+_xlfn.XLOOKUP(A2324,'C Zones'!A:A,'C Zones'!E:E,0,0)</f>
        <v>Zone3</v>
      </c>
    </row>
    <row r="2325" spans="1:10">
      <c r="A2325">
        <v>6220</v>
      </c>
      <c r="B2325" t="s">
        <v>2530</v>
      </c>
      <c r="C2325" t="s">
        <v>239</v>
      </c>
      <c r="D2325" t="s">
        <v>130</v>
      </c>
      <c r="E2325" s="40" t="s">
        <v>2877</v>
      </c>
      <c r="F2325">
        <v>0</v>
      </c>
      <c r="G2325">
        <v>-32.996681000000002</v>
      </c>
      <c r="H2325">
        <v>115.893629</v>
      </c>
      <c r="J2325" t="str">
        <f>+_xlfn.XLOOKUP(A2325,'C Zones'!A:A,'C Zones'!E:E,0,0)</f>
        <v>Zone3</v>
      </c>
    </row>
    <row r="2326" spans="1:10">
      <c r="A2326">
        <v>6221</v>
      </c>
      <c r="B2326" t="s">
        <v>1616</v>
      </c>
      <c r="C2326" t="s">
        <v>239</v>
      </c>
      <c r="D2326" t="s">
        <v>130</v>
      </c>
      <c r="E2326" s="40" t="s">
        <v>2877</v>
      </c>
      <c r="F2326">
        <v>0</v>
      </c>
      <c r="G2326">
        <v>-33.146360000000001</v>
      </c>
      <c r="H2326">
        <v>115.943364</v>
      </c>
      <c r="J2326" t="str">
        <f>+_xlfn.XLOOKUP(A2326,'C Zones'!A:A,'C Zones'!E:E,0,0)</f>
        <v>Zone3</v>
      </c>
    </row>
    <row r="2327" spans="1:10">
      <c r="A2327">
        <v>6223</v>
      </c>
      <c r="B2327" t="s">
        <v>2531</v>
      </c>
      <c r="C2327" t="s">
        <v>239</v>
      </c>
      <c r="D2327" t="s">
        <v>19</v>
      </c>
      <c r="E2327" s="40" t="s">
        <v>2877</v>
      </c>
      <c r="F2327">
        <v>0</v>
      </c>
      <c r="G2327">
        <v>-33.174244000000002</v>
      </c>
      <c r="H2327">
        <v>115.86290099999999</v>
      </c>
      <c r="J2327" t="str">
        <f>+_xlfn.XLOOKUP(A2327,'C Zones'!A:A,'C Zones'!E:E,0,0)</f>
        <v>Zone3</v>
      </c>
    </row>
    <row r="2328" spans="1:10">
      <c r="A2328">
        <v>6224</v>
      </c>
      <c r="B2328" t="s">
        <v>2532</v>
      </c>
      <c r="C2328" t="s">
        <v>239</v>
      </c>
      <c r="D2328" t="s">
        <v>19</v>
      </c>
      <c r="E2328" s="40" t="s">
        <v>2877</v>
      </c>
      <c r="F2328">
        <v>0</v>
      </c>
      <c r="G2328">
        <v>-33.234957999999999</v>
      </c>
      <c r="H2328">
        <v>115.914238</v>
      </c>
      <c r="J2328" t="str">
        <f>+_xlfn.XLOOKUP(A2328,'C Zones'!A:A,'C Zones'!E:E,0,0)</f>
        <v>Zone3</v>
      </c>
    </row>
    <row r="2329" spans="1:10">
      <c r="A2329">
        <v>6225</v>
      </c>
      <c r="B2329" t="s">
        <v>2533</v>
      </c>
      <c r="C2329" t="s">
        <v>239</v>
      </c>
      <c r="D2329" t="s">
        <v>130</v>
      </c>
      <c r="E2329" s="40" t="s">
        <v>2877</v>
      </c>
      <c r="F2329">
        <v>0</v>
      </c>
      <c r="G2329">
        <v>-33.337529000000004</v>
      </c>
      <c r="H2329">
        <v>116.098061</v>
      </c>
      <c r="J2329" t="str">
        <f>+_xlfn.XLOOKUP(A2329,'C Zones'!A:A,'C Zones'!E:E,0,0)</f>
        <v>Zone3</v>
      </c>
    </row>
    <row r="2330" spans="1:10">
      <c r="A2330">
        <v>6226</v>
      </c>
      <c r="B2330" t="s">
        <v>2534</v>
      </c>
      <c r="C2330" t="s">
        <v>239</v>
      </c>
      <c r="D2330" t="s">
        <v>19</v>
      </c>
      <c r="E2330" s="40" t="s">
        <v>2877</v>
      </c>
      <c r="F2330">
        <v>0</v>
      </c>
      <c r="G2330">
        <v>-33.290376999999999</v>
      </c>
      <c r="H2330">
        <v>115.827524</v>
      </c>
      <c r="J2330" t="str">
        <f>+_xlfn.XLOOKUP(A2330,'C Zones'!A:A,'C Zones'!E:E,0,0)</f>
        <v>Zone3</v>
      </c>
    </row>
    <row r="2331" spans="1:10">
      <c r="A2331">
        <v>6227</v>
      </c>
      <c r="B2331" t="s">
        <v>2535</v>
      </c>
      <c r="C2331" t="s">
        <v>239</v>
      </c>
      <c r="D2331" t="s">
        <v>19</v>
      </c>
      <c r="E2331" s="40" t="s">
        <v>2877</v>
      </c>
      <c r="F2331">
        <v>0</v>
      </c>
      <c r="G2331">
        <v>-33.309542999999998</v>
      </c>
      <c r="H2331">
        <v>115.809665</v>
      </c>
      <c r="J2331" t="str">
        <f>+_xlfn.XLOOKUP(A2331,'C Zones'!A:A,'C Zones'!E:E,0,0)</f>
        <v>Zone3</v>
      </c>
    </row>
    <row r="2332" spans="1:10">
      <c r="A2332">
        <v>6228</v>
      </c>
      <c r="B2332" t="s">
        <v>356</v>
      </c>
      <c r="C2332" t="s">
        <v>239</v>
      </c>
      <c r="D2332" t="s">
        <v>19</v>
      </c>
      <c r="E2332" s="40" t="s">
        <v>2877</v>
      </c>
      <c r="F2332">
        <v>0</v>
      </c>
      <c r="G2332">
        <v>-33.336551999999998</v>
      </c>
      <c r="H2332">
        <v>115.771383</v>
      </c>
      <c r="J2332" t="str">
        <f>+_xlfn.XLOOKUP(A2332,'C Zones'!A:A,'C Zones'!E:E,0,0)</f>
        <v>Zone3</v>
      </c>
    </row>
    <row r="2333" spans="1:10">
      <c r="A2333">
        <v>6229</v>
      </c>
      <c r="B2333" t="s">
        <v>2536</v>
      </c>
      <c r="C2333" t="s">
        <v>239</v>
      </c>
      <c r="D2333" t="s">
        <v>19</v>
      </c>
      <c r="E2333" s="40" t="s">
        <v>2877</v>
      </c>
      <c r="F2333">
        <v>0</v>
      </c>
      <c r="G2333">
        <v>-33.351410999999999</v>
      </c>
      <c r="H2333">
        <v>115.69276000000001</v>
      </c>
      <c r="J2333" t="str">
        <f>+_xlfn.XLOOKUP(A2333,'C Zones'!A:A,'C Zones'!E:E,0,0)</f>
        <v>Zone3</v>
      </c>
    </row>
    <row r="2334" spans="1:10">
      <c r="A2334">
        <v>6230</v>
      </c>
      <c r="B2334" t="s">
        <v>2245</v>
      </c>
      <c r="C2334" t="s">
        <v>239</v>
      </c>
      <c r="D2334" t="s">
        <v>19</v>
      </c>
      <c r="E2334" s="40" t="s">
        <v>2877</v>
      </c>
      <c r="F2334">
        <v>0</v>
      </c>
      <c r="G2334">
        <v>-33.327112</v>
      </c>
      <c r="H2334">
        <v>115.636993</v>
      </c>
      <c r="J2334" t="str">
        <f>+_xlfn.XLOOKUP(A2334,'C Zones'!A:A,'C Zones'!E:E,0,0)</f>
        <v>Zone3</v>
      </c>
    </row>
    <row r="2335" spans="1:10">
      <c r="A2335">
        <v>6232</v>
      </c>
      <c r="B2335" t="s">
        <v>2537</v>
      </c>
      <c r="C2335" t="s">
        <v>239</v>
      </c>
      <c r="D2335" t="s">
        <v>19</v>
      </c>
      <c r="E2335" s="40" t="s">
        <v>2877</v>
      </c>
      <c r="F2335">
        <v>0</v>
      </c>
      <c r="G2335">
        <v>-33.316625000000002</v>
      </c>
      <c r="H2335">
        <v>115.704263</v>
      </c>
      <c r="J2335" t="str">
        <f>+_xlfn.XLOOKUP(A2335,'C Zones'!A:A,'C Zones'!E:E,0,0)</f>
        <v>Zone3</v>
      </c>
    </row>
    <row r="2336" spans="1:10">
      <c r="A2336">
        <v>6233</v>
      </c>
      <c r="B2336" t="s">
        <v>2538</v>
      </c>
      <c r="C2336" t="s">
        <v>239</v>
      </c>
      <c r="D2336" t="s">
        <v>19</v>
      </c>
      <c r="E2336" s="40" t="s">
        <v>2877</v>
      </c>
      <c r="F2336">
        <v>0</v>
      </c>
      <c r="G2336">
        <v>-33.279034000000003</v>
      </c>
      <c r="H2336">
        <v>115.71442999999999</v>
      </c>
      <c r="J2336" t="str">
        <f>+_xlfn.XLOOKUP(A2336,'C Zones'!A:A,'C Zones'!E:E,0,0)</f>
        <v>Zone3</v>
      </c>
    </row>
    <row r="2337" spans="1:10">
      <c r="A2337">
        <v>6236</v>
      </c>
      <c r="B2337" t="s">
        <v>2539</v>
      </c>
      <c r="C2337" t="s">
        <v>239</v>
      </c>
      <c r="D2337" t="s">
        <v>130</v>
      </c>
      <c r="E2337" s="40" t="s">
        <v>2877</v>
      </c>
      <c r="F2337">
        <v>0</v>
      </c>
      <c r="G2337">
        <v>-33.467779999999998</v>
      </c>
      <c r="H2337">
        <v>115.80944</v>
      </c>
      <c r="J2337" t="str">
        <f>+_xlfn.XLOOKUP(A2337,'C Zones'!A:A,'C Zones'!E:E,0,0)</f>
        <v>Zone3</v>
      </c>
    </row>
    <row r="2338" spans="1:10">
      <c r="A2338">
        <v>6237</v>
      </c>
      <c r="B2338" t="s">
        <v>2540</v>
      </c>
      <c r="C2338" t="s">
        <v>239</v>
      </c>
      <c r="D2338" t="s">
        <v>130</v>
      </c>
      <c r="E2338" s="40" t="s">
        <v>2877</v>
      </c>
      <c r="F2338">
        <v>0</v>
      </c>
      <c r="G2338">
        <v>-33.482745000000001</v>
      </c>
      <c r="H2338">
        <v>115.727734</v>
      </c>
      <c r="J2338" t="str">
        <f>+_xlfn.XLOOKUP(A2338,'C Zones'!A:A,'C Zones'!E:E,0,0)</f>
        <v>Zone3</v>
      </c>
    </row>
    <row r="2339" spans="1:10">
      <c r="A2339">
        <v>6239</v>
      </c>
      <c r="B2339" t="s">
        <v>1355</v>
      </c>
      <c r="C2339" t="s">
        <v>239</v>
      </c>
      <c r="D2339" t="s">
        <v>130</v>
      </c>
      <c r="E2339" s="40" t="s">
        <v>2877</v>
      </c>
      <c r="F2339">
        <v>0</v>
      </c>
      <c r="G2339">
        <v>-33.548214999999999</v>
      </c>
      <c r="H2339">
        <v>115.76634199999999</v>
      </c>
      <c r="J2339" t="str">
        <f>+_xlfn.XLOOKUP(A2339,'C Zones'!A:A,'C Zones'!E:E,0,0)</f>
        <v>Zone3</v>
      </c>
    </row>
    <row r="2340" spans="1:10">
      <c r="A2340">
        <v>6240</v>
      </c>
      <c r="B2340" t="s">
        <v>2541</v>
      </c>
      <c r="C2340" t="s">
        <v>239</v>
      </c>
      <c r="D2340" t="s">
        <v>130</v>
      </c>
      <c r="E2340" s="40" t="s">
        <v>2877</v>
      </c>
      <c r="F2340">
        <v>0</v>
      </c>
      <c r="G2340">
        <v>-33.557507000000001</v>
      </c>
      <c r="H2340">
        <v>115.986161</v>
      </c>
      <c r="J2340" t="str">
        <f>+_xlfn.XLOOKUP(A2340,'C Zones'!A:A,'C Zones'!E:E,0,0)</f>
        <v>Zone3</v>
      </c>
    </row>
    <row r="2341" spans="1:10">
      <c r="A2341">
        <v>6243</v>
      </c>
      <c r="B2341" t="s">
        <v>2542</v>
      </c>
      <c r="C2341" t="s">
        <v>239</v>
      </c>
      <c r="D2341" t="s">
        <v>130</v>
      </c>
      <c r="E2341" s="40" t="s">
        <v>2877</v>
      </c>
      <c r="F2341">
        <v>0</v>
      </c>
      <c r="G2341">
        <v>-33.702846999999998</v>
      </c>
      <c r="H2341">
        <v>116.28535100000001</v>
      </c>
      <c r="J2341" t="str">
        <f>+_xlfn.XLOOKUP(A2341,'C Zones'!A:A,'C Zones'!E:E,0,0)</f>
        <v>Zone3</v>
      </c>
    </row>
    <row r="2342" spans="1:10">
      <c r="A2342">
        <v>6244</v>
      </c>
      <c r="B2342" t="s">
        <v>2543</v>
      </c>
      <c r="C2342" t="s">
        <v>239</v>
      </c>
      <c r="D2342" t="s">
        <v>130</v>
      </c>
      <c r="E2342" s="40" t="s">
        <v>2877</v>
      </c>
      <c r="F2342">
        <v>0</v>
      </c>
      <c r="G2342">
        <v>-33.832926999999998</v>
      </c>
      <c r="H2342">
        <v>116.38841600000001</v>
      </c>
      <c r="J2342" t="str">
        <f>+_xlfn.XLOOKUP(A2342,'C Zones'!A:A,'C Zones'!E:E,0,0)</f>
        <v>Zone3</v>
      </c>
    </row>
    <row r="2343" spans="1:10">
      <c r="A2343">
        <v>6251</v>
      </c>
      <c r="B2343" t="s">
        <v>2544</v>
      </c>
      <c r="C2343" t="s">
        <v>239</v>
      </c>
      <c r="D2343" t="s">
        <v>130</v>
      </c>
      <c r="E2343" s="40" t="s">
        <v>2877</v>
      </c>
      <c r="F2343">
        <v>0</v>
      </c>
      <c r="G2343">
        <v>-33.768059999999998</v>
      </c>
      <c r="H2343">
        <v>115.82778</v>
      </c>
      <c r="J2343" t="str">
        <f>+_xlfn.XLOOKUP(A2343,'C Zones'!A:A,'C Zones'!E:E,0,0)</f>
        <v>Zone3</v>
      </c>
    </row>
    <row r="2344" spans="1:10">
      <c r="A2344">
        <v>6252</v>
      </c>
      <c r="B2344" t="s">
        <v>2545</v>
      </c>
      <c r="C2344" t="s">
        <v>239</v>
      </c>
      <c r="D2344" t="s">
        <v>130</v>
      </c>
      <c r="E2344" s="40" t="s">
        <v>2877</v>
      </c>
      <c r="F2344">
        <v>0</v>
      </c>
      <c r="G2344">
        <v>-33.745170999999999</v>
      </c>
      <c r="H2344">
        <v>115.946029</v>
      </c>
      <c r="J2344" t="str">
        <f>+_xlfn.XLOOKUP(A2344,'C Zones'!A:A,'C Zones'!E:E,0,0)</f>
        <v>Zone3</v>
      </c>
    </row>
    <row r="2345" spans="1:10">
      <c r="A2345">
        <v>6253</v>
      </c>
      <c r="B2345" t="s">
        <v>2546</v>
      </c>
      <c r="C2345" t="s">
        <v>239</v>
      </c>
      <c r="D2345" t="s">
        <v>130</v>
      </c>
      <c r="E2345" s="40" t="s">
        <v>2877</v>
      </c>
      <c r="F2345">
        <v>0</v>
      </c>
      <c r="G2345">
        <v>-33.786518000000001</v>
      </c>
      <c r="H2345">
        <v>115.98381000000001</v>
      </c>
      <c r="J2345" t="str">
        <f>+_xlfn.XLOOKUP(A2345,'C Zones'!A:A,'C Zones'!E:E,0,0)</f>
        <v>Zone3</v>
      </c>
    </row>
    <row r="2346" spans="1:10">
      <c r="A2346">
        <v>6254</v>
      </c>
      <c r="B2346" t="s">
        <v>2547</v>
      </c>
      <c r="C2346" t="s">
        <v>239</v>
      </c>
      <c r="D2346" t="s">
        <v>130</v>
      </c>
      <c r="E2346" s="40" t="s">
        <v>2877</v>
      </c>
      <c r="F2346">
        <v>0</v>
      </c>
      <c r="G2346">
        <v>-33.848790999999999</v>
      </c>
      <c r="H2346">
        <v>116.058769</v>
      </c>
      <c r="J2346" t="str">
        <f>+_xlfn.XLOOKUP(A2346,'C Zones'!A:A,'C Zones'!E:E,0,0)</f>
        <v>Zone3</v>
      </c>
    </row>
    <row r="2347" spans="1:10">
      <c r="A2347">
        <v>6255</v>
      </c>
      <c r="B2347" t="s">
        <v>2548</v>
      </c>
      <c r="C2347" t="s">
        <v>239</v>
      </c>
      <c r="D2347" t="s">
        <v>130</v>
      </c>
      <c r="E2347" s="40" t="s">
        <v>2877</v>
      </c>
      <c r="F2347">
        <v>0</v>
      </c>
      <c r="G2347">
        <v>-33.793610000000001</v>
      </c>
      <c r="H2347">
        <v>116.29583</v>
      </c>
      <c r="J2347" t="str">
        <f>+_xlfn.XLOOKUP(A2347,'C Zones'!A:A,'C Zones'!E:E,0,0)</f>
        <v>Zone3</v>
      </c>
    </row>
    <row r="2348" spans="1:10">
      <c r="A2348">
        <v>6256</v>
      </c>
      <c r="B2348" t="s">
        <v>2549</v>
      </c>
      <c r="C2348" t="s">
        <v>239</v>
      </c>
      <c r="D2348" t="s">
        <v>130</v>
      </c>
      <c r="E2348" s="40" t="s">
        <v>2877</v>
      </c>
      <c r="F2348">
        <v>0</v>
      </c>
      <c r="G2348">
        <v>-34.005110000000002</v>
      </c>
      <c r="H2348">
        <v>116.15389</v>
      </c>
      <c r="J2348" t="str">
        <f>+_xlfn.XLOOKUP(A2348,'C Zones'!A:A,'C Zones'!E:E,0,0)</f>
        <v>Zone3</v>
      </c>
    </row>
    <row r="2349" spans="1:10">
      <c r="A2349">
        <v>6258</v>
      </c>
      <c r="B2349" t="s">
        <v>2550</v>
      </c>
      <c r="C2349" t="s">
        <v>239</v>
      </c>
      <c r="D2349" t="s">
        <v>130</v>
      </c>
      <c r="E2349" s="40" t="s">
        <v>2877</v>
      </c>
      <c r="F2349">
        <v>0</v>
      </c>
      <c r="G2349">
        <v>-34.227522</v>
      </c>
      <c r="H2349">
        <v>116.20352800000001</v>
      </c>
      <c r="J2349" t="str">
        <f>+_xlfn.XLOOKUP(A2349,'C Zones'!A:A,'C Zones'!E:E,0,0)</f>
        <v>Zone3</v>
      </c>
    </row>
    <row r="2350" spans="1:10">
      <c r="A2350">
        <v>6260</v>
      </c>
      <c r="B2350" t="s">
        <v>2551</v>
      </c>
      <c r="C2350" t="s">
        <v>239</v>
      </c>
      <c r="D2350" t="s">
        <v>130</v>
      </c>
      <c r="E2350" s="40" t="s">
        <v>2877</v>
      </c>
      <c r="F2350">
        <v>0</v>
      </c>
      <c r="G2350">
        <v>-34.349615</v>
      </c>
      <c r="H2350">
        <v>115.935794</v>
      </c>
      <c r="J2350" t="str">
        <f>+_xlfn.XLOOKUP(A2350,'C Zones'!A:A,'C Zones'!E:E,0,0)</f>
        <v>Zone3</v>
      </c>
    </row>
    <row r="2351" spans="1:10">
      <c r="A2351">
        <v>6262</v>
      </c>
      <c r="B2351" t="s">
        <v>2552</v>
      </c>
      <c r="C2351" t="s">
        <v>239</v>
      </c>
      <c r="D2351" t="s">
        <v>130</v>
      </c>
      <c r="E2351" s="40" t="s">
        <v>2877</v>
      </c>
      <c r="F2351">
        <v>0</v>
      </c>
      <c r="G2351">
        <v>-34.686036000000001</v>
      </c>
      <c r="H2351">
        <v>116.213448</v>
      </c>
      <c r="J2351" t="str">
        <f>+_xlfn.XLOOKUP(A2351,'C Zones'!A:A,'C Zones'!E:E,0,0)</f>
        <v>Zone3</v>
      </c>
    </row>
    <row r="2352" spans="1:10">
      <c r="A2352">
        <v>6271</v>
      </c>
      <c r="B2352" t="s">
        <v>2553</v>
      </c>
      <c r="C2352" t="s">
        <v>239</v>
      </c>
      <c r="D2352" t="s">
        <v>130</v>
      </c>
      <c r="E2352" s="40" t="s">
        <v>2877</v>
      </c>
      <c r="F2352">
        <v>0</v>
      </c>
      <c r="G2352">
        <v>-33.557564999999997</v>
      </c>
      <c r="H2352">
        <v>115.558897</v>
      </c>
      <c r="J2352" t="str">
        <f>+_xlfn.XLOOKUP(A2352,'C Zones'!A:A,'C Zones'!E:E,0,0)</f>
        <v>Zone3</v>
      </c>
    </row>
    <row r="2353" spans="1:10">
      <c r="A2353">
        <v>6275</v>
      </c>
      <c r="B2353" t="s">
        <v>2554</v>
      </c>
      <c r="C2353" t="s">
        <v>239</v>
      </c>
      <c r="D2353" t="s">
        <v>130</v>
      </c>
      <c r="E2353" s="40" t="s">
        <v>2877</v>
      </c>
      <c r="F2353">
        <v>0</v>
      </c>
      <c r="G2353">
        <v>-33.836424999999998</v>
      </c>
      <c r="H2353">
        <v>115.66168999999999</v>
      </c>
      <c r="J2353" t="str">
        <f>+_xlfn.XLOOKUP(A2353,'C Zones'!A:A,'C Zones'!E:E,0,0)</f>
        <v>Zone3</v>
      </c>
    </row>
    <row r="2354" spans="1:10">
      <c r="A2354">
        <v>6280</v>
      </c>
      <c r="B2354" t="s">
        <v>2555</v>
      </c>
      <c r="C2354" t="s">
        <v>239</v>
      </c>
      <c r="D2354" t="s">
        <v>21</v>
      </c>
      <c r="E2354" s="40" t="s">
        <v>2877</v>
      </c>
      <c r="F2354">
        <v>0</v>
      </c>
      <c r="G2354">
        <v>-33.684877999999998</v>
      </c>
      <c r="H2354">
        <v>115.463341</v>
      </c>
      <c r="J2354" t="str">
        <f>+_xlfn.XLOOKUP(A2354,'C Zones'!A:A,'C Zones'!E:E,0,0)</f>
        <v>Zone3</v>
      </c>
    </row>
    <row r="2355" spans="1:10">
      <c r="A2355">
        <v>6281</v>
      </c>
      <c r="B2355" t="s">
        <v>2556</v>
      </c>
      <c r="C2355" t="s">
        <v>239</v>
      </c>
      <c r="D2355" t="s">
        <v>130</v>
      </c>
      <c r="E2355" s="40" t="s">
        <v>2877</v>
      </c>
      <c r="F2355">
        <v>0</v>
      </c>
      <c r="G2355">
        <v>-33.615893</v>
      </c>
      <c r="H2355">
        <v>115.10657</v>
      </c>
      <c r="J2355" t="str">
        <f>+_xlfn.XLOOKUP(A2355,'C Zones'!A:A,'C Zones'!E:E,0,0)</f>
        <v>Zone3</v>
      </c>
    </row>
    <row r="2356" spans="1:10">
      <c r="A2356">
        <v>6282</v>
      </c>
      <c r="B2356" t="s">
        <v>2557</v>
      </c>
      <c r="C2356" t="s">
        <v>239</v>
      </c>
      <c r="D2356" t="s">
        <v>130</v>
      </c>
      <c r="E2356" s="40" t="s">
        <v>2877</v>
      </c>
      <c r="F2356">
        <v>0</v>
      </c>
      <c r="G2356">
        <v>-33.645860999999996</v>
      </c>
      <c r="H2356">
        <v>115.03212600000001</v>
      </c>
      <c r="J2356" t="str">
        <f>+_xlfn.XLOOKUP(A2356,'C Zones'!A:A,'C Zones'!E:E,0,0)</f>
        <v>Zone3</v>
      </c>
    </row>
    <row r="2357" spans="1:10">
      <c r="A2357">
        <v>6284</v>
      </c>
      <c r="B2357" t="s">
        <v>2558</v>
      </c>
      <c r="C2357" t="s">
        <v>239</v>
      </c>
      <c r="D2357" t="s">
        <v>130</v>
      </c>
      <c r="E2357" s="40" t="s">
        <v>2877</v>
      </c>
      <c r="F2357">
        <v>0</v>
      </c>
      <c r="G2357">
        <v>-33.865006000000001</v>
      </c>
      <c r="H2357">
        <v>115.42421400000001</v>
      </c>
      <c r="J2357" t="str">
        <f>+_xlfn.XLOOKUP(A2357,'C Zones'!A:A,'C Zones'!E:E,0,0)</f>
        <v>Zone3</v>
      </c>
    </row>
    <row r="2358" spans="1:10">
      <c r="A2358">
        <v>6285</v>
      </c>
      <c r="B2358" t="s">
        <v>2559</v>
      </c>
      <c r="C2358" t="s">
        <v>239</v>
      </c>
      <c r="D2358" t="s">
        <v>130</v>
      </c>
      <c r="E2358" s="40" t="s">
        <v>2877</v>
      </c>
      <c r="F2358">
        <v>0</v>
      </c>
      <c r="G2358">
        <v>-33.913943000000003</v>
      </c>
      <c r="H2358">
        <v>115.025727</v>
      </c>
      <c r="J2358" t="str">
        <f>+_xlfn.XLOOKUP(A2358,'C Zones'!A:A,'C Zones'!E:E,0,0)</f>
        <v>Zone3</v>
      </c>
    </row>
    <row r="2359" spans="1:10">
      <c r="A2359">
        <v>6286</v>
      </c>
      <c r="B2359" t="s">
        <v>2560</v>
      </c>
      <c r="C2359" t="s">
        <v>239</v>
      </c>
      <c r="D2359" t="s">
        <v>130</v>
      </c>
      <c r="E2359" s="40" t="s">
        <v>2877</v>
      </c>
      <c r="F2359">
        <v>0</v>
      </c>
      <c r="G2359">
        <v>-34.131390000000003</v>
      </c>
      <c r="H2359">
        <v>115.05389</v>
      </c>
      <c r="J2359" t="str">
        <f>+_xlfn.XLOOKUP(A2359,'C Zones'!A:A,'C Zones'!E:E,0,0)</f>
        <v>Zone3</v>
      </c>
    </row>
    <row r="2360" spans="1:10">
      <c r="A2360">
        <v>6288</v>
      </c>
      <c r="B2360" t="s">
        <v>2561</v>
      </c>
      <c r="C2360" t="s">
        <v>239</v>
      </c>
      <c r="D2360" t="s">
        <v>130</v>
      </c>
      <c r="E2360" s="40" t="s">
        <v>2877</v>
      </c>
      <c r="F2360">
        <v>0</v>
      </c>
      <c r="G2360">
        <v>-34.160620999999999</v>
      </c>
      <c r="H2360">
        <v>115.199569</v>
      </c>
      <c r="J2360" t="str">
        <f>+_xlfn.XLOOKUP(A2360,'C Zones'!A:A,'C Zones'!E:E,0,0)</f>
        <v>Zone3</v>
      </c>
    </row>
    <row r="2361" spans="1:10">
      <c r="A2361">
        <v>6290</v>
      </c>
      <c r="B2361" t="s">
        <v>2562</v>
      </c>
      <c r="C2361" t="s">
        <v>239</v>
      </c>
      <c r="D2361" t="s">
        <v>130</v>
      </c>
      <c r="E2361" s="40" t="s">
        <v>2877</v>
      </c>
      <c r="F2361">
        <v>0</v>
      </c>
      <c r="G2361">
        <v>-34.315942</v>
      </c>
      <c r="H2361">
        <v>115.15973099999999</v>
      </c>
      <c r="J2361" t="str">
        <f>+_xlfn.XLOOKUP(A2361,'C Zones'!A:A,'C Zones'!E:E,0,0)</f>
        <v>Zone3</v>
      </c>
    </row>
    <row r="2362" spans="1:10">
      <c r="A2362">
        <v>6302</v>
      </c>
      <c r="B2362" t="s">
        <v>2563</v>
      </c>
      <c r="C2362" t="s">
        <v>239</v>
      </c>
      <c r="D2362" t="s">
        <v>130</v>
      </c>
      <c r="E2362" s="40" t="s">
        <v>2877</v>
      </c>
      <c r="F2362">
        <v>0</v>
      </c>
      <c r="G2362">
        <v>-31.846267000000001</v>
      </c>
      <c r="H2362">
        <v>117.011892</v>
      </c>
      <c r="J2362" t="str">
        <f>+_xlfn.XLOOKUP(A2362,'C Zones'!A:A,'C Zones'!E:E,0,0)</f>
        <v>Zone3</v>
      </c>
    </row>
    <row r="2363" spans="1:10">
      <c r="A2363">
        <v>6304</v>
      </c>
      <c r="B2363" t="s">
        <v>2564</v>
      </c>
      <c r="C2363" t="s">
        <v>239</v>
      </c>
      <c r="D2363" t="s">
        <v>130</v>
      </c>
      <c r="E2363" s="40" t="s">
        <v>2877</v>
      </c>
      <c r="F2363">
        <v>0</v>
      </c>
      <c r="G2363">
        <v>-32.183978000000003</v>
      </c>
      <c r="H2363">
        <v>117.11635099999999</v>
      </c>
      <c r="J2363" t="str">
        <f>+_xlfn.XLOOKUP(A2363,'C Zones'!A:A,'C Zones'!E:E,0,0)</f>
        <v>Zone3</v>
      </c>
    </row>
    <row r="2364" spans="1:10">
      <c r="A2364">
        <v>6306</v>
      </c>
      <c r="B2364" t="s">
        <v>2565</v>
      </c>
      <c r="C2364" t="s">
        <v>239</v>
      </c>
      <c r="D2364" t="s">
        <v>130</v>
      </c>
      <c r="E2364" s="40" t="s">
        <v>2877</v>
      </c>
      <c r="F2364">
        <v>0</v>
      </c>
      <c r="G2364">
        <v>-32.374225000000003</v>
      </c>
      <c r="H2364">
        <v>117.305815</v>
      </c>
      <c r="J2364" t="str">
        <f>+_xlfn.XLOOKUP(A2364,'C Zones'!A:A,'C Zones'!E:E,0,0)</f>
        <v>Zone3</v>
      </c>
    </row>
    <row r="2365" spans="1:10">
      <c r="A2365">
        <v>6308</v>
      </c>
      <c r="B2365" t="s">
        <v>2566</v>
      </c>
      <c r="C2365" t="s">
        <v>239</v>
      </c>
      <c r="D2365" t="s">
        <v>130</v>
      </c>
      <c r="E2365" s="40" t="s">
        <v>2877</v>
      </c>
      <c r="F2365">
        <v>0</v>
      </c>
      <c r="G2365">
        <v>-32.67944</v>
      </c>
      <c r="H2365">
        <v>116.82194</v>
      </c>
      <c r="J2365" t="str">
        <f>+_xlfn.XLOOKUP(A2365,'C Zones'!A:A,'C Zones'!E:E,0,0)</f>
        <v>Zone3</v>
      </c>
    </row>
    <row r="2366" spans="1:10">
      <c r="A2366">
        <v>6309</v>
      </c>
      <c r="B2366" t="s">
        <v>2567</v>
      </c>
      <c r="C2366" t="s">
        <v>239</v>
      </c>
      <c r="D2366" t="s">
        <v>130</v>
      </c>
      <c r="E2366" s="40" t="s">
        <v>2877</v>
      </c>
      <c r="F2366">
        <v>0</v>
      </c>
      <c r="G2366">
        <v>-32.63306</v>
      </c>
      <c r="H2366">
        <v>117.26027999999999</v>
      </c>
      <c r="J2366" t="str">
        <f>+_xlfn.XLOOKUP(A2366,'C Zones'!A:A,'C Zones'!E:E,0,0)</f>
        <v>Zone3</v>
      </c>
    </row>
    <row r="2367" spans="1:10">
      <c r="A2367">
        <v>6311</v>
      </c>
      <c r="B2367" t="s">
        <v>2568</v>
      </c>
      <c r="C2367" t="s">
        <v>239</v>
      </c>
      <c r="D2367" t="s">
        <v>130</v>
      </c>
      <c r="E2367" s="40" t="s">
        <v>2877</v>
      </c>
      <c r="F2367">
        <v>0</v>
      </c>
      <c r="G2367">
        <v>-32.765560000000001</v>
      </c>
      <c r="H2367">
        <v>117.31056</v>
      </c>
      <c r="J2367" t="str">
        <f>+_xlfn.XLOOKUP(A2367,'C Zones'!A:A,'C Zones'!E:E,0,0)</f>
        <v>Zone3</v>
      </c>
    </row>
    <row r="2368" spans="1:10">
      <c r="A2368">
        <v>6312</v>
      </c>
      <c r="B2368" t="s">
        <v>2569</v>
      </c>
      <c r="C2368" t="s">
        <v>239</v>
      </c>
      <c r="D2368" t="s">
        <v>130</v>
      </c>
      <c r="E2368" s="40" t="s">
        <v>2877</v>
      </c>
      <c r="F2368">
        <v>0</v>
      </c>
      <c r="G2368">
        <v>-32.946717999999997</v>
      </c>
      <c r="H2368">
        <v>117.363191</v>
      </c>
      <c r="J2368" t="str">
        <f>+_xlfn.XLOOKUP(A2368,'C Zones'!A:A,'C Zones'!E:E,0,0)</f>
        <v>Zone3</v>
      </c>
    </row>
    <row r="2369" spans="1:10">
      <c r="A2369">
        <v>6313</v>
      </c>
      <c r="B2369" t="s">
        <v>2143</v>
      </c>
      <c r="C2369" t="s">
        <v>239</v>
      </c>
      <c r="D2369" t="s">
        <v>130</v>
      </c>
      <c r="E2369" s="40" t="s">
        <v>2877</v>
      </c>
      <c r="F2369">
        <v>0</v>
      </c>
      <c r="G2369">
        <v>-33.058981000000003</v>
      </c>
      <c r="H2369">
        <v>117.148126</v>
      </c>
      <c r="J2369" t="str">
        <f>+_xlfn.XLOOKUP(A2369,'C Zones'!A:A,'C Zones'!E:E,0,0)</f>
        <v>Zone3</v>
      </c>
    </row>
    <row r="2370" spans="1:10">
      <c r="A2370">
        <v>6315</v>
      </c>
      <c r="B2370" t="s">
        <v>2570</v>
      </c>
      <c r="C2370" t="s">
        <v>239</v>
      </c>
      <c r="D2370" t="s">
        <v>130</v>
      </c>
      <c r="E2370" s="40" t="s">
        <v>2877</v>
      </c>
      <c r="F2370">
        <v>0</v>
      </c>
      <c r="G2370">
        <v>-33.338053000000002</v>
      </c>
      <c r="H2370">
        <v>117.034172</v>
      </c>
      <c r="J2370" t="str">
        <f>+_xlfn.XLOOKUP(A2370,'C Zones'!A:A,'C Zones'!E:E,0,0)</f>
        <v>Zone3</v>
      </c>
    </row>
    <row r="2371" spans="1:10">
      <c r="A2371">
        <v>6316</v>
      </c>
      <c r="B2371" t="s">
        <v>2571</v>
      </c>
      <c r="C2371" t="s">
        <v>239</v>
      </c>
      <c r="D2371" t="s">
        <v>130</v>
      </c>
      <c r="E2371" s="40" t="s">
        <v>2877</v>
      </c>
      <c r="F2371">
        <v>0</v>
      </c>
      <c r="G2371">
        <v>-33.497785999999998</v>
      </c>
      <c r="H2371">
        <v>117.410324</v>
      </c>
      <c r="J2371" t="str">
        <f>+_xlfn.XLOOKUP(A2371,'C Zones'!A:A,'C Zones'!E:E,0,0)</f>
        <v>Zone3</v>
      </c>
    </row>
    <row r="2372" spans="1:10">
      <c r="A2372">
        <v>6317</v>
      </c>
      <c r="B2372" t="s">
        <v>2572</v>
      </c>
      <c r="C2372" t="s">
        <v>239</v>
      </c>
      <c r="D2372" t="s">
        <v>130</v>
      </c>
      <c r="E2372" s="40" t="s">
        <v>2877</v>
      </c>
      <c r="F2372">
        <v>0</v>
      </c>
      <c r="G2372">
        <v>-33.633614999999999</v>
      </c>
      <c r="H2372">
        <v>117.898909</v>
      </c>
      <c r="J2372" t="str">
        <f>+_xlfn.XLOOKUP(A2372,'C Zones'!A:A,'C Zones'!E:E,0,0)</f>
        <v>Zone3</v>
      </c>
    </row>
    <row r="2373" spans="1:10">
      <c r="A2373">
        <v>6318</v>
      </c>
      <c r="B2373" t="s">
        <v>2573</v>
      </c>
      <c r="C2373" t="s">
        <v>239</v>
      </c>
      <c r="D2373" t="s">
        <v>130</v>
      </c>
      <c r="E2373" s="40" t="s">
        <v>2877</v>
      </c>
      <c r="F2373">
        <v>0</v>
      </c>
      <c r="G2373">
        <v>-33.845435000000002</v>
      </c>
      <c r="H2373">
        <v>117.63857400000001</v>
      </c>
      <c r="J2373" t="str">
        <f>+_xlfn.XLOOKUP(A2373,'C Zones'!A:A,'C Zones'!E:E,0,0)</f>
        <v>Zone3</v>
      </c>
    </row>
    <row r="2374" spans="1:10">
      <c r="A2374">
        <v>6320</v>
      </c>
      <c r="B2374" t="s">
        <v>2574</v>
      </c>
      <c r="C2374" t="s">
        <v>239</v>
      </c>
      <c r="D2374" t="s">
        <v>130</v>
      </c>
      <c r="E2374" s="40" t="s">
        <v>2877</v>
      </c>
      <c r="F2374">
        <v>0</v>
      </c>
      <c r="G2374">
        <v>-34.00806</v>
      </c>
      <c r="H2374">
        <v>117.56389</v>
      </c>
      <c r="J2374" t="str">
        <f>+_xlfn.XLOOKUP(A2374,'C Zones'!A:A,'C Zones'!E:E,0,0)</f>
        <v>Zone3</v>
      </c>
    </row>
    <row r="2375" spans="1:10">
      <c r="A2375">
        <v>6321</v>
      </c>
      <c r="B2375" t="s">
        <v>2575</v>
      </c>
      <c r="C2375" t="s">
        <v>239</v>
      </c>
      <c r="D2375" t="s">
        <v>130</v>
      </c>
      <c r="E2375" s="40" t="s">
        <v>2877</v>
      </c>
      <c r="F2375">
        <v>0</v>
      </c>
      <c r="G2375">
        <v>-34.295645</v>
      </c>
      <c r="H2375">
        <v>117.555407</v>
      </c>
      <c r="J2375" t="str">
        <f>+_xlfn.XLOOKUP(A2375,'C Zones'!A:A,'C Zones'!E:E,0,0)</f>
        <v>Zone3</v>
      </c>
    </row>
    <row r="2376" spans="1:10">
      <c r="A2376">
        <v>6322</v>
      </c>
      <c r="B2376" t="s">
        <v>2576</v>
      </c>
      <c r="C2376" t="s">
        <v>239</v>
      </c>
      <c r="D2376" t="s">
        <v>130</v>
      </c>
      <c r="E2376" s="40" t="s">
        <v>2877</v>
      </c>
      <c r="F2376">
        <v>0</v>
      </c>
      <c r="G2376">
        <v>-34.364235000000001</v>
      </c>
      <c r="H2376">
        <v>117.560022</v>
      </c>
      <c r="J2376" t="str">
        <f>+_xlfn.XLOOKUP(A2376,'C Zones'!A:A,'C Zones'!E:E,0,0)</f>
        <v>Zone3</v>
      </c>
    </row>
    <row r="2377" spans="1:10">
      <c r="A2377">
        <v>6323</v>
      </c>
      <c r="B2377" t="s">
        <v>2577</v>
      </c>
      <c r="C2377" t="s">
        <v>239</v>
      </c>
      <c r="D2377" t="s">
        <v>130</v>
      </c>
      <c r="E2377" s="40" t="s">
        <v>2877</v>
      </c>
      <c r="F2377">
        <v>0</v>
      </c>
      <c r="G2377">
        <v>-34.498674000000001</v>
      </c>
      <c r="H2377">
        <v>117.588587</v>
      </c>
      <c r="J2377" t="str">
        <f>+_xlfn.XLOOKUP(A2377,'C Zones'!A:A,'C Zones'!E:E,0,0)</f>
        <v>Zone3</v>
      </c>
    </row>
    <row r="2378" spans="1:10">
      <c r="A2378">
        <v>6324</v>
      </c>
      <c r="B2378" t="s">
        <v>2578</v>
      </c>
      <c r="C2378" t="s">
        <v>239</v>
      </c>
      <c r="D2378" t="s">
        <v>130</v>
      </c>
      <c r="E2378" s="40" t="s">
        <v>2877</v>
      </c>
      <c r="F2378">
        <v>0</v>
      </c>
      <c r="G2378">
        <v>-34.715091999999999</v>
      </c>
      <c r="H2378">
        <v>117.509062</v>
      </c>
      <c r="J2378" t="str">
        <f>+_xlfn.XLOOKUP(A2378,'C Zones'!A:A,'C Zones'!E:E,0,0)</f>
        <v>Zone3</v>
      </c>
    </row>
    <row r="2379" spans="1:10">
      <c r="A2379">
        <v>6326</v>
      </c>
      <c r="B2379" t="s">
        <v>2579</v>
      </c>
      <c r="C2379" t="s">
        <v>239</v>
      </c>
      <c r="D2379" t="s">
        <v>130</v>
      </c>
      <c r="E2379" s="40" t="s">
        <v>2877</v>
      </c>
      <c r="F2379">
        <v>0</v>
      </c>
      <c r="G2379">
        <v>-34.774109000000003</v>
      </c>
      <c r="H2379">
        <v>117.700334</v>
      </c>
      <c r="J2379" t="str">
        <f>+_xlfn.XLOOKUP(A2379,'C Zones'!A:A,'C Zones'!E:E,0,0)</f>
        <v>Zone3</v>
      </c>
    </row>
    <row r="2380" spans="1:10">
      <c r="A2380">
        <v>6327</v>
      </c>
      <c r="B2380" t="s">
        <v>2580</v>
      </c>
      <c r="C2380" t="s">
        <v>239</v>
      </c>
      <c r="D2380" t="s">
        <v>130</v>
      </c>
      <c r="E2380" s="40" t="s">
        <v>2877</v>
      </c>
      <c r="F2380">
        <v>0</v>
      </c>
      <c r="G2380">
        <v>-34.886187999999997</v>
      </c>
      <c r="H2380">
        <v>117.693365</v>
      </c>
      <c r="J2380" t="str">
        <f>+_xlfn.XLOOKUP(A2380,'C Zones'!A:A,'C Zones'!E:E,0,0)</f>
        <v>Zone3</v>
      </c>
    </row>
    <row r="2381" spans="1:10">
      <c r="A2381">
        <v>6328</v>
      </c>
      <c r="B2381" t="s">
        <v>2581</v>
      </c>
      <c r="C2381" t="s">
        <v>239</v>
      </c>
      <c r="D2381" t="s">
        <v>130</v>
      </c>
      <c r="E2381" s="40" t="s">
        <v>2877</v>
      </c>
      <c r="F2381">
        <v>0</v>
      </c>
      <c r="G2381">
        <v>-34.842731000000001</v>
      </c>
      <c r="H2381">
        <v>118.342052</v>
      </c>
      <c r="J2381" t="str">
        <f>+_xlfn.XLOOKUP(A2381,'C Zones'!A:A,'C Zones'!E:E,0,0)</f>
        <v>Zone3</v>
      </c>
    </row>
    <row r="2382" spans="1:10">
      <c r="A2382">
        <v>6330</v>
      </c>
      <c r="B2382" t="s">
        <v>2582</v>
      </c>
      <c r="C2382" t="s">
        <v>239</v>
      </c>
      <c r="D2382" t="s">
        <v>2</v>
      </c>
      <c r="E2382" s="40" t="s">
        <v>2877</v>
      </c>
      <c r="F2382">
        <v>0</v>
      </c>
      <c r="G2382">
        <v>-35.023873000000002</v>
      </c>
      <c r="H2382">
        <v>117.883543</v>
      </c>
      <c r="J2382" t="str">
        <f>+_xlfn.XLOOKUP(A2382,'C Zones'!A:A,'C Zones'!E:E,0,0)</f>
        <v>Zone3</v>
      </c>
    </row>
    <row r="2383" spans="1:10">
      <c r="A2383">
        <v>6333</v>
      </c>
      <c r="B2383" t="s">
        <v>2583</v>
      </c>
      <c r="C2383" t="s">
        <v>239</v>
      </c>
      <c r="D2383" t="s">
        <v>130</v>
      </c>
      <c r="E2383" s="40" t="s">
        <v>2877</v>
      </c>
      <c r="F2383">
        <v>0</v>
      </c>
      <c r="G2383">
        <v>-34.967779</v>
      </c>
      <c r="H2383">
        <v>116.953419</v>
      </c>
      <c r="J2383" t="str">
        <f>+_xlfn.XLOOKUP(A2383,'C Zones'!A:A,'C Zones'!E:E,0,0)</f>
        <v>Zone3</v>
      </c>
    </row>
    <row r="2384" spans="1:10">
      <c r="A2384">
        <v>6335</v>
      </c>
      <c r="B2384" t="s">
        <v>2584</v>
      </c>
      <c r="C2384" t="s">
        <v>239</v>
      </c>
      <c r="D2384" t="s">
        <v>130</v>
      </c>
      <c r="E2384" s="40" t="s">
        <v>2877</v>
      </c>
      <c r="F2384">
        <v>0</v>
      </c>
      <c r="G2384">
        <v>-33.937264999999996</v>
      </c>
      <c r="H2384">
        <v>118.007915</v>
      </c>
      <c r="J2384" t="str">
        <f>+_xlfn.XLOOKUP(A2384,'C Zones'!A:A,'C Zones'!E:E,0,0)</f>
        <v>Zone3</v>
      </c>
    </row>
    <row r="2385" spans="1:10">
      <c r="A2385">
        <v>6336</v>
      </c>
      <c r="B2385" t="s">
        <v>2585</v>
      </c>
      <c r="C2385" t="s">
        <v>239</v>
      </c>
      <c r="D2385" t="s">
        <v>130</v>
      </c>
      <c r="E2385" s="40" t="s">
        <v>2877</v>
      </c>
      <c r="F2385">
        <v>0</v>
      </c>
      <c r="G2385">
        <v>-34.095298</v>
      </c>
      <c r="H2385">
        <v>118.55155999999999</v>
      </c>
      <c r="J2385" t="str">
        <f>+_xlfn.XLOOKUP(A2385,'C Zones'!A:A,'C Zones'!E:E,0,0)</f>
        <v>Zone3</v>
      </c>
    </row>
    <row r="2386" spans="1:10">
      <c r="A2386">
        <v>6337</v>
      </c>
      <c r="B2386" t="s">
        <v>2586</v>
      </c>
      <c r="C2386" t="s">
        <v>239</v>
      </c>
      <c r="D2386" t="s">
        <v>130</v>
      </c>
      <c r="E2386" s="40" t="s">
        <v>2877</v>
      </c>
      <c r="F2386">
        <v>0</v>
      </c>
      <c r="G2386">
        <v>-33.753402999999999</v>
      </c>
      <c r="H2386">
        <v>119.456942</v>
      </c>
      <c r="J2386" t="str">
        <f>+_xlfn.XLOOKUP(A2386,'C Zones'!A:A,'C Zones'!E:E,0,0)</f>
        <v>Zone3</v>
      </c>
    </row>
    <row r="2387" spans="1:10">
      <c r="A2387">
        <v>6338</v>
      </c>
      <c r="B2387" t="s">
        <v>2587</v>
      </c>
      <c r="C2387" t="s">
        <v>239</v>
      </c>
      <c r="D2387" t="s">
        <v>130</v>
      </c>
      <c r="E2387" s="40" t="s">
        <v>2877</v>
      </c>
      <c r="F2387">
        <v>0</v>
      </c>
      <c r="G2387">
        <v>-34.238467</v>
      </c>
      <c r="H2387">
        <v>118.220878</v>
      </c>
      <c r="J2387" t="str">
        <f>+_xlfn.XLOOKUP(A2387,'C Zones'!A:A,'C Zones'!E:E,0,0)</f>
        <v>Zone3</v>
      </c>
    </row>
    <row r="2388" spans="1:10">
      <c r="A2388">
        <v>6341</v>
      </c>
      <c r="B2388" t="s">
        <v>2588</v>
      </c>
      <c r="C2388" t="s">
        <v>239</v>
      </c>
      <c r="D2388" t="s">
        <v>130</v>
      </c>
      <c r="E2388" s="40" t="s">
        <v>2877</v>
      </c>
      <c r="F2388">
        <v>0</v>
      </c>
      <c r="G2388">
        <v>-33.540480000000002</v>
      </c>
      <c r="H2388">
        <v>118.14861999999999</v>
      </c>
      <c r="J2388" t="str">
        <f>+_xlfn.XLOOKUP(A2388,'C Zones'!A:A,'C Zones'!E:E,0,0)</f>
        <v>Zone3</v>
      </c>
    </row>
    <row r="2389" spans="1:10">
      <c r="A2389">
        <v>6343</v>
      </c>
      <c r="B2389" t="s">
        <v>2589</v>
      </c>
      <c r="C2389" t="s">
        <v>239</v>
      </c>
      <c r="D2389" t="s">
        <v>130</v>
      </c>
      <c r="E2389" s="40" t="s">
        <v>2877</v>
      </c>
      <c r="F2389">
        <v>0</v>
      </c>
      <c r="G2389">
        <v>-33.650047999999998</v>
      </c>
      <c r="H2389">
        <v>118.51982</v>
      </c>
      <c r="J2389" t="str">
        <f>+_xlfn.XLOOKUP(A2389,'C Zones'!A:A,'C Zones'!E:E,0,0)</f>
        <v>Zone3</v>
      </c>
    </row>
    <row r="2390" spans="1:10">
      <c r="A2390">
        <v>6346</v>
      </c>
      <c r="B2390" t="s">
        <v>2590</v>
      </c>
      <c r="C2390" t="s">
        <v>239</v>
      </c>
      <c r="D2390" t="s">
        <v>105</v>
      </c>
      <c r="E2390" s="40" t="s">
        <v>2877</v>
      </c>
      <c r="F2390">
        <v>0</v>
      </c>
      <c r="G2390">
        <v>-34.065323999999997</v>
      </c>
      <c r="H2390">
        <v>119.594881</v>
      </c>
      <c r="J2390" t="str">
        <f>+_xlfn.XLOOKUP(A2390,'C Zones'!A:A,'C Zones'!E:E,0,0)</f>
        <v>Zone3</v>
      </c>
    </row>
    <row r="2391" spans="1:10">
      <c r="A2391">
        <v>6348</v>
      </c>
      <c r="B2391" t="s">
        <v>1284</v>
      </c>
      <c r="C2391" t="s">
        <v>239</v>
      </c>
      <c r="D2391" t="s">
        <v>130</v>
      </c>
      <c r="E2391" s="40" t="s">
        <v>2877</v>
      </c>
      <c r="F2391">
        <v>0</v>
      </c>
      <c r="G2391">
        <v>-33.870761000000002</v>
      </c>
      <c r="H2391">
        <v>120.16466800000001</v>
      </c>
      <c r="J2391" t="str">
        <f>+_xlfn.XLOOKUP(A2391,'C Zones'!A:A,'C Zones'!E:E,0,0)</f>
        <v>Zone3</v>
      </c>
    </row>
    <row r="2392" spans="1:10">
      <c r="A2392">
        <v>6350</v>
      </c>
      <c r="B2392" t="s">
        <v>2591</v>
      </c>
      <c r="C2392" t="s">
        <v>239</v>
      </c>
      <c r="D2392" t="s">
        <v>130</v>
      </c>
      <c r="E2392" s="40" t="s">
        <v>2877</v>
      </c>
      <c r="F2392">
        <v>0</v>
      </c>
      <c r="G2392">
        <v>-33.314667999999998</v>
      </c>
      <c r="H2392">
        <v>117.739924</v>
      </c>
      <c r="J2392" t="str">
        <f>+_xlfn.XLOOKUP(A2392,'C Zones'!A:A,'C Zones'!E:E,0,0)</f>
        <v>Zone3</v>
      </c>
    </row>
    <row r="2393" spans="1:10">
      <c r="A2393">
        <v>6351</v>
      </c>
      <c r="B2393" t="s">
        <v>2592</v>
      </c>
      <c r="C2393" t="s">
        <v>239</v>
      </c>
      <c r="D2393" t="s">
        <v>130</v>
      </c>
      <c r="E2393" s="40" t="s">
        <v>2877</v>
      </c>
      <c r="F2393">
        <v>0</v>
      </c>
      <c r="G2393">
        <v>-33.189371999999999</v>
      </c>
      <c r="H2393">
        <v>117.92206899999999</v>
      </c>
      <c r="J2393" t="str">
        <f>+_xlfn.XLOOKUP(A2393,'C Zones'!A:A,'C Zones'!E:E,0,0)</f>
        <v>Zone3</v>
      </c>
    </row>
    <row r="2394" spans="1:10">
      <c r="A2394">
        <v>6352</v>
      </c>
      <c r="B2394" t="s">
        <v>2593</v>
      </c>
      <c r="C2394" t="s">
        <v>239</v>
      </c>
      <c r="D2394" t="s">
        <v>130</v>
      </c>
      <c r="E2394" s="40" t="s">
        <v>2877</v>
      </c>
      <c r="F2394">
        <v>0</v>
      </c>
      <c r="G2394">
        <v>-33.188071999999998</v>
      </c>
      <c r="H2394">
        <v>118.084827</v>
      </c>
      <c r="J2394" t="str">
        <f>+_xlfn.XLOOKUP(A2394,'C Zones'!A:A,'C Zones'!E:E,0,0)</f>
        <v>Zone3</v>
      </c>
    </row>
    <row r="2395" spans="1:10">
      <c r="A2395">
        <v>6353</v>
      </c>
      <c r="B2395" t="s">
        <v>2594</v>
      </c>
      <c r="C2395" t="s">
        <v>239</v>
      </c>
      <c r="D2395" t="s">
        <v>130</v>
      </c>
      <c r="E2395" s="40" t="s">
        <v>2877</v>
      </c>
      <c r="F2395">
        <v>0</v>
      </c>
      <c r="G2395">
        <v>-33.015388999999999</v>
      </c>
      <c r="H2395">
        <v>118.661885</v>
      </c>
      <c r="J2395" t="str">
        <f>+_xlfn.XLOOKUP(A2395,'C Zones'!A:A,'C Zones'!E:E,0,0)</f>
        <v>Zone3</v>
      </c>
    </row>
    <row r="2396" spans="1:10">
      <c r="A2396">
        <v>6355</v>
      </c>
      <c r="B2396" t="s">
        <v>2595</v>
      </c>
      <c r="C2396" t="s">
        <v>239</v>
      </c>
      <c r="D2396" t="s">
        <v>130</v>
      </c>
      <c r="E2396" s="40" t="s">
        <v>2877</v>
      </c>
      <c r="F2396">
        <v>0</v>
      </c>
      <c r="G2396">
        <v>-33.425930999999999</v>
      </c>
      <c r="H2396">
        <v>119.524863</v>
      </c>
      <c r="J2396" t="str">
        <f>+_xlfn.XLOOKUP(A2396,'C Zones'!A:A,'C Zones'!E:E,0,0)</f>
        <v>Zone3</v>
      </c>
    </row>
    <row r="2397" spans="1:10">
      <c r="A2397">
        <v>6356</v>
      </c>
      <c r="B2397" t="s">
        <v>2596</v>
      </c>
      <c r="C2397" t="s">
        <v>239</v>
      </c>
      <c r="D2397" t="s">
        <v>130</v>
      </c>
      <c r="E2397" s="40" t="s">
        <v>2877</v>
      </c>
      <c r="F2397">
        <v>0</v>
      </c>
      <c r="G2397">
        <v>-33.094628</v>
      </c>
      <c r="H2397">
        <v>119.661601</v>
      </c>
      <c r="J2397" t="str">
        <f>+_xlfn.XLOOKUP(A2397,'C Zones'!A:A,'C Zones'!E:E,0,0)</f>
        <v>Zone3</v>
      </c>
    </row>
    <row r="2398" spans="1:10">
      <c r="A2398">
        <v>6357</v>
      </c>
      <c r="B2398" t="s">
        <v>2597</v>
      </c>
      <c r="C2398" t="s">
        <v>239</v>
      </c>
      <c r="D2398" t="s">
        <v>130</v>
      </c>
      <c r="E2398" s="40" t="s">
        <v>2877</v>
      </c>
      <c r="F2398">
        <v>0</v>
      </c>
      <c r="G2398">
        <v>-32.755279000000002</v>
      </c>
      <c r="H2398">
        <v>118.625704</v>
      </c>
      <c r="J2398" t="str">
        <f>+_xlfn.XLOOKUP(A2398,'C Zones'!A:A,'C Zones'!E:E,0,0)</f>
        <v>Zone3</v>
      </c>
    </row>
    <row r="2399" spans="1:10">
      <c r="A2399">
        <v>6358</v>
      </c>
      <c r="B2399" t="s">
        <v>2598</v>
      </c>
      <c r="C2399" t="s">
        <v>239</v>
      </c>
      <c r="D2399" t="s">
        <v>130</v>
      </c>
      <c r="E2399" s="40" t="s">
        <v>2877</v>
      </c>
      <c r="F2399">
        <v>0</v>
      </c>
      <c r="G2399">
        <v>-32.497849000000002</v>
      </c>
      <c r="H2399">
        <v>118.710042</v>
      </c>
      <c r="J2399" t="str">
        <f>+_xlfn.XLOOKUP(A2399,'C Zones'!A:A,'C Zones'!E:E,0,0)</f>
        <v>Zone3</v>
      </c>
    </row>
    <row r="2400" spans="1:10">
      <c r="A2400">
        <v>6359</v>
      </c>
      <c r="B2400" t="s">
        <v>2599</v>
      </c>
      <c r="C2400" t="s">
        <v>239</v>
      </c>
      <c r="D2400" t="s">
        <v>130</v>
      </c>
      <c r="E2400" s="40" t="s">
        <v>2877</v>
      </c>
      <c r="F2400">
        <v>0</v>
      </c>
      <c r="G2400">
        <v>-32.439439999999998</v>
      </c>
      <c r="H2400">
        <v>119.7775</v>
      </c>
      <c r="J2400" t="str">
        <f>+_xlfn.XLOOKUP(A2400,'C Zones'!A:A,'C Zones'!E:E,0,0)</f>
        <v>Zone3</v>
      </c>
    </row>
    <row r="2401" spans="1:10">
      <c r="A2401">
        <v>6361</v>
      </c>
      <c r="B2401" t="s">
        <v>2600</v>
      </c>
      <c r="C2401" t="s">
        <v>239</v>
      </c>
      <c r="D2401" t="s">
        <v>130</v>
      </c>
      <c r="E2401" s="40" t="s">
        <v>2877</v>
      </c>
      <c r="F2401">
        <v>0</v>
      </c>
      <c r="G2401">
        <v>-32.934004999999999</v>
      </c>
      <c r="H2401">
        <v>117.883286</v>
      </c>
      <c r="J2401" t="str">
        <f>+_xlfn.XLOOKUP(A2401,'C Zones'!A:A,'C Zones'!E:E,0,0)</f>
        <v>Zone3</v>
      </c>
    </row>
    <row r="2402" spans="1:10">
      <c r="A2402">
        <v>6363</v>
      </c>
      <c r="B2402" t="s">
        <v>2601</v>
      </c>
      <c r="C2402" t="s">
        <v>239</v>
      </c>
      <c r="D2402" t="s">
        <v>130</v>
      </c>
      <c r="E2402" s="40" t="s">
        <v>2877</v>
      </c>
      <c r="F2402">
        <v>0</v>
      </c>
      <c r="G2402">
        <v>-32.872391</v>
      </c>
      <c r="H2402">
        <v>117.902867</v>
      </c>
      <c r="J2402" t="str">
        <f>+_xlfn.XLOOKUP(A2402,'C Zones'!A:A,'C Zones'!E:E,0,0)</f>
        <v>Zone3</v>
      </c>
    </row>
    <row r="2403" spans="1:10">
      <c r="A2403">
        <v>6365</v>
      </c>
      <c r="B2403" t="s">
        <v>2602</v>
      </c>
      <c r="C2403" t="s">
        <v>239</v>
      </c>
      <c r="D2403" t="s">
        <v>130</v>
      </c>
      <c r="E2403" s="40" t="s">
        <v>2877</v>
      </c>
      <c r="F2403">
        <v>0</v>
      </c>
      <c r="G2403">
        <v>-32.683610000000002</v>
      </c>
      <c r="H2403">
        <v>118.43832999999999</v>
      </c>
      <c r="J2403" t="str">
        <f>+_xlfn.XLOOKUP(A2403,'C Zones'!A:A,'C Zones'!E:E,0,0)</f>
        <v>Zone3</v>
      </c>
    </row>
    <row r="2404" spans="1:10">
      <c r="A2404">
        <v>6367</v>
      </c>
      <c r="B2404" t="s">
        <v>2603</v>
      </c>
      <c r="C2404" t="s">
        <v>239</v>
      </c>
      <c r="D2404" t="s">
        <v>130</v>
      </c>
      <c r="E2404" s="40" t="s">
        <v>2877</v>
      </c>
      <c r="F2404">
        <v>0</v>
      </c>
      <c r="G2404">
        <v>-32.495204000000001</v>
      </c>
      <c r="H2404">
        <v>118.26781800000001</v>
      </c>
      <c r="J2404" t="str">
        <f>+_xlfn.XLOOKUP(A2404,'C Zones'!A:A,'C Zones'!E:E,0,0)</f>
        <v>Zone3</v>
      </c>
    </row>
    <row r="2405" spans="1:10">
      <c r="A2405">
        <v>6368</v>
      </c>
      <c r="B2405" t="s">
        <v>2604</v>
      </c>
      <c r="C2405" t="s">
        <v>239</v>
      </c>
      <c r="D2405" t="s">
        <v>130</v>
      </c>
      <c r="E2405" s="40" t="s">
        <v>2877</v>
      </c>
      <c r="F2405">
        <v>0</v>
      </c>
      <c r="G2405">
        <v>-32.206643999999997</v>
      </c>
      <c r="H2405">
        <v>118.334193</v>
      </c>
      <c r="J2405" t="str">
        <f>+_xlfn.XLOOKUP(A2405,'C Zones'!A:A,'C Zones'!E:E,0,0)</f>
        <v>Zone3</v>
      </c>
    </row>
    <row r="2406" spans="1:10">
      <c r="A2406">
        <v>6369</v>
      </c>
      <c r="B2406" t="s">
        <v>2605</v>
      </c>
      <c r="C2406" t="s">
        <v>239</v>
      </c>
      <c r="D2406" t="s">
        <v>130</v>
      </c>
      <c r="E2406" s="40" t="s">
        <v>2877</v>
      </c>
      <c r="F2406">
        <v>0</v>
      </c>
      <c r="G2406">
        <v>-32.070884999999997</v>
      </c>
      <c r="H2406">
        <v>118.755515</v>
      </c>
      <c r="J2406" t="str">
        <f>+_xlfn.XLOOKUP(A2406,'C Zones'!A:A,'C Zones'!E:E,0,0)</f>
        <v>Zone3</v>
      </c>
    </row>
    <row r="2407" spans="1:10">
      <c r="A2407">
        <v>6370</v>
      </c>
      <c r="B2407" t="s">
        <v>2606</v>
      </c>
      <c r="C2407" t="s">
        <v>239</v>
      </c>
      <c r="D2407" t="s">
        <v>130</v>
      </c>
      <c r="E2407" s="40" t="s">
        <v>2877</v>
      </c>
      <c r="F2407">
        <v>0</v>
      </c>
      <c r="G2407">
        <v>-32.774169999999998</v>
      </c>
      <c r="H2407">
        <v>117.7075</v>
      </c>
      <c r="J2407" t="str">
        <f>+_xlfn.XLOOKUP(A2407,'C Zones'!A:A,'C Zones'!E:E,0,0)</f>
        <v>Zone3</v>
      </c>
    </row>
    <row r="2408" spans="1:10">
      <c r="A2408">
        <v>6372</v>
      </c>
      <c r="B2408" t="s">
        <v>2607</v>
      </c>
      <c r="C2408" t="s">
        <v>239</v>
      </c>
      <c r="D2408" t="s">
        <v>130</v>
      </c>
      <c r="E2408" s="40" t="s">
        <v>2877</v>
      </c>
      <c r="F2408">
        <v>0</v>
      </c>
      <c r="G2408">
        <v>-32.598782999999997</v>
      </c>
      <c r="H2408">
        <v>117.678635</v>
      </c>
      <c r="J2408" t="str">
        <f>+_xlfn.XLOOKUP(A2408,'C Zones'!A:A,'C Zones'!E:E,0,0)</f>
        <v>Zone3</v>
      </c>
    </row>
    <row r="2409" spans="1:10">
      <c r="A2409">
        <v>6373</v>
      </c>
      <c r="B2409" t="s">
        <v>2608</v>
      </c>
      <c r="C2409" t="s">
        <v>239</v>
      </c>
      <c r="D2409" t="s">
        <v>130</v>
      </c>
      <c r="E2409" s="40" t="s">
        <v>2877</v>
      </c>
      <c r="F2409">
        <v>0</v>
      </c>
      <c r="G2409">
        <v>-32.497515999999997</v>
      </c>
      <c r="H2409">
        <v>117.743179</v>
      </c>
      <c r="J2409" t="str">
        <f>+_xlfn.XLOOKUP(A2409,'C Zones'!A:A,'C Zones'!E:E,0,0)</f>
        <v>Zone3</v>
      </c>
    </row>
    <row r="2410" spans="1:10">
      <c r="A2410">
        <v>6375</v>
      </c>
      <c r="B2410" t="s">
        <v>2609</v>
      </c>
      <c r="C2410" t="s">
        <v>239</v>
      </c>
      <c r="D2410" t="s">
        <v>130</v>
      </c>
      <c r="E2410" s="40" t="s">
        <v>2877</v>
      </c>
      <c r="F2410">
        <v>0</v>
      </c>
      <c r="G2410">
        <v>-32.249412999999997</v>
      </c>
      <c r="H2410">
        <v>117.72485</v>
      </c>
      <c r="J2410" t="str">
        <f>+_xlfn.XLOOKUP(A2410,'C Zones'!A:A,'C Zones'!E:E,0,0)</f>
        <v>Zone3</v>
      </c>
    </row>
    <row r="2411" spans="1:10">
      <c r="A2411">
        <v>6383</v>
      </c>
      <c r="B2411" t="s">
        <v>2610</v>
      </c>
      <c r="C2411" t="s">
        <v>239</v>
      </c>
      <c r="D2411" t="s">
        <v>130</v>
      </c>
      <c r="E2411" s="40" t="s">
        <v>2877</v>
      </c>
      <c r="F2411">
        <v>0</v>
      </c>
      <c r="G2411">
        <v>-31.903057</v>
      </c>
      <c r="H2411">
        <v>117.44455000000001</v>
      </c>
      <c r="J2411" t="str">
        <f>+_xlfn.XLOOKUP(A2411,'C Zones'!A:A,'C Zones'!E:E,0,0)</f>
        <v>Zone3</v>
      </c>
    </row>
    <row r="2412" spans="1:10">
      <c r="A2412">
        <v>6384</v>
      </c>
      <c r="B2412" t="s">
        <v>2611</v>
      </c>
      <c r="C2412" t="s">
        <v>239</v>
      </c>
      <c r="D2412" t="s">
        <v>130</v>
      </c>
      <c r="E2412" s="40" t="s">
        <v>2877</v>
      </c>
      <c r="F2412">
        <v>0</v>
      </c>
      <c r="G2412">
        <v>-31.951369</v>
      </c>
      <c r="H2412">
        <v>117.659469</v>
      </c>
      <c r="J2412" t="str">
        <f>+_xlfn.XLOOKUP(A2412,'C Zones'!A:A,'C Zones'!E:E,0,0)</f>
        <v>Zone3</v>
      </c>
    </row>
    <row r="2413" spans="1:10">
      <c r="A2413">
        <v>6385</v>
      </c>
      <c r="B2413" t="s">
        <v>2612</v>
      </c>
      <c r="C2413" t="s">
        <v>239</v>
      </c>
      <c r="D2413" t="s">
        <v>130</v>
      </c>
      <c r="E2413" s="40" t="s">
        <v>2877</v>
      </c>
      <c r="F2413">
        <v>0</v>
      </c>
      <c r="G2413">
        <v>-31.928107000000001</v>
      </c>
      <c r="H2413">
        <v>117.761062</v>
      </c>
      <c r="J2413" t="str">
        <f>+_xlfn.XLOOKUP(A2413,'C Zones'!A:A,'C Zones'!E:E,0,0)</f>
        <v>Zone3</v>
      </c>
    </row>
    <row r="2414" spans="1:10">
      <c r="A2414">
        <v>6386</v>
      </c>
      <c r="B2414" t="s">
        <v>2613</v>
      </c>
      <c r="C2414" t="s">
        <v>239</v>
      </c>
      <c r="D2414" t="s">
        <v>130</v>
      </c>
      <c r="E2414" s="40" t="s">
        <v>2877</v>
      </c>
      <c r="F2414">
        <v>0</v>
      </c>
      <c r="G2414">
        <v>-31.932955</v>
      </c>
      <c r="H2414">
        <v>117.836849</v>
      </c>
      <c r="J2414" t="str">
        <f>+_xlfn.XLOOKUP(A2414,'C Zones'!A:A,'C Zones'!E:E,0,0)</f>
        <v>Zone3</v>
      </c>
    </row>
    <row r="2415" spans="1:10">
      <c r="A2415">
        <v>6390</v>
      </c>
      <c r="B2415" t="s">
        <v>2614</v>
      </c>
      <c r="C2415" t="s">
        <v>239</v>
      </c>
      <c r="D2415" t="s">
        <v>130</v>
      </c>
      <c r="E2415" s="40" t="s">
        <v>2877</v>
      </c>
      <c r="F2415">
        <v>0</v>
      </c>
      <c r="G2415">
        <v>-32.673513999999997</v>
      </c>
      <c r="H2415">
        <v>116.515171</v>
      </c>
      <c r="J2415" t="str">
        <f>+_xlfn.XLOOKUP(A2415,'C Zones'!A:A,'C Zones'!E:E,0,0)</f>
        <v>Zone3</v>
      </c>
    </row>
    <row r="2416" spans="1:10">
      <c r="A2416">
        <v>6391</v>
      </c>
      <c r="B2416" t="s">
        <v>2615</v>
      </c>
      <c r="C2416" t="s">
        <v>239</v>
      </c>
      <c r="D2416" t="s">
        <v>130</v>
      </c>
      <c r="E2416" s="40" t="s">
        <v>2877</v>
      </c>
      <c r="F2416">
        <v>0</v>
      </c>
      <c r="G2416">
        <v>-33.042802000000002</v>
      </c>
      <c r="H2416">
        <v>116.56763599999999</v>
      </c>
      <c r="J2416" t="str">
        <f>+_xlfn.XLOOKUP(A2416,'C Zones'!A:A,'C Zones'!E:E,0,0)</f>
        <v>Zone3</v>
      </c>
    </row>
    <row r="2417" spans="1:10">
      <c r="A2417">
        <v>6392</v>
      </c>
      <c r="B2417" t="s">
        <v>2616</v>
      </c>
      <c r="C2417" t="s">
        <v>239</v>
      </c>
      <c r="D2417" t="s">
        <v>130</v>
      </c>
      <c r="E2417" s="40" t="s">
        <v>2877</v>
      </c>
      <c r="F2417">
        <v>0</v>
      </c>
      <c r="G2417">
        <v>-33.470269999999999</v>
      </c>
      <c r="H2417">
        <v>116.912981</v>
      </c>
      <c r="J2417" t="str">
        <f>+_xlfn.XLOOKUP(A2417,'C Zones'!A:A,'C Zones'!E:E,0,0)</f>
        <v>Zone3</v>
      </c>
    </row>
    <row r="2418" spans="1:10">
      <c r="A2418">
        <v>6393</v>
      </c>
      <c r="B2418" t="s">
        <v>2617</v>
      </c>
      <c r="C2418" t="s">
        <v>239</v>
      </c>
      <c r="D2418" t="s">
        <v>130</v>
      </c>
      <c r="E2418" s="40" t="s">
        <v>2877</v>
      </c>
      <c r="F2418">
        <v>0</v>
      </c>
      <c r="G2418">
        <v>-33.511434999999999</v>
      </c>
      <c r="H2418">
        <v>116.678676</v>
      </c>
      <c r="J2418" t="str">
        <f>+_xlfn.XLOOKUP(A2418,'C Zones'!A:A,'C Zones'!E:E,0,0)</f>
        <v>Zone3</v>
      </c>
    </row>
    <row r="2419" spans="1:10">
      <c r="A2419">
        <v>6394</v>
      </c>
      <c r="B2419" t="s">
        <v>2618</v>
      </c>
      <c r="C2419" t="s">
        <v>239</v>
      </c>
      <c r="D2419" t="s">
        <v>130</v>
      </c>
      <c r="E2419" s="40" t="s">
        <v>2877</v>
      </c>
      <c r="F2419">
        <v>0</v>
      </c>
      <c r="G2419">
        <v>-33.566110000000002</v>
      </c>
      <c r="H2419">
        <v>117.03194000000001</v>
      </c>
      <c r="J2419" t="str">
        <f>+_xlfn.XLOOKUP(A2419,'C Zones'!A:A,'C Zones'!E:E,0,0)</f>
        <v>Zone3</v>
      </c>
    </row>
    <row r="2420" spans="1:10">
      <c r="A2420">
        <v>6395</v>
      </c>
      <c r="B2420" t="s">
        <v>2619</v>
      </c>
      <c r="C2420" t="s">
        <v>239</v>
      </c>
      <c r="D2420" t="s">
        <v>130</v>
      </c>
      <c r="E2420" s="40" t="s">
        <v>2877</v>
      </c>
      <c r="F2420">
        <v>0</v>
      </c>
      <c r="G2420">
        <v>-33.700935000000001</v>
      </c>
      <c r="H2420">
        <v>117.23224</v>
      </c>
      <c r="J2420" t="str">
        <f>+_xlfn.XLOOKUP(A2420,'C Zones'!A:A,'C Zones'!E:E,0,0)</f>
        <v>Zone3</v>
      </c>
    </row>
    <row r="2421" spans="1:10">
      <c r="A2421">
        <v>6396</v>
      </c>
      <c r="B2421" t="s">
        <v>2620</v>
      </c>
      <c r="C2421" t="s">
        <v>239</v>
      </c>
      <c r="D2421" t="s">
        <v>130</v>
      </c>
      <c r="E2421" s="40" t="s">
        <v>2877</v>
      </c>
      <c r="F2421">
        <v>0</v>
      </c>
      <c r="G2421">
        <v>-34.305719000000003</v>
      </c>
      <c r="H2421">
        <v>116.97838900000001</v>
      </c>
      <c r="J2421" t="str">
        <f>+_xlfn.XLOOKUP(A2421,'C Zones'!A:A,'C Zones'!E:E,0,0)</f>
        <v>Zone3</v>
      </c>
    </row>
    <row r="2422" spans="1:10">
      <c r="A2422">
        <v>6397</v>
      </c>
      <c r="B2422" t="s">
        <v>2621</v>
      </c>
      <c r="C2422" t="s">
        <v>239</v>
      </c>
      <c r="D2422" t="s">
        <v>130</v>
      </c>
      <c r="E2422" s="40" t="s">
        <v>2877</v>
      </c>
      <c r="F2422">
        <v>0</v>
      </c>
      <c r="G2422">
        <v>-34.482267999999998</v>
      </c>
      <c r="H2422">
        <v>117.101117</v>
      </c>
      <c r="J2422" t="str">
        <f>+_xlfn.XLOOKUP(A2422,'C Zones'!A:A,'C Zones'!E:E,0,0)</f>
        <v>Zone3</v>
      </c>
    </row>
    <row r="2423" spans="1:10">
      <c r="A2423">
        <v>6398</v>
      </c>
      <c r="B2423" t="s">
        <v>2622</v>
      </c>
      <c r="C2423" t="s">
        <v>239</v>
      </c>
      <c r="D2423" t="s">
        <v>130</v>
      </c>
      <c r="E2423" s="40" t="s">
        <v>2877</v>
      </c>
      <c r="F2423">
        <v>0</v>
      </c>
      <c r="G2423">
        <v>-34.915218000000003</v>
      </c>
      <c r="H2423">
        <v>116.465109</v>
      </c>
      <c r="J2423" t="str">
        <f>+_xlfn.XLOOKUP(A2423,'C Zones'!A:A,'C Zones'!E:E,0,0)</f>
        <v>Zone3</v>
      </c>
    </row>
    <row r="2424" spans="1:10">
      <c r="A2424">
        <v>6401</v>
      </c>
      <c r="B2424" t="s">
        <v>1486</v>
      </c>
      <c r="C2424" t="s">
        <v>239</v>
      </c>
      <c r="D2424" t="s">
        <v>130</v>
      </c>
      <c r="E2424" s="40" t="s">
        <v>2877</v>
      </c>
      <c r="F2424">
        <v>0</v>
      </c>
      <c r="G2424">
        <v>-31.542525000000001</v>
      </c>
      <c r="H2424">
        <v>116.61072</v>
      </c>
      <c r="J2424" t="str">
        <f>+_xlfn.XLOOKUP(A2424,'C Zones'!A:A,'C Zones'!E:E,0,0)</f>
        <v>Zone3</v>
      </c>
    </row>
    <row r="2425" spans="1:10">
      <c r="A2425">
        <v>6403</v>
      </c>
      <c r="B2425" t="s">
        <v>2623</v>
      </c>
      <c r="C2425" t="s">
        <v>239</v>
      </c>
      <c r="D2425" t="s">
        <v>130</v>
      </c>
      <c r="E2425" s="40" t="s">
        <v>2877</v>
      </c>
      <c r="F2425">
        <v>0</v>
      </c>
      <c r="G2425">
        <v>-31.603674999999999</v>
      </c>
      <c r="H2425">
        <v>116.808925</v>
      </c>
      <c r="J2425" t="str">
        <f>+_xlfn.XLOOKUP(A2425,'C Zones'!A:A,'C Zones'!E:E,0,0)</f>
        <v>Zone3</v>
      </c>
    </row>
    <row r="2426" spans="1:10">
      <c r="A2426">
        <v>6405</v>
      </c>
      <c r="B2426" t="s">
        <v>2624</v>
      </c>
      <c r="C2426" t="s">
        <v>239</v>
      </c>
      <c r="D2426" t="s">
        <v>130</v>
      </c>
      <c r="E2426" s="40" t="s">
        <v>2877</v>
      </c>
      <c r="F2426">
        <v>0</v>
      </c>
      <c r="G2426">
        <v>-31.50639</v>
      </c>
      <c r="H2426">
        <v>116.94222000000001</v>
      </c>
      <c r="J2426" t="str">
        <f>+_xlfn.XLOOKUP(A2426,'C Zones'!A:A,'C Zones'!E:E,0,0)</f>
        <v>Zone3</v>
      </c>
    </row>
    <row r="2427" spans="1:10">
      <c r="A2427">
        <v>6407</v>
      </c>
      <c r="B2427" t="s">
        <v>2625</v>
      </c>
      <c r="C2427" t="s">
        <v>239</v>
      </c>
      <c r="D2427" t="s">
        <v>130</v>
      </c>
      <c r="E2427" s="40" t="s">
        <v>2877</v>
      </c>
      <c r="F2427">
        <v>0</v>
      </c>
      <c r="G2427">
        <v>-31.651484</v>
      </c>
      <c r="H2427">
        <v>117.23437</v>
      </c>
      <c r="J2427" t="str">
        <f>+_xlfn.XLOOKUP(A2427,'C Zones'!A:A,'C Zones'!E:E,0,0)</f>
        <v>Zone3</v>
      </c>
    </row>
    <row r="2428" spans="1:10">
      <c r="A2428">
        <v>6409</v>
      </c>
      <c r="B2428" t="s">
        <v>2626</v>
      </c>
      <c r="C2428" t="s">
        <v>239</v>
      </c>
      <c r="D2428" t="s">
        <v>130</v>
      </c>
      <c r="E2428" s="40" t="s">
        <v>2877</v>
      </c>
      <c r="F2428">
        <v>0</v>
      </c>
      <c r="G2428">
        <v>-31.51972</v>
      </c>
      <c r="H2428">
        <v>117.43111</v>
      </c>
      <c r="J2428" t="str">
        <f>+_xlfn.XLOOKUP(A2428,'C Zones'!A:A,'C Zones'!E:E,0,0)</f>
        <v>Zone3</v>
      </c>
    </row>
    <row r="2429" spans="1:10">
      <c r="A2429">
        <v>6410</v>
      </c>
      <c r="B2429" t="s">
        <v>2627</v>
      </c>
      <c r="C2429" t="s">
        <v>239</v>
      </c>
      <c r="D2429" t="s">
        <v>130</v>
      </c>
      <c r="E2429" s="40" t="s">
        <v>2877</v>
      </c>
      <c r="F2429">
        <v>0</v>
      </c>
      <c r="G2429">
        <v>-31.623099</v>
      </c>
      <c r="H2429">
        <v>117.591223</v>
      </c>
      <c r="J2429" t="str">
        <f>+_xlfn.XLOOKUP(A2429,'C Zones'!A:A,'C Zones'!E:E,0,0)</f>
        <v>Zone3</v>
      </c>
    </row>
    <row r="2430" spans="1:10">
      <c r="A2430">
        <v>6411</v>
      </c>
      <c r="B2430" t="s">
        <v>2628</v>
      </c>
      <c r="C2430" t="s">
        <v>239</v>
      </c>
      <c r="D2430" t="s">
        <v>130</v>
      </c>
      <c r="E2430" s="40" t="s">
        <v>2877</v>
      </c>
      <c r="F2430">
        <v>0</v>
      </c>
      <c r="G2430">
        <v>-31.609048000000001</v>
      </c>
      <c r="H2430">
        <v>117.87881</v>
      </c>
      <c r="J2430" t="str">
        <f>+_xlfn.XLOOKUP(A2430,'C Zones'!A:A,'C Zones'!E:E,0,0)</f>
        <v>Zone3</v>
      </c>
    </row>
    <row r="2431" spans="1:10">
      <c r="A2431">
        <v>6412</v>
      </c>
      <c r="B2431" t="s">
        <v>2629</v>
      </c>
      <c r="C2431" t="s">
        <v>239</v>
      </c>
      <c r="D2431" t="s">
        <v>130</v>
      </c>
      <c r="E2431" s="40" t="s">
        <v>2877</v>
      </c>
      <c r="F2431">
        <v>0</v>
      </c>
      <c r="G2431">
        <v>-31.581509</v>
      </c>
      <c r="H2431">
        <v>117.991421</v>
      </c>
      <c r="J2431" t="str">
        <f>+_xlfn.XLOOKUP(A2431,'C Zones'!A:A,'C Zones'!E:E,0,0)</f>
        <v>Zone3</v>
      </c>
    </row>
    <row r="2432" spans="1:10">
      <c r="A2432">
        <v>6413</v>
      </c>
      <c r="B2432" t="s">
        <v>2630</v>
      </c>
      <c r="C2432" t="s">
        <v>239</v>
      </c>
      <c r="D2432" t="s">
        <v>130</v>
      </c>
      <c r="E2432" s="40" t="s">
        <v>2877</v>
      </c>
      <c r="F2432">
        <v>0</v>
      </c>
      <c r="G2432">
        <v>-31.531314999999999</v>
      </c>
      <c r="H2432">
        <v>118.076379</v>
      </c>
      <c r="J2432" t="str">
        <f>+_xlfn.XLOOKUP(A2432,'C Zones'!A:A,'C Zones'!E:E,0,0)</f>
        <v>Zone3</v>
      </c>
    </row>
    <row r="2433" spans="1:10">
      <c r="A2433">
        <v>6414</v>
      </c>
      <c r="B2433" t="s">
        <v>2631</v>
      </c>
      <c r="C2433" t="s">
        <v>239</v>
      </c>
      <c r="D2433" t="s">
        <v>130</v>
      </c>
      <c r="E2433" s="40" t="s">
        <v>2877</v>
      </c>
      <c r="F2433">
        <v>0</v>
      </c>
      <c r="G2433">
        <v>-31.468945000000001</v>
      </c>
      <c r="H2433">
        <v>118.15464900000001</v>
      </c>
      <c r="J2433" t="str">
        <f>+_xlfn.XLOOKUP(A2433,'C Zones'!A:A,'C Zones'!E:E,0,0)</f>
        <v>Zone3</v>
      </c>
    </row>
    <row r="2434" spans="1:10">
      <c r="A2434">
        <v>6415</v>
      </c>
      <c r="B2434" t="s">
        <v>2632</v>
      </c>
      <c r="C2434" t="s">
        <v>239</v>
      </c>
      <c r="D2434" t="s">
        <v>130</v>
      </c>
      <c r="E2434" s="40" t="s">
        <v>2877</v>
      </c>
      <c r="F2434">
        <v>0</v>
      </c>
      <c r="G2434">
        <v>-31.238869999999999</v>
      </c>
      <c r="H2434">
        <v>118.41367</v>
      </c>
      <c r="J2434" t="str">
        <f>+_xlfn.XLOOKUP(A2434,'C Zones'!A:A,'C Zones'!E:E,0,0)</f>
        <v>Zone3</v>
      </c>
    </row>
    <row r="2435" spans="1:10">
      <c r="A2435">
        <v>6418</v>
      </c>
      <c r="B2435" t="s">
        <v>2633</v>
      </c>
      <c r="C2435" t="s">
        <v>239</v>
      </c>
      <c r="D2435" t="s">
        <v>130</v>
      </c>
      <c r="E2435" s="40" t="s">
        <v>2877</v>
      </c>
      <c r="F2435">
        <v>0</v>
      </c>
      <c r="G2435">
        <v>-31.877222</v>
      </c>
      <c r="H2435">
        <v>118.148822</v>
      </c>
      <c r="J2435" t="str">
        <f>+_xlfn.XLOOKUP(A2435,'C Zones'!A:A,'C Zones'!E:E,0,0)</f>
        <v>Zone3</v>
      </c>
    </row>
    <row r="2436" spans="1:10">
      <c r="A2436">
        <v>6419</v>
      </c>
      <c r="B2436" t="s">
        <v>2634</v>
      </c>
      <c r="C2436" t="s">
        <v>239</v>
      </c>
      <c r="D2436" t="s">
        <v>130</v>
      </c>
      <c r="E2436" s="40" t="s">
        <v>2877</v>
      </c>
      <c r="F2436">
        <v>0</v>
      </c>
      <c r="G2436">
        <v>-32.032708999999997</v>
      </c>
      <c r="H2436">
        <v>118.095466</v>
      </c>
      <c r="J2436" t="str">
        <f>+_xlfn.XLOOKUP(A2436,'C Zones'!A:A,'C Zones'!E:E,0,0)</f>
        <v>Zone3</v>
      </c>
    </row>
    <row r="2437" spans="1:10">
      <c r="A2437">
        <v>6420</v>
      </c>
      <c r="B2437" t="s">
        <v>2635</v>
      </c>
      <c r="C2437" t="s">
        <v>239</v>
      </c>
      <c r="D2437" t="s">
        <v>130</v>
      </c>
      <c r="E2437" s="40" t="s">
        <v>2877</v>
      </c>
      <c r="F2437">
        <v>0</v>
      </c>
      <c r="G2437">
        <v>-31.801918000000001</v>
      </c>
      <c r="H2437">
        <v>118.557867</v>
      </c>
      <c r="J2437" t="str">
        <f>+_xlfn.XLOOKUP(A2437,'C Zones'!A:A,'C Zones'!E:E,0,0)</f>
        <v>Zone3</v>
      </c>
    </row>
    <row r="2438" spans="1:10">
      <c r="A2438">
        <v>6421</v>
      </c>
      <c r="B2438" t="s">
        <v>2636</v>
      </c>
      <c r="C2438" t="s">
        <v>239</v>
      </c>
      <c r="D2438" t="s">
        <v>130</v>
      </c>
      <c r="E2438" s="40" t="s">
        <v>2877</v>
      </c>
      <c r="F2438">
        <v>0</v>
      </c>
      <c r="G2438">
        <v>-31.397418999999999</v>
      </c>
      <c r="H2438">
        <v>118.478039</v>
      </c>
      <c r="J2438" t="str">
        <f>+_xlfn.XLOOKUP(A2438,'C Zones'!A:A,'C Zones'!E:E,0,0)</f>
        <v>Zone3</v>
      </c>
    </row>
    <row r="2439" spans="1:10">
      <c r="A2439">
        <v>6422</v>
      </c>
      <c r="B2439" t="s">
        <v>2637</v>
      </c>
      <c r="C2439" t="s">
        <v>239</v>
      </c>
      <c r="D2439" t="s">
        <v>130</v>
      </c>
      <c r="E2439" s="40" t="s">
        <v>2877</v>
      </c>
      <c r="F2439">
        <v>0</v>
      </c>
      <c r="G2439">
        <v>-31.372178999999999</v>
      </c>
      <c r="H2439">
        <v>118.59881900000001</v>
      </c>
      <c r="J2439" t="str">
        <f>+_xlfn.XLOOKUP(A2439,'C Zones'!A:A,'C Zones'!E:E,0,0)</f>
        <v>Zone3</v>
      </c>
    </row>
    <row r="2440" spans="1:10">
      <c r="A2440">
        <v>6423</v>
      </c>
      <c r="B2440" t="s">
        <v>2638</v>
      </c>
      <c r="C2440" t="s">
        <v>239</v>
      </c>
      <c r="D2440" t="s">
        <v>130</v>
      </c>
      <c r="E2440" s="40" t="s">
        <v>2877</v>
      </c>
      <c r="F2440">
        <v>0</v>
      </c>
      <c r="G2440">
        <v>-30.998737999999999</v>
      </c>
      <c r="H2440">
        <v>118.85535400000001</v>
      </c>
      <c r="J2440" t="str">
        <f>+_xlfn.XLOOKUP(A2440,'C Zones'!A:A,'C Zones'!E:E,0,0)</f>
        <v>Zone3</v>
      </c>
    </row>
    <row r="2441" spans="1:10">
      <c r="A2441">
        <v>6424</v>
      </c>
      <c r="B2441" t="s">
        <v>2639</v>
      </c>
      <c r="C2441" t="s">
        <v>239</v>
      </c>
      <c r="D2441" t="s">
        <v>130</v>
      </c>
      <c r="E2441" s="40" t="s">
        <v>2877</v>
      </c>
      <c r="F2441">
        <v>0</v>
      </c>
      <c r="G2441">
        <v>-31.370550999999999</v>
      </c>
      <c r="H2441">
        <v>118.851488</v>
      </c>
      <c r="J2441" t="str">
        <f>+_xlfn.XLOOKUP(A2441,'C Zones'!A:A,'C Zones'!E:E,0,0)</f>
        <v>Zone3</v>
      </c>
    </row>
    <row r="2442" spans="1:10">
      <c r="A2442">
        <v>6425</v>
      </c>
      <c r="B2442" t="s">
        <v>2640</v>
      </c>
      <c r="C2442" t="s">
        <v>239</v>
      </c>
      <c r="D2442" t="s">
        <v>130</v>
      </c>
      <c r="E2442" s="40" t="s">
        <v>2877</v>
      </c>
      <c r="F2442">
        <v>0</v>
      </c>
      <c r="G2442">
        <v>-31.557780000000001</v>
      </c>
      <c r="H2442">
        <v>119.14694</v>
      </c>
      <c r="J2442" t="str">
        <f>+_xlfn.XLOOKUP(A2442,'C Zones'!A:A,'C Zones'!E:E,0,0)</f>
        <v>Zone3</v>
      </c>
    </row>
    <row r="2443" spans="1:10">
      <c r="A2443">
        <v>6426</v>
      </c>
      <c r="B2443" t="s">
        <v>2641</v>
      </c>
      <c r="C2443" t="s">
        <v>239</v>
      </c>
      <c r="D2443" t="s">
        <v>130</v>
      </c>
      <c r="E2443" s="40" t="s">
        <v>2877</v>
      </c>
      <c r="F2443">
        <v>0</v>
      </c>
      <c r="G2443">
        <v>-31.15361</v>
      </c>
      <c r="H2443">
        <v>119.14944</v>
      </c>
      <c r="J2443" t="str">
        <f>+_xlfn.XLOOKUP(A2443,'C Zones'!A:A,'C Zones'!E:E,0,0)</f>
        <v>Zone3</v>
      </c>
    </row>
    <row r="2444" spans="1:10">
      <c r="A2444">
        <v>6427</v>
      </c>
      <c r="B2444" t="s">
        <v>2642</v>
      </c>
      <c r="C2444" t="s">
        <v>239</v>
      </c>
      <c r="D2444" t="s">
        <v>130</v>
      </c>
      <c r="E2444" s="40" t="s">
        <v>2877</v>
      </c>
      <c r="F2444">
        <v>0</v>
      </c>
      <c r="G2444">
        <v>-31.113662999999999</v>
      </c>
      <c r="H2444">
        <v>119.40240300000001</v>
      </c>
      <c r="J2444" t="str">
        <f>+_xlfn.XLOOKUP(A2444,'C Zones'!A:A,'C Zones'!E:E,0,0)</f>
        <v>Zone3</v>
      </c>
    </row>
    <row r="2445" spans="1:10">
      <c r="A2445">
        <v>6428</v>
      </c>
      <c r="B2445" t="s">
        <v>2643</v>
      </c>
      <c r="C2445" t="s">
        <v>239</v>
      </c>
      <c r="D2445" t="s">
        <v>130</v>
      </c>
      <c r="E2445" s="40" t="s">
        <v>2877</v>
      </c>
      <c r="F2445">
        <v>0</v>
      </c>
      <c r="G2445">
        <v>-32.126294999999999</v>
      </c>
      <c r="H2445">
        <v>118.022769</v>
      </c>
      <c r="J2445" t="str">
        <f>+_xlfn.XLOOKUP(A2445,'C Zones'!A:A,'C Zones'!E:E,0,0)</f>
        <v>Zone3</v>
      </c>
    </row>
    <row r="2446" spans="1:10">
      <c r="A2446">
        <v>6429</v>
      </c>
      <c r="B2446" t="s">
        <v>2644</v>
      </c>
      <c r="C2446" t="s">
        <v>239</v>
      </c>
      <c r="D2446" t="s">
        <v>132</v>
      </c>
      <c r="E2446" s="40" t="s">
        <v>2877</v>
      </c>
      <c r="F2446">
        <v>0</v>
      </c>
      <c r="G2446">
        <v>-30.953060000000001</v>
      </c>
      <c r="H2446">
        <v>120.15778</v>
      </c>
      <c r="J2446" t="str">
        <f>+_xlfn.XLOOKUP(A2446,'C Zones'!A:A,'C Zones'!E:E,0,0)</f>
        <v>Zone3</v>
      </c>
    </row>
    <row r="2447" spans="1:10">
      <c r="A2447">
        <v>6430</v>
      </c>
      <c r="B2447" t="s">
        <v>2645</v>
      </c>
      <c r="C2447" t="s">
        <v>239</v>
      </c>
      <c r="D2447" t="s">
        <v>47</v>
      </c>
      <c r="E2447" s="40" t="s">
        <v>2877</v>
      </c>
      <c r="F2447">
        <v>0</v>
      </c>
      <c r="G2447">
        <v>-30.805</v>
      </c>
      <c r="H2447">
        <v>121.37555999999999</v>
      </c>
      <c r="J2447" t="str">
        <f>+_xlfn.XLOOKUP(A2447,'C Zones'!A:A,'C Zones'!E:E,0,0)</f>
        <v>Zone3</v>
      </c>
    </row>
    <row r="2448" spans="1:10">
      <c r="A2448">
        <v>6431</v>
      </c>
      <c r="B2448" t="s">
        <v>2646</v>
      </c>
      <c r="C2448" t="s">
        <v>239</v>
      </c>
      <c r="D2448" t="s">
        <v>132</v>
      </c>
      <c r="E2448" s="40" t="s">
        <v>2877</v>
      </c>
      <c r="F2448">
        <v>0</v>
      </c>
      <c r="G2448">
        <v>-30.801939999999998</v>
      </c>
      <c r="H2448">
        <v>121.63667</v>
      </c>
      <c r="J2448" t="str">
        <f>+_xlfn.XLOOKUP(A2448,'C Zones'!A:A,'C Zones'!E:E,0,0)</f>
        <v>Zone3</v>
      </c>
    </row>
    <row r="2449" spans="1:10">
      <c r="A2449">
        <v>6432</v>
      </c>
      <c r="B2449" t="s">
        <v>2647</v>
      </c>
      <c r="C2449" t="s">
        <v>239</v>
      </c>
      <c r="D2449" t="s">
        <v>47</v>
      </c>
      <c r="E2449" s="40" t="s">
        <v>2877</v>
      </c>
      <c r="F2449">
        <v>0</v>
      </c>
      <c r="G2449">
        <v>-30.781898000000002</v>
      </c>
      <c r="H2449">
        <v>121.488736</v>
      </c>
      <c r="J2449" t="str">
        <f>+_xlfn.XLOOKUP(A2449,'C Zones'!A:A,'C Zones'!E:E,0,0)</f>
        <v>Zone3</v>
      </c>
    </row>
    <row r="2450" spans="1:10">
      <c r="A2450">
        <v>6434</v>
      </c>
      <c r="B2450" t="s">
        <v>2648</v>
      </c>
      <c r="C2450" t="s">
        <v>239</v>
      </c>
      <c r="D2450" t="s">
        <v>132</v>
      </c>
      <c r="E2450" s="40" t="s">
        <v>2877</v>
      </c>
      <c r="F2450">
        <v>0</v>
      </c>
      <c r="G2450">
        <v>-30.504142000000002</v>
      </c>
      <c r="H2450">
        <v>123.124853</v>
      </c>
      <c r="J2450" t="str">
        <f>+_xlfn.XLOOKUP(A2450,'C Zones'!A:A,'C Zones'!E:E,0,0)</f>
        <v>Zone3</v>
      </c>
    </row>
    <row r="2451" spans="1:10">
      <c r="A2451">
        <v>6436</v>
      </c>
      <c r="B2451" t="s">
        <v>2649</v>
      </c>
      <c r="C2451" t="s">
        <v>239</v>
      </c>
      <c r="D2451" t="s">
        <v>132</v>
      </c>
      <c r="E2451" s="40" t="s">
        <v>2877</v>
      </c>
      <c r="F2451">
        <v>0</v>
      </c>
      <c r="G2451">
        <v>-29.691503999999998</v>
      </c>
      <c r="H2451">
        <v>121.029042</v>
      </c>
      <c r="J2451" t="str">
        <f>+_xlfn.XLOOKUP(A2451,'C Zones'!A:A,'C Zones'!E:E,0,0)</f>
        <v>Zone3</v>
      </c>
    </row>
    <row r="2452" spans="1:10">
      <c r="A2452">
        <v>6437</v>
      </c>
      <c r="B2452" t="s">
        <v>2650</v>
      </c>
      <c r="C2452" t="s">
        <v>239</v>
      </c>
      <c r="D2452" t="s">
        <v>57</v>
      </c>
      <c r="E2452" s="40" t="s">
        <v>2877</v>
      </c>
      <c r="F2452">
        <v>0</v>
      </c>
      <c r="G2452">
        <v>-27.451985000000001</v>
      </c>
      <c r="H2452">
        <v>120.545063</v>
      </c>
      <c r="J2452" t="str">
        <f>+_xlfn.XLOOKUP(A2452,'C Zones'!A:A,'C Zones'!E:E,0,0)</f>
        <v>Zone3</v>
      </c>
    </row>
    <row r="2453" spans="1:10">
      <c r="A2453">
        <v>6438</v>
      </c>
      <c r="B2453" t="s">
        <v>2651</v>
      </c>
      <c r="C2453" t="s">
        <v>239</v>
      </c>
      <c r="D2453" t="s">
        <v>130</v>
      </c>
      <c r="E2453" s="40" t="s">
        <v>2877</v>
      </c>
      <c r="F2453">
        <v>0</v>
      </c>
      <c r="G2453">
        <v>-27.790559999999999</v>
      </c>
      <c r="H2453">
        <v>121.58028</v>
      </c>
      <c r="J2453" t="str">
        <f>+_xlfn.XLOOKUP(A2453,'C Zones'!A:A,'C Zones'!E:E,0,0)</f>
        <v>Zone3</v>
      </c>
    </row>
    <row r="2454" spans="1:10">
      <c r="A2454">
        <v>6440</v>
      </c>
      <c r="B2454" t="s">
        <v>2652</v>
      </c>
      <c r="C2454" t="s">
        <v>239</v>
      </c>
      <c r="D2454" t="s">
        <v>132</v>
      </c>
      <c r="E2454" s="40" t="s">
        <v>2877</v>
      </c>
      <c r="F2454">
        <v>0</v>
      </c>
      <c r="G2454">
        <v>-27.91009</v>
      </c>
      <c r="H2454">
        <v>122.327326</v>
      </c>
      <c r="J2454" t="str">
        <f>+_xlfn.XLOOKUP(A2454,'C Zones'!A:A,'C Zones'!E:E,0,0)</f>
        <v>Zone3</v>
      </c>
    </row>
    <row r="2455" spans="1:10">
      <c r="A2455">
        <v>6442</v>
      </c>
      <c r="B2455" t="s">
        <v>2653</v>
      </c>
      <c r="C2455" t="s">
        <v>239</v>
      </c>
      <c r="D2455" t="s">
        <v>132</v>
      </c>
      <c r="E2455" s="40" t="s">
        <v>2877</v>
      </c>
      <c r="F2455">
        <v>0</v>
      </c>
      <c r="G2455">
        <v>-31.208026</v>
      </c>
      <c r="H2455">
        <v>121.618365</v>
      </c>
      <c r="J2455" t="str">
        <f>+_xlfn.XLOOKUP(A2455,'C Zones'!A:A,'C Zones'!E:E,0,0)</f>
        <v>Zone3</v>
      </c>
    </row>
    <row r="2456" spans="1:10">
      <c r="A2456">
        <v>6443</v>
      </c>
      <c r="B2456" t="s">
        <v>2654</v>
      </c>
      <c r="C2456" t="s">
        <v>239</v>
      </c>
      <c r="D2456" t="s">
        <v>130</v>
      </c>
      <c r="E2456" s="40" t="s">
        <v>2877</v>
      </c>
      <c r="F2456">
        <v>0</v>
      </c>
      <c r="G2456">
        <v>-32.466106000000003</v>
      </c>
      <c r="H2456">
        <v>123.832359</v>
      </c>
      <c r="J2456" t="str">
        <f>+_xlfn.XLOOKUP(A2456,'C Zones'!A:A,'C Zones'!E:E,0,0)</f>
        <v>Zone3</v>
      </c>
    </row>
    <row r="2457" spans="1:10">
      <c r="A2457">
        <v>6445</v>
      </c>
      <c r="B2457" t="s">
        <v>2655</v>
      </c>
      <c r="C2457" t="s">
        <v>239</v>
      </c>
      <c r="D2457" t="s">
        <v>130</v>
      </c>
      <c r="E2457" s="40" t="s">
        <v>2877</v>
      </c>
      <c r="F2457">
        <v>0</v>
      </c>
      <c r="G2457">
        <v>-32.909999999999997</v>
      </c>
      <c r="H2457">
        <v>121.10083</v>
      </c>
      <c r="J2457" t="str">
        <f>+_xlfn.XLOOKUP(A2457,'C Zones'!A:A,'C Zones'!E:E,0,0)</f>
        <v>Zone3</v>
      </c>
    </row>
    <row r="2458" spans="1:10">
      <c r="A2458">
        <v>6446</v>
      </c>
      <c r="B2458" t="s">
        <v>2656</v>
      </c>
      <c r="C2458" t="s">
        <v>239</v>
      </c>
      <c r="D2458" t="s">
        <v>130</v>
      </c>
      <c r="E2458" s="40" t="s">
        <v>2877</v>
      </c>
      <c r="F2458">
        <v>0</v>
      </c>
      <c r="G2458">
        <v>-33.228448999999998</v>
      </c>
      <c r="H2458">
        <v>121.718155</v>
      </c>
      <c r="J2458" t="str">
        <f>+_xlfn.XLOOKUP(A2458,'C Zones'!A:A,'C Zones'!E:E,0,0)</f>
        <v>Zone3</v>
      </c>
    </row>
    <row r="2459" spans="1:10">
      <c r="A2459">
        <v>6447</v>
      </c>
      <c r="B2459" t="s">
        <v>2657</v>
      </c>
      <c r="C2459" t="s">
        <v>239</v>
      </c>
      <c r="D2459" t="s">
        <v>130</v>
      </c>
      <c r="E2459" s="40" t="s">
        <v>2877</v>
      </c>
      <c r="F2459">
        <v>0</v>
      </c>
      <c r="G2459">
        <v>-33.354439999999997</v>
      </c>
      <c r="H2459">
        <v>121.39139</v>
      </c>
      <c r="J2459" t="str">
        <f>+_xlfn.XLOOKUP(A2459,'C Zones'!A:A,'C Zones'!E:E,0,0)</f>
        <v>Zone3</v>
      </c>
    </row>
    <row r="2460" spans="1:10">
      <c r="A2460">
        <v>6448</v>
      </c>
      <c r="B2460" t="s">
        <v>2658</v>
      </c>
      <c r="C2460" t="s">
        <v>239</v>
      </c>
      <c r="D2460" t="s">
        <v>130</v>
      </c>
      <c r="E2460" s="40" t="s">
        <v>2877</v>
      </c>
      <c r="F2460">
        <v>0</v>
      </c>
      <c r="G2460">
        <v>-33.644029000000003</v>
      </c>
      <c r="H2460">
        <v>121.809646</v>
      </c>
      <c r="J2460" t="str">
        <f>+_xlfn.XLOOKUP(A2460,'C Zones'!A:A,'C Zones'!E:E,0,0)</f>
        <v>Zone3</v>
      </c>
    </row>
    <row r="2461" spans="1:10">
      <c r="A2461">
        <v>6450</v>
      </c>
      <c r="B2461" t="s">
        <v>2659</v>
      </c>
      <c r="C2461" t="s">
        <v>239</v>
      </c>
      <c r="D2461" t="s">
        <v>33</v>
      </c>
      <c r="E2461" s="40" t="s">
        <v>2877</v>
      </c>
      <c r="F2461">
        <v>0</v>
      </c>
      <c r="G2461">
        <v>-33.820967000000003</v>
      </c>
      <c r="H2461">
        <v>121.93876</v>
      </c>
      <c r="J2461" t="str">
        <f>+_xlfn.XLOOKUP(A2461,'C Zones'!A:A,'C Zones'!E:E,0,0)</f>
        <v>Zone3</v>
      </c>
    </row>
    <row r="2462" spans="1:10">
      <c r="A2462">
        <v>6452</v>
      </c>
      <c r="B2462" t="s">
        <v>2660</v>
      </c>
      <c r="C2462" t="s">
        <v>239</v>
      </c>
      <c r="D2462" t="s">
        <v>130</v>
      </c>
      <c r="E2462" s="40" t="s">
        <v>2877</v>
      </c>
      <c r="F2462">
        <v>0</v>
      </c>
      <c r="G2462">
        <v>-32.918329999999997</v>
      </c>
      <c r="H2462">
        <v>122.895</v>
      </c>
      <c r="J2462" t="str">
        <f>+_xlfn.XLOOKUP(A2462,'C Zones'!A:A,'C Zones'!E:E,0,0)</f>
        <v>Zone3</v>
      </c>
    </row>
    <row r="2463" spans="1:10">
      <c r="A2463">
        <v>6460</v>
      </c>
      <c r="B2463" t="s">
        <v>2661</v>
      </c>
      <c r="C2463" t="s">
        <v>239</v>
      </c>
      <c r="D2463" t="s">
        <v>130</v>
      </c>
      <c r="E2463" s="40" t="s">
        <v>2877</v>
      </c>
      <c r="F2463">
        <v>0</v>
      </c>
      <c r="G2463">
        <v>-31.298531000000001</v>
      </c>
      <c r="H2463">
        <v>116.826959</v>
      </c>
      <c r="J2463" t="str">
        <f>+_xlfn.XLOOKUP(A2463,'C Zones'!A:A,'C Zones'!E:E,0,0)</f>
        <v>Zone3</v>
      </c>
    </row>
    <row r="2464" spans="1:10">
      <c r="A2464">
        <v>6461</v>
      </c>
      <c r="B2464" t="s">
        <v>2662</v>
      </c>
      <c r="C2464" t="s">
        <v>239</v>
      </c>
      <c r="D2464" t="s">
        <v>130</v>
      </c>
      <c r="E2464" s="40" t="s">
        <v>2877</v>
      </c>
      <c r="F2464">
        <v>0</v>
      </c>
      <c r="G2464">
        <v>-31.195622</v>
      </c>
      <c r="H2464">
        <v>117.03190499999999</v>
      </c>
      <c r="J2464" t="str">
        <f>+_xlfn.XLOOKUP(A2464,'C Zones'!A:A,'C Zones'!E:E,0,0)</f>
        <v>Zone3</v>
      </c>
    </row>
    <row r="2465" spans="1:10">
      <c r="A2465">
        <v>6462</v>
      </c>
      <c r="B2465" t="s">
        <v>2663</v>
      </c>
      <c r="C2465" t="s">
        <v>239</v>
      </c>
      <c r="D2465" t="s">
        <v>130</v>
      </c>
      <c r="E2465" s="40" t="s">
        <v>2877</v>
      </c>
      <c r="F2465">
        <v>0</v>
      </c>
      <c r="G2465">
        <v>-31.26972</v>
      </c>
      <c r="H2465">
        <v>117.23056</v>
      </c>
      <c r="J2465" t="str">
        <f>+_xlfn.XLOOKUP(A2465,'C Zones'!A:A,'C Zones'!E:E,0,0)</f>
        <v>Zone3</v>
      </c>
    </row>
    <row r="2466" spans="1:10">
      <c r="A2466">
        <v>6463</v>
      </c>
      <c r="B2466" t="s">
        <v>2664</v>
      </c>
      <c r="C2466" t="s">
        <v>239</v>
      </c>
      <c r="D2466" t="s">
        <v>130</v>
      </c>
      <c r="E2466" s="40" t="s">
        <v>2877</v>
      </c>
      <c r="F2466">
        <v>0</v>
      </c>
      <c r="G2466">
        <v>-31.141869</v>
      </c>
      <c r="H2466">
        <v>117.288577</v>
      </c>
      <c r="J2466" t="str">
        <f>+_xlfn.XLOOKUP(A2466,'C Zones'!A:A,'C Zones'!E:E,0,0)</f>
        <v>Zone3</v>
      </c>
    </row>
    <row r="2467" spans="1:10">
      <c r="A2467">
        <v>6465</v>
      </c>
      <c r="B2467" t="s">
        <v>2665</v>
      </c>
      <c r="C2467" t="s">
        <v>239</v>
      </c>
      <c r="D2467" t="s">
        <v>130</v>
      </c>
      <c r="E2467" s="40" t="s">
        <v>2877</v>
      </c>
      <c r="F2467">
        <v>0</v>
      </c>
      <c r="G2467">
        <v>-30.865319</v>
      </c>
      <c r="H2467">
        <v>117.04496399999999</v>
      </c>
      <c r="J2467" t="str">
        <f>+_xlfn.XLOOKUP(A2467,'C Zones'!A:A,'C Zones'!E:E,0,0)</f>
        <v>Zone3</v>
      </c>
    </row>
    <row r="2468" spans="1:10">
      <c r="A2468">
        <v>6466</v>
      </c>
      <c r="B2468" t="s">
        <v>2666</v>
      </c>
      <c r="C2468" t="s">
        <v>239</v>
      </c>
      <c r="D2468" t="s">
        <v>130</v>
      </c>
      <c r="E2468" s="40" t="s">
        <v>2877</v>
      </c>
      <c r="F2468">
        <v>0</v>
      </c>
      <c r="G2468">
        <v>-30.768035999999999</v>
      </c>
      <c r="H2468">
        <v>117.135417</v>
      </c>
      <c r="J2468" t="str">
        <f>+_xlfn.XLOOKUP(A2468,'C Zones'!A:A,'C Zones'!E:E,0,0)</f>
        <v>Zone3</v>
      </c>
    </row>
    <row r="2469" spans="1:10">
      <c r="A2469">
        <v>6467</v>
      </c>
      <c r="B2469" t="s">
        <v>2667</v>
      </c>
      <c r="C2469" t="s">
        <v>239</v>
      </c>
      <c r="D2469" t="s">
        <v>130</v>
      </c>
      <c r="E2469" s="40" t="s">
        <v>2877</v>
      </c>
      <c r="F2469">
        <v>0</v>
      </c>
      <c r="G2469">
        <v>-30.525058999999999</v>
      </c>
      <c r="H2469">
        <v>117.17270000000001</v>
      </c>
      <c r="J2469" t="str">
        <f>+_xlfn.XLOOKUP(A2469,'C Zones'!A:A,'C Zones'!E:E,0,0)</f>
        <v>Zone3</v>
      </c>
    </row>
    <row r="2470" spans="1:10">
      <c r="A2470">
        <v>6468</v>
      </c>
      <c r="B2470" t="s">
        <v>2668</v>
      </c>
      <c r="C2470" t="s">
        <v>239</v>
      </c>
      <c r="D2470" t="s">
        <v>130</v>
      </c>
      <c r="E2470" s="40" t="s">
        <v>2877</v>
      </c>
      <c r="F2470">
        <v>0</v>
      </c>
      <c r="G2470">
        <v>-30.108329999999999</v>
      </c>
      <c r="H2470">
        <v>117.20889</v>
      </c>
      <c r="J2470" t="str">
        <f>+_xlfn.XLOOKUP(A2470,'C Zones'!A:A,'C Zones'!E:E,0,0)</f>
        <v>Zone3</v>
      </c>
    </row>
    <row r="2471" spans="1:10">
      <c r="A2471">
        <v>6470</v>
      </c>
      <c r="B2471" t="s">
        <v>2669</v>
      </c>
      <c r="C2471" t="s">
        <v>239</v>
      </c>
      <c r="D2471" t="s">
        <v>130</v>
      </c>
      <c r="E2471" s="40" t="s">
        <v>2877</v>
      </c>
      <c r="F2471">
        <v>0</v>
      </c>
      <c r="G2471">
        <v>-30.344349000000001</v>
      </c>
      <c r="H2471">
        <v>117.338352</v>
      </c>
      <c r="J2471" t="str">
        <f>+_xlfn.XLOOKUP(A2471,'C Zones'!A:A,'C Zones'!E:E,0,0)</f>
        <v>Zone3</v>
      </c>
    </row>
    <row r="2472" spans="1:10">
      <c r="A2472">
        <v>6472</v>
      </c>
      <c r="B2472" t="s">
        <v>2670</v>
      </c>
      <c r="C2472" t="s">
        <v>239</v>
      </c>
      <c r="D2472" t="s">
        <v>130</v>
      </c>
      <c r="E2472" s="40" t="s">
        <v>2877</v>
      </c>
      <c r="F2472">
        <v>0</v>
      </c>
      <c r="G2472">
        <v>-30.451404</v>
      </c>
      <c r="H2472">
        <v>117.865646</v>
      </c>
      <c r="J2472" t="str">
        <f>+_xlfn.XLOOKUP(A2472,'C Zones'!A:A,'C Zones'!E:E,0,0)</f>
        <v>Zone3</v>
      </c>
    </row>
    <row r="2473" spans="1:10">
      <c r="A2473">
        <v>6473</v>
      </c>
      <c r="B2473" t="s">
        <v>2671</v>
      </c>
      <c r="C2473" t="s">
        <v>239</v>
      </c>
      <c r="D2473" t="s">
        <v>130</v>
      </c>
      <c r="E2473" s="40" t="s">
        <v>2877</v>
      </c>
      <c r="F2473">
        <v>0</v>
      </c>
      <c r="G2473">
        <v>-30.331389999999999</v>
      </c>
      <c r="H2473">
        <v>118.22306</v>
      </c>
      <c r="J2473" t="str">
        <f>+_xlfn.XLOOKUP(A2473,'C Zones'!A:A,'C Zones'!E:E,0,0)</f>
        <v>Zone3</v>
      </c>
    </row>
    <row r="2474" spans="1:10">
      <c r="A2474">
        <v>6475</v>
      </c>
      <c r="B2474" t="s">
        <v>2672</v>
      </c>
      <c r="C2474" t="s">
        <v>239</v>
      </c>
      <c r="D2474" t="s">
        <v>130</v>
      </c>
      <c r="E2474" s="40" t="s">
        <v>2877</v>
      </c>
      <c r="F2474">
        <v>0</v>
      </c>
      <c r="G2474">
        <v>-30.691457</v>
      </c>
      <c r="H2474">
        <v>117.274368</v>
      </c>
      <c r="J2474" t="str">
        <f>+_xlfn.XLOOKUP(A2474,'C Zones'!A:A,'C Zones'!E:E,0,0)</f>
        <v>Zone3</v>
      </c>
    </row>
    <row r="2475" spans="1:10">
      <c r="A2475">
        <v>6476</v>
      </c>
      <c r="B2475" t="s">
        <v>2673</v>
      </c>
      <c r="C2475" t="s">
        <v>239</v>
      </c>
      <c r="D2475" t="s">
        <v>130</v>
      </c>
      <c r="E2475" s="40" t="s">
        <v>2877</v>
      </c>
      <c r="F2475">
        <v>0</v>
      </c>
      <c r="G2475">
        <v>-30.799257000000001</v>
      </c>
      <c r="H2475">
        <v>117.679456</v>
      </c>
      <c r="J2475" t="str">
        <f>+_xlfn.XLOOKUP(A2475,'C Zones'!A:A,'C Zones'!E:E,0,0)</f>
        <v>Zone3</v>
      </c>
    </row>
    <row r="2476" spans="1:10">
      <c r="A2476">
        <v>6477</v>
      </c>
      <c r="B2476" t="s">
        <v>2674</v>
      </c>
      <c r="C2476" t="s">
        <v>239</v>
      </c>
      <c r="D2476" t="s">
        <v>130</v>
      </c>
      <c r="E2476" s="40" t="s">
        <v>2877</v>
      </c>
      <c r="F2476">
        <v>0</v>
      </c>
      <c r="G2476">
        <v>-30.811700999999999</v>
      </c>
      <c r="H2476">
        <v>117.861684</v>
      </c>
      <c r="J2476" t="str">
        <f>+_xlfn.XLOOKUP(A2476,'C Zones'!A:A,'C Zones'!E:E,0,0)</f>
        <v>Zone3</v>
      </c>
    </row>
    <row r="2477" spans="1:10">
      <c r="A2477">
        <v>6479</v>
      </c>
      <c r="B2477" t="s">
        <v>2675</v>
      </c>
      <c r="C2477" t="s">
        <v>239</v>
      </c>
      <c r="D2477" t="s">
        <v>130</v>
      </c>
      <c r="E2477" s="40" t="s">
        <v>2877</v>
      </c>
      <c r="F2477">
        <v>0</v>
      </c>
      <c r="G2477">
        <v>-30.881540999999999</v>
      </c>
      <c r="H2477">
        <v>118.11395</v>
      </c>
      <c r="J2477" t="str">
        <f>+_xlfn.XLOOKUP(A2477,'C Zones'!A:A,'C Zones'!E:E,0,0)</f>
        <v>Zone3</v>
      </c>
    </row>
    <row r="2478" spans="1:10">
      <c r="A2478">
        <v>6480</v>
      </c>
      <c r="B2478" t="s">
        <v>2676</v>
      </c>
      <c r="C2478" t="s">
        <v>239</v>
      </c>
      <c r="D2478" t="s">
        <v>130</v>
      </c>
      <c r="E2478" s="40" t="s">
        <v>2877</v>
      </c>
      <c r="F2478">
        <v>0</v>
      </c>
      <c r="G2478">
        <v>-31.293900000000001</v>
      </c>
      <c r="H2478">
        <v>118.201877</v>
      </c>
      <c r="J2478" t="str">
        <f>+_xlfn.XLOOKUP(A2478,'C Zones'!A:A,'C Zones'!E:E,0,0)</f>
        <v>Zone3</v>
      </c>
    </row>
    <row r="2479" spans="1:10">
      <c r="A2479">
        <v>6484</v>
      </c>
      <c r="B2479" t="s">
        <v>2677</v>
      </c>
      <c r="C2479" t="s">
        <v>239</v>
      </c>
      <c r="D2479" t="s">
        <v>130</v>
      </c>
      <c r="E2479" s="40" t="s">
        <v>2877</v>
      </c>
      <c r="F2479">
        <v>0</v>
      </c>
      <c r="G2479">
        <v>-30.984211999999999</v>
      </c>
      <c r="H2479">
        <v>119.116614</v>
      </c>
      <c r="J2479" t="str">
        <f>+_xlfn.XLOOKUP(A2479,'C Zones'!A:A,'C Zones'!E:E,0,0)</f>
        <v>Zone3</v>
      </c>
    </row>
    <row r="2480" spans="1:10">
      <c r="A2480">
        <v>6485</v>
      </c>
      <c r="B2480" t="s">
        <v>2678</v>
      </c>
      <c r="C2480" t="s">
        <v>239</v>
      </c>
      <c r="D2480" t="s">
        <v>130</v>
      </c>
      <c r="E2480" s="40" t="s">
        <v>2877</v>
      </c>
      <c r="F2480">
        <v>0</v>
      </c>
      <c r="G2480">
        <v>-30.992936</v>
      </c>
      <c r="H2480">
        <v>117.454903</v>
      </c>
      <c r="J2480" t="str">
        <f>+_xlfn.XLOOKUP(A2480,'C Zones'!A:A,'C Zones'!E:E,0,0)</f>
        <v>Zone3</v>
      </c>
    </row>
    <row r="2481" spans="1:10">
      <c r="A2481">
        <v>6487</v>
      </c>
      <c r="B2481" t="s">
        <v>2679</v>
      </c>
      <c r="C2481" t="s">
        <v>239</v>
      </c>
      <c r="D2481" t="s">
        <v>130</v>
      </c>
      <c r="E2481" s="40" t="s">
        <v>2877</v>
      </c>
      <c r="F2481">
        <v>0</v>
      </c>
      <c r="G2481">
        <v>-31.060559999999999</v>
      </c>
      <c r="H2481">
        <v>117.66167</v>
      </c>
      <c r="J2481" t="str">
        <f>+_xlfn.XLOOKUP(A2481,'C Zones'!A:A,'C Zones'!E:E,0,0)</f>
        <v>Zone3</v>
      </c>
    </row>
    <row r="2482" spans="1:10">
      <c r="A2482">
        <v>6488</v>
      </c>
      <c r="B2482" t="s">
        <v>2680</v>
      </c>
      <c r="C2482" t="s">
        <v>239</v>
      </c>
      <c r="D2482" t="s">
        <v>130</v>
      </c>
      <c r="E2482" s="40" t="s">
        <v>2877</v>
      </c>
      <c r="F2482">
        <v>0</v>
      </c>
      <c r="G2482">
        <v>-31.04111</v>
      </c>
      <c r="H2482">
        <v>117.79277999999999</v>
      </c>
      <c r="J2482" t="str">
        <f>+_xlfn.XLOOKUP(A2482,'C Zones'!A:A,'C Zones'!E:E,0,0)</f>
        <v>Zone3</v>
      </c>
    </row>
    <row r="2483" spans="1:10">
      <c r="A2483">
        <v>6489</v>
      </c>
      <c r="B2483" t="s">
        <v>2681</v>
      </c>
      <c r="C2483" t="s">
        <v>239</v>
      </c>
      <c r="D2483" t="s">
        <v>130</v>
      </c>
      <c r="E2483" s="40" t="s">
        <v>2877</v>
      </c>
      <c r="F2483">
        <v>0</v>
      </c>
      <c r="G2483">
        <v>-31.112821</v>
      </c>
      <c r="H2483">
        <v>117.918886</v>
      </c>
      <c r="J2483" t="str">
        <f>+_xlfn.XLOOKUP(A2483,'C Zones'!A:A,'C Zones'!E:E,0,0)</f>
        <v>Zone3</v>
      </c>
    </row>
    <row r="2484" spans="1:10">
      <c r="A2484">
        <v>6490</v>
      </c>
      <c r="B2484" t="s">
        <v>2682</v>
      </c>
      <c r="C2484" t="s">
        <v>239</v>
      </c>
      <c r="D2484" t="s">
        <v>130</v>
      </c>
      <c r="E2484" s="40" t="s">
        <v>2877</v>
      </c>
      <c r="F2484">
        <v>0</v>
      </c>
      <c r="G2484">
        <v>-31.260227</v>
      </c>
      <c r="H2484">
        <v>118.00874399999999</v>
      </c>
      <c r="J2484" t="str">
        <f>+_xlfn.XLOOKUP(A2484,'C Zones'!A:A,'C Zones'!E:E,0,0)</f>
        <v>Zone3</v>
      </c>
    </row>
    <row r="2485" spans="1:10">
      <c r="A2485">
        <v>6501</v>
      </c>
      <c r="B2485" t="s">
        <v>2683</v>
      </c>
      <c r="C2485" t="s">
        <v>239</v>
      </c>
      <c r="D2485" t="s">
        <v>130</v>
      </c>
      <c r="E2485" s="40" t="s">
        <v>2877</v>
      </c>
      <c r="F2485">
        <v>0</v>
      </c>
      <c r="G2485">
        <v>-31.604230999999999</v>
      </c>
      <c r="H2485">
        <v>115.985004</v>
      </c>
      <c r="J2485" t="str">
        <f>+_xlfn.XLOOKUP(A2485,'C Zones'!A:A,'C Zones'!E:E,0,0)</f>
        <v>Zone3</v>
      </c>
    </row>
    <row r="2486" spans="1:10">
      <c r="A2486">
        <v>6502</v>
      </c>
      <c r="B2486" t="s">
        <v>2684</v>
      </c>
      <c r="C2486" t="s">
        <v>239</v>
      </c>
      <c r="D2486" t="s">
        <v>130</v>
      </c>
      <c r="E2486" s="40" t="s">
        <v>2877</v>
      </c>
      <c r="F2486">
        <v>0</v>
      </c>
      <c r="G2486">
        <v>-31.385162999999999</v>
      </c>
      <c r="H2486">
        <v>116.096186</v>
      </c>
      <c r="J2486" t="str">
        <f>+_xlfn.XLOOKUP(A2486,'C Zones'!A:A,'C Zones'!E:E,0,0)</f>
        <v>Zone3</v>
      </c>
    </row>
    <row r="2487" spans="1:10">
      <c r="A2487">
        <v>6503</v>
      </c>
      <c r="B2487" t="s">
        <v>2685</v>
      </c>
      <c r="C2487" t="s">
        <v>239</v>
      </c>
      <c r="D2487" t="s">
        <v>130</v>
      </c>
      <c r="E2487" s="40" t="s">
        <v>2877</v>
      </c>
      <c r="F2487">
        <v>0</v>
      </c>
      <c r="G2487">
        <v>-31.419695000000001</v>
      </c>
      <c r="H2487">
        <v>115.9014</v>
      </c>
      <c r="J2487" t="str">
        <f>+_xlfn.XLOOKUP(A2487,'C Zones'!A:A,'C Zones'!E:E,0,0)</f>
        <v>Zone3</v>
      </c>
    </row>
    <row r="2488" spans="1:10">
      <c r="A2488">
        <v>6504</v>
      </c>
      <c r="B2488" t="s">
        <v>2686</v>
      </c>
      <c r="C2488" t="s">
        <v>239</v>
      </c>
      <c r="D2488" t="s">
        <v>130</v>
      </c>
      <c r="E2488" s="40" t="s">
        <v>2877</v>
      </c>
      <c r="F2488">
        <v>0</v>
      </c>
      <c r="G2488">
        <v>-31.327594999999999</v>
      </c>
      <c r="H2488">
        <v>116.02722</v>
      </c>
      <c r="J2488" t="str">
        <f>+_xlfn.XLOOKUP(A2488,'C Zones'!A:A,'C Zones'!E:E,0,0)</f>
        <v>Zone3</v>
      </c>
    </row>
    <row r="2489" spans="1:10">
      <c r="A2489">
        <v>6505</v>
      </c>
      <c r="B2489" t="s">
        <v>2687</v>
      </c>
      <c r="C2489" t="s">
        <v>239</v>
      </c>
      <c r="D2489" t="s">
        <v>130</v>
      </c>
      <c r="E2489" s="40" t="s">
        <v>2877</v>
      </c>
      <c r="F2489">
        <v>0</v>
      </c>
      <c r="G2489">
        <v>-31.173278</v>
      </c>
      <c r="H2489">
        <v>115.931415</v>
      </c>
      <c r="J2489" t="str">
        <f>+_xlfn.XLOOKUP(A2489,'C Zones'!A:A,'C Zones'!E:E,0,0)</f>
        <v>Zone3</v>
      </c>
    </row>
    <row r="2490" spans="1:10">
      <c r="A2490">
        <v>6506</v>
      </c>
      <c r="B2490" t="s">
        <v>2688</v>
      </c>
      <c r="C2490" t="s">
        <v>239</v>
      </c>
      <c r="D2490" t="s">
        <v>130</v>
      </c>
      <c r="E2490" s="40" t="s">
        <v>2877</v>
      </c>
      <c r="F2490">
        <v>0</v>
      </c>
      <c r="G2490">
        <v>-31.023499999999999</v>
      </c>
      <c r="H2490">
        <v>115.962385</v>
      </c>
      <c r="J2490" t="str">
        <f>+_xlfn.XLOOKUP(A2490,'C Zones'!A:A,'C Zones'!E:E,0,0)</f>
        <v>Zone3</v>
      </c>
    </row>
    <row r="2491" spans="1:10">
      <c r="A2491">
        <v>6507</v>
      </c>
      <c r="B2491" t="s">
        <v>2689</v>
      </c>
      <c r="C2491" t="s">
        <v>239</v>
      </c>
      <c r="D2491" t="s">
        <v>130</v>
      </c>
      <c r="E2491" s="40" t="s">
        <v>2877</v>
      </c>
      <c r="F2491">
        <v>0</v>
      </c>
      <c r="G2491">
        <v>-30.736585000000002</v>
      </c>
      <c r="H2491">
        <v>115.54195</v>
      </c>
      <c r="J2491" t="str">
        <f>+_xlfn.XLOOKUP(A2491,'C Zones'!A:A,'C Zones'!E:E,0,0)</f>
        <v>Zone3</v>
      </c>
    </row>
    <row r="2492" spans="1:10">
      <c r="A2492">
        <v>6509</v>
      </c>
      <c r="B2492" t="s">
        <v>2690</v>
      </c>
      <c r="C2492" t="s">
        <v>239</v>
      </c>
      <c r="D2492" t="s">
        <v>130</v>
      </c>
      <c r="E2492" s="40" t="s">
        <v>2877</v>
      </c>
      <c r="F2492">
        <v>0</v>
      </c>
      <c r="G2492">
        <v>-30.886907999999998</v>
      </c>
      <c r="H2492">
        <v>116.244326</v>
      </c>
      <c r="J2492" t="str">
        <f>+_xlfn.XLOOKUP(A2492,'C Zones'!A:A,'C Zones'!E:E,0,0)</f>
        <v>Zone3</v>
      </c>
    </row>
    <row r="2493" spans="1:10">
      <c r="A2493">
        <v>6510</v>
      </c>
      <c r="B2493" t="s">
        <v>2691</v>
      </c>
      <c r="C2493" t="s">
        <v>239</v>
      </c>
      <c r="D2493" t="s">
        <v>130</v>
      </c>
      <c r="E2493" s="40" t="s">
        <v>2877</v>
      </c>
      <c r="F2493">
        <v>0</v>
      </c>
      <c r="G2493">
        <v>-30.729825000000002</v>
      </c>
      <c r="H2493">
        <v>116.026509</v>
      </c>
      <c r="J2493" t="str">
        <f>+_xlfn.XLOOKUP(A2493,'C Zones'!A:A,'C Zones'!E:E,0,0)</f>
        <v>Zone3</v>
      </c>
    </row>
    <row r="2494" spans="1:10">
      <c r="A2494">
        <v>6511</v>
      </c>
      <c r="B2494" t="s">
        <v>2692</v>
      </c>
      <c r="C2494" t="s">
        <v>239</v>
      </c>
      <c r="D2494" t="s">
        <v>130</v>
      </c>
      <c r="E2494" s="40" t="s">
        <v>2877</v>
      </c>
      <c r="F2494">
        <v>0</v>
      </c>
      <c r="G2494">
        <v>-30.498083000000001</v>
      </c>
      <c r="H2494">
        <v>115.081138</v>
      </c>
      <c r="J2494" t="str">
        <f>+_xlfn.XLOOKUP(A2494,'C Zones'!A:A,'C Zones'!E:E,0,0)</f>
        <v>Zone3</v>
      </c>
    </row>
    <row r="2495" spans="1:10">
      <c r="A2495">
        <v>6512</v>
      </c>
      <c r="B2495" t="s">
        <v>2693</v>
      </c>
      <c r="C2495" t="s">
        <v>239</v>
      </c>
      <c r="D2495" t="s">
        <v>130</v>
      </c>
      <c r="E2495" s="40" t="s">
        <v>2877</v>
      </c>
      <c r="F2495">
        <v>0</v>
      </c>
      <c r="G2495">
        <v>-30.443603</v>
      </c>
      <c r="H2495">
        <v>116.04142400000001</v>
      </c>
      <c r="J2495" t="str">
        <f>+_xlfn.XLOOKUP(A2495,'C Zones'!A:A,'C Zones'!E:E,0,0)</f>
        <v>Zone3</v>
      </c>
    </row>
    <row r="2496" spans="1:10">
      <c r="A2496">
        <v>6513</v>
      </c>
      <c r="B2496" t="s">
        <v>2694</v>
      </c>
      <c r="C2496" t="s">
        <v>239</v>
      </c>
      <c r="D2496" t="s">
        <v>130</v>
      </c>
      <c r="E2496" s="40" t="s">
        <v>2877</v>
      </c>
      <c r="F2496">
        <v>0</v>
      </c>
      <c r="G2496">
        <v>-30.145253</v>
      </c>
      <c r="H2496">
        <v>116.07621899999999</v>
      </c>
      <c r="J2496" t="str">
        <f>+_xlfn.XLOOKUP(A2496,'C Zones'!A:A,'C Zones'!E:E,0,0)</f>
        <v>Zone3</v>
      </c>
    </row>
    <row r="2497" spans="1:10">
      <c r="A2497">
        <v>6514</v>
      </c>
      <c r="B2497" t="s">
        <v>2695</v>
      </c>
      <c r="C2497" t="s">
        <v>239</v>
      </c>
      <c r="D2497" t="s">
        <v>130</v>
      </c>
      <c r="E2497" s="40" t="s">
        <v>2877</v>
      </c>
      <c r="F2497">
        <v>0</v>
      </c>
      <c r="G2497">
        <v>-30.063852000000001</v>
      </c>
      <c r="H2497">
        <v>114.96873100000001</v>
      </c>
      <c r="J2497" t="str">
        <f>+_xlfn.XLOOKUP(A2497,'C Zones'!A:A,'C Zones'!E:E,0,0)</f>
        <v>Zone3</v>
      </c>
    </row>
    <row r="2498" spans="1:10">
      <c r="A2498">
        <v>6515</v>
      </c>
      <c r="B2498" t="s">
        <v>2696</v>
      </c>
      <c r="C2498" t="s">
        <v>239</v>
      </c>
      <c r="D2498" t="s">
        <v>130</v>
      </c>
      <c r="E2498" s="40" t="s">
        <v>2877</v>
      </c>
      <c r="F2498">
        <v>0</v>
      </c>
      <c r="G2498">
        <v>-29.882389</v>
      </c>
      <c r="H2498">
        <v>116.02162</v>
      </c>
      <c r="J2498" t="str">
        <f>+_xlfn.XLOOKUP(A2498,'C Zones'!A:A,'C Zones'!E:E,0,0)</f>
        <v>Zone3</v>
      </c>
    </row>
    <row r="2499" spans="1:10">
      <c r="A2499">
        <v>6516</v>
      </c>
      <c r="B2499" t="s">
        <v>2697</v>
      </c>
      <c r="C2499" t="s">
        <v>239</v>
      </c>
      <c r="D2499" t="s">
        <v>130</v>
      </c>
      <c r="E2499" s="40" t="s">
        <v>2877</v>
      </c>
      <c r="F2499">
        <v>0</v>
      </c>
      <c r="G2499">
        <v>-30.307884999999999</v>
      </c>
      <c r="H2499">
        <v>115.03648</v>
      </c>
      <c r="J2499" t="str">
        <f>+_xlfn.XLOOKUP(A2499,'C Zones'!A:A,'C Zones'!E:E,0,0)</f>
        <v>Zone3</v>
      </c>
    </row>
    <row r="2500" spans="1:10">
      <c r="A2500">
        <v>6517</v>
      </c>
      <c r="B2500" t="s">
        <v>2698</v>
      </c>
      <c r="C2500" t="s">
        <v>239</v>
      </c>
      <c r="D2500" t="s">
        <v>130</v>
      </c>
      <c r="E2500" s="40" t="s">
        <v>2877</v>
      </c>
      <c r="F2500">
        <v>0</v>
      </c>
      <c r="G2500">
        <v>-29.688486999999999</v>
      </c>
      <c r="H2500">
        <v>115.88612500000001</v>
      </c>
      <c r="J2500" t="str">
        <f>+_xlfn.XLOOKUP(A2500,'C Zones'!A:A,'C Zones'!E:E,0,0)</f>
        <v>Zone3</v>
      </c>
    </row>
    <row r="2501" spans="1:10">
      <c r="A2501">
        <v>6518</v>
      </c>
      <c r="B2501" t="s">
        <v>2699</v>
      </c>
      <c r="C2501" t="s">
        <v>239</v>
      </c>
      <c r="D2501" t="s">
        <v>130</v>
      </c>
      <c r="E2501" s="40" t="s">
        <v>2877</v>
      </c>
      <c r="F2501">
        <v>0</v>
      </c>
      <c r="G2501">
        <v>-29.817799000000001</v>
      </c>
      <c r="H2501">
        <v>115.267594</v>
      </c>
      <c r="J2501" t="str">
        <f>+_xlfn.XLOOKUP(A2501,'C Zones'!A:A,'C Zones'!E:E,0,0)</f>
        <v>Zone3</v>
      </c>
    </row>
    <row r="2502" spans="1:10">
      <c r="A2502">
        <v>6519</v>
      </c>
      <c r="B2502" t="s">
        <v>2700</v>
      </c>
      <c r="C2502" t="s">
        <v>239</v>
      </c>
      <c r="D2502" t="s">
        <v>130</v>
      </c>
      <c r="E2502" s="40" t="s">
        <v>2877</v>
      </c>
      <c r="F2502">
        <v>0</v>
      </c>
      <c r="G2502">
        <v>-29.440061</v>
      </c>
      <c r="H2502">
        <v>115.62836799999999</v>
      </c>
      <c r="J2502" t="str">
        <f>+_xlfn.XLOOKUP(A2502,'C Zones'!A:A,'C Zones'!E:E,0,0)</f>
        <v>Zone3</v>
      </c>
    </row>
    <row r="2503" spans="1:10">
      <c r="A2503">
        <v>6521</v>
      </c>
      <c r="B2503" t="s">
        <v>2701</v>
      </c>
      <c r="C2503" t="s">
        <v>239</v>
      </c>
      <c r="D2503" t="s">
        <v>130</v>
      </c>
      <c r="E2503" s="40" t="s">
        <v>2877</v>
      </c>
      <c r="F2503">
        <v>0</v>
      </c>
      <c r="G2503">
        <v>-30.387022000000002</v>
      </c>
      <c r="H2503">
        <v>115.496702</v>
      </c>
      <c r="J2503" t="str">
        <f>+_xlfn.XLOOKUP(A2503,'C Zones'!A:A,'C Zones'!E:E,0,0)</f>
        <v>Zone3</v>
      </c>
    </row>
    <row r="2504" spans="1:10">
      <c r="A2504">
        <v>6522</v>
      </c>
      <c r="B2504" t="s">
        <v>766</v>
      </c>
      <c r="C2504" t="s">
        <v>239</v>
      </c>
      <c r="D2504" t="s">
        <v>130</v>
      </c>
      <c r="E2504" s="40" t="s">
        <v>2877</v>
      </c>
      <c r="F2504">
        <v>0</v>
      </c>
      <c r="G2504">
        <v>-29.299440000000001</v>
      </c>
      <c r="H2504">
        <v>115.49222</v>
      </c>
      <c r="J2504" t="str">
        <f>+_xlfn.XLOOKUP(A2504,'C Zones'!A:A,'C Zones'!E:E,0,0)</f>
        <v>Zone3</v>
      </c>
    </row>
    <row r="2505" spans="1:10">
      <c r="A2505">
        <v>6525</v>
      </c>
      <c r="B2505" t="s">
        <v>2702</v>
      </c>
      <c r="C2505" t="s">
        <v>239</v>
      </c>
      <c r="D2505" t="s">
        <v>130</v>
      </c>
      <c r="E2505" s="40" t="s">
        <v>2877</v>
      </c>
      <c r="F2505">
        <v>0</v>
      </c>
      <c r="G2505">
        <v>-29.047262</v>
      </c>
      <c r="H2505">
        <v>115.029078</v>
      </c>
      <c r="J2505" t="str">
        <f>+_xlfn.XLOOKUP(A2505,'C Zones'!A:A,'C Zones'!E:E,0,0)</f>
        <v>Zone3</v>
      </c>
    </row>
    <row r="2506" spans="1:10">
      <c r="A2506">
        <v>6528</v>
      </c>
      <c r="B2506" t="s">
        <v>2703</v>
      </c>
      <c r="C2506" t="s">
        <v>239</v>
      </c>
      <c r="D2506" t="s">
        <v>130</v>
      </c>
      <c r="E2506" s="40" t="s">
        <v>2877</v>
      </c>
      <c r="F2506">
        <v>0</v>
      </c>
      <c r="G2506">
        <v>-28.982500000000002</v>
      </c>
      <c r="H2506">
        <v>114.9075</v>
      </c>
      <c r="J2506" t="str">
        <f>+_xlfn.XLOOKUP(A2506,'C Zones'!A:A,'C Zones'!E:E,0,0)</f>
        <v>Zone3</v>
      </c>
    </row>
    <row r="2507" spans="1:10">
      <c r="A2507">
        <v>6530</v>
      </c>
      <c r="B2507" t="s">
        <v>2704</v>
      </c>
      <c r="C2507" t="s">
        <v>239</v>
      </c>
      <c r="D2507" t="s">
        <v>37</v>
      </c>
      <c r="E2507" s="40" t="s">
        <v>2877</v>
      </c>
      <c r="F2507">
        <v>0</v>
      </c>
      <c r="G2507">
        <v>-28.788893000000002</v>
      </c>
      <c r="H2507">
        <v>114.59948</v>
      </c>
      <c r="J2507" t="str">
        <f>+_xlfn.XLOOKUP(A2507,'C Zones'!A:A,'C Zones'!E:E,0,0)</f>
        <v>Zone3</v>
      </c>
    </row>
    <row r="2508" spans="1:10">
      <c r="A2508">
        <v>6532</v>
      </c>
      <c r="B2508" t="s">
        <v>2705</v>
      </c>
      <c r="C2508" t="s">
        <v>239</v>
      </c>
      <c r="D2508" t="s">
        <v>37</v>
      </c>
      <c r="E2508" s="40" t="s">
        <v>2877</v>
      </c>
      <c r="F2508">
        <v>0</v>
      </c>
      <c r="G2508">
        <v>-27.948606999999999</v>
      </c>
      <c r="H2508">
        <v>114.61132000000001</v>
      </c>
      <c r="J2508" t="str">
        <f>+_xlfn.XLOOKUP(A2508,'C Zones'!A:A,'C Zones'!E:E,0,0)</f>
        <v>Zone3</v>
      </c>
    </row>
    <row r="2509" spans="1:10">
      <c r="A2509">
        <v>6535</v>
      </c>
      <c r="B2509" t="s">
        <v>2299</v>
      </c>
      <c r="C2509" t="s">
        <v>239</v>
      </c>
      <c r="D2509" t="s">
        <v>132</v>
      </c>
      <c r="E2509" s="40" t="s">
        <v>2877</v>
      </c>
      <c r="F2509">
        <v>0</v>
      </c>
      <c r="G2509">
        <v>-28.233374999999999</v>
      </c>
      <c r="H2509">
        <v>114.693575</v>
      </c>
      <c r="J2509" t="str">
        <f>+_xlfn.XLOOKUP(A2509,'C Zones'!A:A,'C Zones'!E:E,0,0)</f>
        <v>Zone3</v>
      </c>
    </row>
    <row r="2510" spans="1:10">
      <c r="A2510">
        <v>6536</v>
      </c>
      <c r="B2510" t="s">
        <v>2706</v>
      </c>
      <c r="C2510" t="s">
        <v>239</v>
      </c>
      <c r="D2510" t="s">
        <v>132</v>
      </c>
      <c r="E2510" s="40" t="s">
        <v>2877</v>
      </c>
      <c r="F2510">
        <v>0</v>
      </c>
      <c r="G2510">
        <v>-27.710567999999999</v>
      </c>
      <c r="H2510">
        <v>114.164418</v>
      </c>
      <c r="J2510" t="str">
        <f>+_xlfn.XLOOKUP(A2510,'C Zones'!A:A,'C Zones'!E:E,0,0)</f>
        <v>Zone3</v>
      </c>
    </row>
    <row r="2511" spans="1:10">
      <c r="A2511">
        <v>6537</v>
      </c>
      <c r="B2511" t="s">
        <v>2707</v>
      </c>
      <c r="C2511" t="s">
        <v>239</v>
      </c>
      <c r="D2511" t="s">
        <v>132</v>
      </c>
      <c r="E2511" s="40" t="s">
        <v>2877</v>
      </c>
      <c r="F2511">
        <v>0</v>
      </c>
      <c r="G2511">
        <v>-25.927885</v>
      </c>
      <c r="H2511">
        <v>113.533715</v>
      </c>
      <c r="J2511" t="str">
        <f>+_xlfn.XLOOKUP(A2511,'C Zones'!A:A,'C Zones'!E:E,0,0)</f>
        <v>Zone3</v>
      </c>
    </row>
    <row r="2512" spans="1:10">
      <c r="A2512">
        <v>6556</v>
      </c>
      <c r="B2512" t="s">
        <v>2708</v>
      </c>
      <c r="C2512" t="s">
        <v>239</v>
      </c>
      <c r="D2512" t="s">
        <v>130</v>
      </c>
      <c r="E2512" s="40" t="s">
        <v>2877</v>
      </c>
      <c r="F2512">
        <v>0</v>
      </c>
      <c r="G2512">
        <v>-31.860734000000001</v>
      </c>
      <c r="H2512">
        <v>116.31504200000001</v>
      </c>
      <c r="J2512" t="str">
        <f>+_xlfn.XLOOKUP(A2512,'C Zones'!A:A,'C Zones'!E:E,0,0)</f>
        <v>Zone3</v>
      </c>
    </row>
    <row r="2513" spans="1:10">
      <c r="A2513">
        <v>6558</v>
      </c>
      <c r="B2513" t="s">
        <v>2709</v>
      </c>
      <c r="C2513" t="s">
        <v>239</v>
      </c>
      <c r="D2513" t="s">
        <v>130</v>
      </c>
      <c r="E2513" s="40" t="s">
        <v>2877</v>
      </c>
      <c r="F2513">
        <v>0</v>
      </c>
      <c r="G2513">
        <v>-31.804012</v>
      </c>
      <c r="H2513">
        <v>116.31277900000001</v>
      </c>
      <c r="J2513" t="str">
        <f>+_xlfn.XLOOKUP(A2513,'C Zones'!A:A,'C Zones'!E:E,0,0)</f>
        <v>Zone3</v>
      </c>
    </row>
    <row r="2514" spans="1:10">
      <c r="A2514">
        <v>6560</v>
      </c>
      <c r="B2514" t="s">
        <v>2710</v>
      </c>
      <c r="C2514" t="s">
        <v>239</v>
      </c>
      <c r="D2514" t="s">
        <v>130</v>
      </c>
      <c r="E2514" s="40" t="s">
        <v>2877</v>
      </c>
      <c r="F2514">
        <v>0</v>
      </c>
      <c r="G2514">
        <v>-31.753412000000001</v>
      </c>
      <c r="H2514">
        <v>116.38515200000001</v>
      </c>
      <c r="J2514" t="str">
        <f>+_xlfn.XLOOKUP(A2514,'C Zones'!A:A,'C Zones'!E:E,0,0)</f>
        <v>Zone3</v>
      </c>
    </row>
    <row r="2515" spans="1:10">
      <c r="A2515">
        <v>6562</v>
      </c>
      <c r="B2515" t="s">
        <v>2711</v>
      </c>
      <c r="C2515" t="s">
        <v>239</v>
      </c>
      <c r="D2515" t="s">
        <v>130</v>
      </c>
      <c r="E2515" s="40" t="s">
        <v>2877</v>
      </c>
      <c r="F2515">
        <v>0</v>
      </c>
      <c r="G2515">
        <v>-31.747506000000001</v>
      </c>
      <c r="H2515">
        <v>116.459591</v>
      </c>
      <c r="J2515" t="str">
        <f>+_xlfn.XLOOKUP(A2515,'C Zones'!A:A,'C Zones'!E:E,0,0)</f>
        <v>Zone3</v>
      </c>
    </row>
    <row r="2516" spans="1:10">
      <c r="A2516">
        <v>6564</v>
      </c>
      <c r="B2516" t="s">
        <v>2712</v>
      </c>
      <c r="C2516" t="s">
        <v>239</v>
      </c>
      <c r="D2516" t="s">
        <v>130</v>
      </c>
      <c r="E2516" s="40" t="s">
        <v>2877</v>
      </c>
      <c r="F2516">
        <v>0</v>
      </c>
      <c r="G2516">
        <v>-31.719218000000001</v>
      </c>
      <c r="H2516">
        <v>116.50684200000001</v>
      </c>
      <c r="J2516" t="str">
        <f>+_xlfn.XLOOKUP(A2516,'C Zones'!A:A,'C Zones'!E:E,0,0)</f>
        <v>Zone3</v>
      </c>
    </row>
    <row r="2517" spans="1:10">
      <c r="A2517">
        <v>6566</v>
      </c>
      <c r="B2517" t="s">
        <v>2713</v>
      </c>
      <c r="C2517" t="s">
        <v>239</v>
      </c>
      <c r="D2517" t="s">
        <v>130</v>
      </c>
      <c r="E2517" s="40" t="s">
        <v>2877</v>
      </c>
      <c r="F2517">
        <v>0</v>
      </c>
      <c r="G2517">
        <v>-31.383465000000001</v>
      </c>
      <c r="H2517">
        <v>116.53365599999999</v>
      </c>
      <c r="J2517" t="str">
        <f>+_xlfn.XLOOKUP(A2517,'C Zones'!A:A,'C Zones'!E:E,0,0)</f>
        <v>Zone3</v>
      </c>
    </row>
    <row r="2518" spans="1:10">
      <c r="A2518">
        <v>6567</v>
      </c>
      <c r="B2518" t="s">
        <v>2714</v>
      </c>
      <c r="C2518" t="s">
        <v>239</v>
      </c>
      <c r="D2518" t="s">
        <v>130</v>
      </c>
      <c r="E2518" s="40" t="s">
        <v>2877</v>
      </c>
      <c r="F2518">
        <v>0</v>
      </c>
      <c r="G2518">
        <v>-31.459208</v>
      </c>
      <c r="H2518">
        <v>116.41995799999999</v>
      </c>
      <c r="J2518" t="str">
        <f>+_xlfn.XLOOKUP(A2518,'C Zones'!A:A,'C Zones'!E:E,0,0)</f>
        <v>Zone3</v>
      </c>
    </row>
    <row r="2519" spans="1:10">
      <c r="A2519">
        <v>6568</v>
      </c>
      <c r="B2519" t="s">
        <v>2715</v>
      </c>
      <c r="C2519" t="s">
        <v>239</v>
      </c>
      <c r="D2519" t="s">
        <v>130</v>
      </c>
      <c r="E2519" s="40" t="s">
        <v>2877</v>
      </c>
      <c r="F2519">
        <v>0</v>
      </c>
      <c r="G2519">
        <v>-31.274937999999999</v>
      </c>
      <c r="H2519">
        <v>116.508618</v>
      </c>
      <c r="J2519" t="str">
        <f>+_xlfn.XLOOKUP(A2519,'C Zones'!A:A,'C Zones'!E:E,0,0)</f>
        <v>Zone3</v>
      </c>
    </row>
    <row r="2520" spans="1:10">
      <c r="A2520">
        <v>6569</v>
      </c>
      <c r="B2520" t="s">
        <v>2716</v>
      </c>
      <c r="C2520" t="s">
        <v>239</v>
      </c>
      <c r="D2520" t="s">
        <v>130</v>
      </c>
      <c r="E2520" s="40" t="s">
        <v>2877</v>
      </c>
      <c r="F2520">
        <v>0</v>
      </c>
      <c r="G2520">
        <v>-31.091752</v>
      </c>
      <c r="H2520">
        <v>116.44884</v>
      </c>
      <c r="J2520" t="str">
        <f>+_xlfn.XLOOKUP(A2520,'C Zones'!A:A,'C Zones'!E:E,0,0)</f>
        <v>Zone3</v>
      </c>
    </row>
    <row r="2521" spans="1:10">
      <c r="A2521">
        <v>6571</v>
      </c>
      <c r="B2521" t="s">
        <v>2717</v>
      </c>
      <c r="C2521" t="s">
        <v>239</v>
      </c>
      <c r="D2521" t="s">
        <v>130</v>
      </c>
      <c r="E2521" s="40" t="s">
        <v>2877</v>
      </c>
      <c r="F2521">
        <v>0</v>
      </c>
      <c r="G2521">
        <v>-30.922107</v>
      </c>
      <c r="H2521">
        <v>116.389442</v>
      </c>
      <c r="J2521" t="str">
        <f>+_xlfn.XLOOKUP(A2521,'C Zones'!A:A,'C Zones'!E:E,0,0)</f>
        <v>Zone3</v>
      </c>
    </row>
    <row r="2522" spans="1:10">
      <c r="A2522">
        <v>6572</v>
      </c>
      <c r="B2522" t="s">
        <v>2718</v>
      </c>
      <c r="C2522" t="s">
        <v>239</v>
      </c>
      <c r="D2522" t="s">
        <v>130</v>
      </c>
      <c r="E2522" s="40" t="s">
        <v>2877</v>
      </c>
      <c r="F2522">
        <v>0</v>
      </c>
      <c r="G2522">
        <v>0</v>
      </c>
      <c r="H2522">
        <v>0</v>
      </c>
      <c r="J2522" t="str">
        <f>+_xlfn.XLOOKUP(A2522,'C Zones'!A:A,'C Zones'!E:E,0,0)</f>
        <v>Zone3</v>
      </c>
    </row>
    <row r="2523" spans="1:10">
      <c r="A2523">
        <v>6574</v>
      </c>
      <c r="B2523" t="s">
        <v>2719</v>
      </c>
      <c r="C2523" t="s">
        <v>239</v>
      </c>
      <c r="D2523" t="s">
        <v>130</v>
      </c>
      <c r="E2523" s="40" t="s">
        <v>2877</v>
      </c>
      <c r="F2523">
        <v>0</v>
      </c>
      <c r="G2523">
        <v>-30.627745999999998</v>
      </c>
      <c r="H2523">
        <v>116.364029</v>
      </c>
      <c r="J2523" t="str">
        <f>+_xlfn.XLOOKUP(A2523,'C Zones'!A:A,'C Zones'!E:E,0,0)</f>
        <v>Zone3</v>
      </c>
    </row>
    <row r="2524" spans="1:10">
      <c r="A2524">
        <v>6575</v>
      </c>
      <c r="B2524" t="s">
        <v>2720</v>
      </c>
      <c r="C2524" t="s">
        <v>239</v>
      </c>
      <c r="D2524" t="s">
        <v>130</v>
      </c>
      <c r="E2524" s="40" t="s">
        <v>2877</v>
      </c>
      <c r="F2524">
        <v>0</v>
      </c>
      <c r="G2524">
        <v>-30.49034</v>
      </c>
      <c r="H2524">
        <v>116.360856</v>
      </c>
      <c r="J2524" t="str">
        <f>+_xlfn.XLOOKUP(A2524,'C Zones'!A:A,'C Zones'!E:E,0,0)</f>
        <v>Zone3</v>
      </c>
    </row>
    <row r="2525" spans="1:10">
      <c r="A2525">
        <v>6603</v>
      </c>
      <c r="B2525" t="s">
        <v>2721</v>
      </c>
      <c r="C2525" t="s">
        <v>239</v>
      </c>
      <c r="D2525" t="s">
        <v>130</v>
      </c>
      <c r="E2525" s="40" t="s">
        <v>2877</v>
      </c>
      <c r="F2525">
        <v>0</v>
      </c>
      <c r="G2525">
        <v>-31.010505999999999</v>
      </c>
      <c r="H2525">
        <v>116.76192899999999</v>
      </c>
      <c r="J2525" t="str">
        <f>+_xlfn.XLOOKUP(A2525,'C Zones'!A:A,'C Zones'!E:E,0,0)</f>
        <v>Zone3</v>
      </c>
    </row>
    <row r="2526" spans="1:10">
      <c r="A2526">
        <v>6605</v>
      </c>
      <c r="B2526" t="s">
        <v>2722</v>
      </c>
      <c r="C2526" t="s">
        <v>239</v>
      </c>
      <c r="D2526" t="s">
        <v>130</v>
      </c>
      <c r="E2526" s="40" t="s">
        <v>2877</v>
      </c>
      <c r="F2526">
        <v>0</v>
      </c>
      <c r="G2526">
        <v>-30.708746999999999</v>
      </c>
      <c r="H2526">
        <v>116.699538</v>
      </c>
      <c r="J2526" t="str">
        <f>+_xlfn.XLOOKUP(A2526,'C Zones'!A:A,'C Zones'!E:E,0,0)</f>
        <v>Zone3</v>
      </c>
    </row>
    <row r="2527" spans="1:10">
      <c r="A2527">
        <v>6606</v>
      </c>
      <c r="B2527" t="s">
        <v>2723</v>
      </c>
      <c r="C2527" t="s">
        <v>239</v>
      </c>
      <c r="D2527" t="s">
        <v>130</v>
      </c>
      <c r="E2527" s="40" t="s">
        <v>2877</v>
      </c>
      <c r="F2527">
        <v>0</v>
      </c>
      <c r="G2527">
        <v>-30.600411000000001</v>
      </c>
      <c r="H2527">
        <v>116.772852</v>
      </c>
      <c r="J2527" t="str">
        <f>+_xlfn.XLOOKUP(A2527,'C Zones'!A:A,'C Zones'!E:E,0,0)</f>
        <v>Zone3</v>
      </c>
    </row>
    <row r="2528" spans="1:10">
      <c r="A2528">
        <v>6608</v>
      </c>
      <c r="B2528" t="s">
        <v>2724</v>
      </c>
      <c r="C2528" t="s">
        <v>239</v>
      </c>
      <c r="D2528" t="s">
        <v>130</v>
      </c>
      <c r="E2528" s="40" t="s">
        <v>2877</v>
      </c>
      <c r="F2528">
        <v>0</v>
      </c>
      <c r="G2528">
        <v>-30.47972</v>
      </c>
      <c r="H2528">
        <v>116.80611</v>
      </c>
      <c r="J2528" t="str">
        <f>+_xlfn.XLOOKUP(A2528,'C Zones'!A:A,'C Zones'!E:E,0,0)</f>
        <v>Zone3</v>
      </c>
    </row>
    <row r="2529" spans="1:10">
      <c r="A2529">
        <v>6609</v>
      </c>
      <c r="B2529" t="s">
        <v>2725</v>
      </c>
      <c r="C2529" t="s">
        <v>239</v>
      </c>
      <c r="D2529" t="s">
        <v>130</v>
      </c>
      <c r="E2529" s="40" t="s">
        <v>2877</v>
      </c>
      <c r="F2529">
        <v>0</v>
      </c>
      <c r="G2529">
        <v>-30.278110000000002</v>
      </c>
      <c r="H2529">
        <v>116.66242800000001</v>
      </c>
      <c r="J2529" t="str">
        <f>+_xlfn.XLOOKUP(A2529,'C Zones'!A:A,'C Zones'!E:E,0,0)</f>
        <v>Zone3</v>
      </c>
    </row>
    <row r="2530" spans="1:10">
      <c r="A2530">
        <v>6612</v>
      </c>
      <c r="B2530" t="s">
        <v>2726</v>
      </c>
      <c r="C2530" t="s">
        <v>239</v>
      </c>
      <c r="D2530" t="s">
        <v>130</v>
      </c>
      <c r="E2530" s="40" t="s">
        <v>2877</v>
      </c>
      <c r="F2530">
        <v>0</v>
      </c>
      <c r="G2530">
        <v>-30.023398</v>
      </c>
      <c r="H2530">
        <v>116.784823</v>
      </c>
      <c r="J2530" t="str">
        <f>+_xlfn.XLOOKUP(A2530,'C Zones'!A:A,'C Zones'!E:E,0,0)</f>
        <v>Zone3</v>
      </c>
    </row>
    <row r="2531" spans="1:10">
      <c r="A2531">
        <v>6613</v>
      </c>
      <c r="B2531" t="s">
        <v>2727</v>
      </c>
      <c r="C2531" t="s">
        <v>239</v>
      </c>
      <c r="D2531" t="s">
        <v>130</v>
      </c>
      <c r="E2531" s="40" t="s">
        <v>2877</v>
      </c>
      <c r="F2531">
        <v>0</v>
      </c>
      <c r="G2531">
        <v>-29.986601</v>
      </c>
      <c r="H2531">
        <v>116.57112100000001</v>
      </c>
      <c r="J2531" t="str">
        <f>+_xlfn.XLOOKUP(A2531,'C Zones'!A:A,'C Zones'!E:E,0,0)</f>
        <v>Zone3</v>
      </c>
    </row>
    <row r="2532" spans="1:10">
      <c r="A2532">
        <v>6614</v>
      </c>
      <c r="B2532" t="s">
        <v>2728</v>
      </c>
      <c r="C2532" t="s">
        <v>239</v>
      </c>
      <c r="D2532" t="s">
        <v>130</v>
      </c>
      <c r="E2532" s="40" t="s">
        <v>2877</v>
      </c>
      <c r="F2532">
        <v>0</v>
      </c>
      <c r="G2532">
        <v>-29.881696000000002</v>
      </c>
      <c r="H2532">
        <v>116.502487</v>
      </c>
      <c r="J2532" t="str">
        <f>+_xlfn.XLOOKUP(A2532,'C Zones'!A:A,'C Zones'!E:E,0,0)</f>
        <v>Zone3</v>
      </c>
    </row>
    <row r="2533" spans="1:10">
      <c r="A2533">
        <v>6616</v>
      </c>
      <c r="B2533" t="s">
        <v>2729</v>
      </c>
      <c r="C2533" t="s">
        <v>239</v>
      </c>
      <c r="D2533" t="s">
        <v>130</v>
      </c>
      <c r="E2533" s="40" t="s">
        <v>2877</v>
      </c>
      <c r="F2533">
        <v>0</v>
      </c>
      <c r="G2533">
        <v>-29.756602000000001</v>
      </c>
      <c r="H2533">
        <v>116.444694</v>
      </c>
      <c r="J2533" t="str">
        <f>+_xlfn.XLOOKUP(A2533,'C Zones'!A:A,'C Zones'!E:E,0,0)</f>
        <v>Zone3</v>
      </c>
    </row>
    <row r="2534" spans="1:10">
      <c r="A2534">
        <v>6620</v>
      </c>
      <c r="B2534" t="s">
        <v>2730</v>
      </c>
      <c r="C2534" t="s">
        <v>239</v>
      </c>
      <c r="D2534" t="s">
        <v>130</v>
      </c>
      <c r="E2534" s="40" t="s">
        <v>2877</v>
      </c>
      <c r="F2534">
        <v>0</v>
      </c>
      <c r="G2534">
        <v>-29.443138999999999</v>
      </c>
      <c r="H2534">
        <v>116.288189</v>
      </c>
      <c r="J2534" t="str">
        <f>+_xlfn.XLOOKUP(A2534,'C Zones'!A:A,'C Zones'!E:E,0,0)</f>
        <v>Zone3</v>
      </c>
    </row>
    <row r="2535" spans="1:10">
      <c r="A2535">
        <v>6623</v>
      </c>
      <c r="B2535" t="s">
        <v>2731</v>
      </c>
      <c r="C2535" t="s">
        <v>239</v>
      </c>
      <c r="D2535" t="s">
        <v>130</v>
      </c>
      <c r="E2535" s="40" t="s">
        <v>2877</v>
      </c>
      <c r="F2535">
        <v>0</v>
      </c>
      <c r="G2535">
        <v>-29.330124999999999</v>
      </c>
      <c r="H2535">
        <v>116.15228399999999</v>
      </c>
      <c r="J2535" t="str">
        <f>+_xlfn.XLOOKUP(A2535,'C Zones'!A:A,'C Zones'!E:E,0,0)</f>
        <v>Zone3</v>
      </c>
    </row>
    <row r="2536" spans="1:10">
      <c r="A2536">
        <v>6625</v>
      </c>
      <c r="B2536" t="s">
        <v>2732</v>
      </c>
      <c r="C2536" t="s">
        <v>239</v>
      </c>
      <c r="D2536" t="s">
        <v>130</v>
      </c>
      <c r="E2536" s="40" t="s">
        <v>2877</v>
      </c>
      <c r="F2536">
        <v>0</v>
      </c>
      <c r="G2536">
        <v>0</v>
      </c>
      <c r="H2536">
        <v>0</v>
      </c>
      <c r="J2536" t="str">
        <f>+_xlfn.XLOOKUP(A2536,'C Zones'!A:A,'C Zones'!E:E,0,0)</f>
        <v>Zone3</v>
      </c>
    </row>
    <row r="2537" spans="1:10">
      <c r="A2537">
        <v>6627</v>
      </c>
      <c r="B2537" t="s">
        <v>2733</v>
      </c>
      <c r="C2537" t="s">
        <v>239</v>
      </c>
      <c r="D2537" t="s">
        <v>130</v>
      </c>
      <c r="E2537" s="40" t="s">
        <v>2877</v>
      </c>
      <c r="F2537">
        <v>0</v>
      </c>
      <c r="G2537">
        <v>-28.896856</v>
      </c>
      <c r="H2537">
        <v>115.861125</v>
      </c>
      <c r="J2537" t="str">
        <f>+_xlfn.XLOOKUP(A2537,'C Zones'!A:A,'C Zones'!E:E,0,0)</f>
        <v>Zone3</v>
      </c>
    </row>
    <row r="2538" spans="1:10">
      <c r="A2538">
        <v>6628</v>
      </c>
      <c r="B2538" t="s">
        <v>2734</v>
      </c>
      <c r="C2538" t="s">
        <v>239</v>
      </c>
      <c r="D2538" t="s">
        <v>130</v>
      </c>
      <c r="E2538" s="40" t="s">
        <v>2877</v>
      </c>
      <c r="F2538">
        <v>0</v>
      </c>
      <c r="G2538">
        <v>-28.792926000000001</v>
      </c>
      <c r="H2538">
        <v>115.74985</v>
      </c>
      <c r="J2538" t="str">
        <f>+_xlfn.XLOOKUP(A2538,'C Zones'!A:A,'C Zones'!E:E,0,0)</f>
        <v>Zone3</v>
      </c>
    </row>
    <row r="2539" spans="1:10">
      <c r="A2539">
        <v>6630</v>
      </c>
      <c r="B2539" t="s">
        <v>2735</v>
      </c>
      <c r="C2539" t="s">
        <v>239</v>
      </c>
      <c r="D2539" t="s">
        <v>132</v>
      </c>
      <c r="E2539" s="40" t="s">
        <v>2877</v>
      </c>
      <c r="F2539">
        <v>0</v>
      </c>
      <c r="G2539">
        <v>-28.644760999999999</v>
      </c>
      <c r="H2539">
        <v>115.478764</v>
      </c>
      <c r="J2539" t="str">
        <f>+_xlfn.XLOOKUP(A2539,'C Zones'!A:A,'C Zones'!E:E,0,0)</f>
        <v>Zone3</v>
      </c>
    </row>
    <row r="2540" spans="1:10">
      <c r="A2540">
        <v>6631</v>
      </c>
      <c r="B2540" t="s">
        <v>2736</v>
      </c>
      <c r="C2540" t="s">
        <v>239</v>
      </c>
      <c r="D2540" t="s">
        <v>130</v>
      </c>
      <c r="E2540" s="40" t="s">
        <v>2877</v>
      </c>
      <c r="F2540">
        <v>0</v>
      </c>
      <c r="G2540">
        <v>-28.477433000000001</v>
      </c>
      <c r="H2540">
        <v>115.791146</v>
      </c>
      <c r="J2540" t="str">
        <f>+_xlfn.XLOOKUP(A2540,'C Zones'!A:A,'C Zones'!E:E,0,0)</f>
        <v>Zone3</v>
      </c>
    </row>
    <row r="2541" spans="1:10">
      <c r="A2541">
        <v>6632</v>
      </c>
      <c r="B2541" t="s">
        <v>2737</v>
      </c>
      <c r="C2541" t="s">
        <v>239</v>
      </c>
      <c r="D2541" t="s">
        <v>130</v>
      </c>
      <c r="E2541" s="40" t="s">
        <v>2877</v>
      </c>
      <c r="F2541">
        <v>0</v>
      </c>
      <c r="G2541">
        <v>-28.695321</v>
      </c>
      <c r="H2541">
        <v>115.118798</v>
      </c>
      <c r="J2541" t="str">
        <f>+_xlfn.XLOOKUP(A2541,'C Zones'!A:A,'C Zones'!E:E,0,0)</f>
        <v>Zone3</v>
      </c>
    </row>
    <row r="2542" spans="1:10">
      <c r="A2542">
        <v>6635</v>
      </c>
      <c r="B2542" t="s">
        <v>2738</v>
      </c>
      <c r="C2542" t="s">
        <v>239</v>
      </c>
      <c r="D2542" t="s">
        <v>132</v>
      </c>
      <c r="E2542" s="40" t="s">
        <v>2877</v>
      </c>
      <c r="F2542">
        <v>0</v>
      </c>
      <c r="G2542">
        <v>-27.316334999999999</v>
      </c>
      <c r="H2542">
        <v>116.571226</v>
      </c>
      <c r="J2542" t="str">
        <f>+_xlfn.XLOOKUP(A2542,'C Zones'!A:A,'C Zones'!E:E,0,0)</f>
        <v>Zone3</v>
      </c>
    </row>
    <row r="2543" spans="1:10">
      <c r="A2543">
        <v>6638</v>
      </c>
      <c r="B2543" t="s">
        <v>2739</v>
      </c>
      <c r="C2543" t="s">
        <v>239</v>
      </c>
      <c r="D2543" t="s">
        <v>67</v>
      </c>
      <c r="E2543" s="40" t="s">
        <v>2877</v>
      </c>
      <c r="F2543">
        <v>0</v>
      </c>
      <c r="G2543">
        <v>-28.482500000000002</v>
      </c>
      <c r="H2543">
        <v>118.16833</v>
      </c>
      <c r="J2543" t="str">
        <f>+_xlfn.XLOOKUP(A2543,'C Zones'!A:A,'C Zones'!E:E,0,0)</f>
        <v>Zone3</v>
      </c>
    </row>
    <row r="2544" spans="1:10">
      <c r="A2544">
        <v>6639</v>
      </c>
      <c r="B2544" t="s">
        <v>2740</v>
      </c>
      <c r="C2544" t="s">
        <v>239</v>
      </c>
      <c r="D2544" t="s">
        <v>132</v>
      </c>
      <c r="E2544" s="40" t="s">
        <v>2877</v>
      </c>
      <c r="F2544">
        <v>0</v>
      </c>
      <c r="G2544">
        <v>-28.204847999999998</v>
      </c>
      <c r="H2544">
        <v>119.650272</v>
      </c>
      <c r="J2544" t="str">
        <f>+_xlfn.XLOOKUP(A2544,'C Zones'!A:A,'C Zones'!E:E,0,0)</f>
        <v>Zone3</v>
      </c>
    </row>
    <row r="2545" spans="1:10">
      <c r="A2545">
        <v>6640</v>
      </c>
      <c r="B2545" t="s">
        <v>2741</v>
      </c>
      <c r="C2545" t="s">
        <v>239</v>
      </c>
      <c r="D2545" t="s">
        <v>67</v>
      </c>
      <c r="E2545" s="40" t="s">
        <v>2877</v>
      </c>
      <c r="F2545">
        <v>0</v>
      </c>
      <c r="G2545">
        <v>-27.423100000000002</v>
      </c>
      <c r="H2545">
        <v>117.898965</v>
      </c>
      <c r="J2545" t="str">
        <f>+_xlfn.XLOOKUP(A2545,'C Zones'!A:A,'C Zones'!E:E,0,0)</f>
        <v>Zone3</v>
      </c>
    </row>
    <row r="2546" spans="1:10">
      <c r="A2546">
        <v>6642</v>
      </c>
      <c r="B2546" t="s">
        <v>2742</v>
      </c>
      <c r="C2546" t="s">
        <v>239</v>
      </c>
      <c r="D2546" t="s">
        <v>67</v>
      </c>
      <c r="E2546" s="40" t="s">
        <v>2877</v>
      </c>
      <c r="F2546">
        <v>0</v>
      </c>
      <c r="G2546">
        <v>-24.078602</v>
      </c>
      <c r="H2546">
        <v>118.01042200000001</v>
      </c>
      <c r="J2546" t="str">
        <f>+_xlfn.XLOOKUP(A2546,'C Zones'!A:A,'C Zones'!E:E,0,0)</f>
        <v>Zone3</v>
      </c>
    </row>
    <row r="2547" spans="1:10">
      <c r="A2547">
        <v>6646</v>
      </c>
      <c r="B2547" t="s">
        <v>2743</v>
      </c>
      <c r="C2547" t="s">
        <v>239</v>
      </c>
      <c r="D2547" t="s">
        <v>132</v>
      </c>
      <c r="E2547" s="40" t="s">
        <v>2877</v>
      </c>
      <c r="F2547">
        <v>0</v>
      </c>
      <c r="G2547">
        <v>-26.344277000000002</v>
      </c>
      <c r="H2547">
        <v>122.256427</v>
      </c>
      <c r="J2547" t="str">
        <f>+_xlfn.XLOOKUP(A2547,'C Zones'!A:A,'C Zones'!E:E,0,0)</f>
        <v>Zone3</v>
      </c>
    </row>
    <row r="2548" spans="1:10">
      <c r="A2548">
        <v>6701</v>
      </c>
      <c r="B2548" t="s">
        <v>2744</v>
      </c>
      <c r="C2548" t="s">
        <v>239</v>
      </c>
      <c r="D2548" t="s">
        <v>27</v>
      </c>
      <c r="E2548" s="40" t="s">
        <v>2877</v>
      </c>
      <c r="F2548">
        <v>0</v>
      </c>
      <c r="G2548">
        <v>-24.874403000000001</v>
      </c>
      <c r="H2548">
        <v>113.63242700000001</v>
      </c>
      <c r="J2548" t="str">
        <f>+_xlfn.XLOOKUP(A2548,'C Zones'!A:A,'C Zones'!E:E,0,0)</f>
        <v>Zone3</v>
      </c>
    </row>
    <row r="2549" spans="1:10">
      <c r="A2549">
        <v>6705</v>
      </c>
      <c r="B2549" t="s">
        <v>2745</v>
      </c>
      <c r="C2549" t="s">
        <v>239</v>
      </c>
      <c r="D2549" t="s">
        <v>132</v>
      </c>
      <c r="E2549" s="40" t="s">
        <v>2877</v>
      </c>
      <c r="F2549">
        <v>0</v>
      </c>
      <c r="G2549">
        <v>-24.227779999999999</v>
      </c>
      <c r="H2549">
        <v>117.37582999999999</v>
      </c>
      <c r="J2549" t="str">
        <f>+_xlfn.XLOOKUP(A2549,'C Zones'!A:A,'C Zones'!E:E,0,0)</f>
        <v>Zone3</v>
      </c>
    </row>
    <row r="2550" spans="1:10">
      <c r="A2550">
        <v>6707</v>
      </c>
      <c r="B2550" t="s">
        <v>2746</v>
      </c>
      <c r="C2550" t="s">
        <v>239</v>
      </c>
      <c r="D2550" t="s">
        <v>35</v>
      </c>
      <c r="E2550" s="40" t="s">
        <v>2877</v>
      </c>
      <c r="F2550">
        <v>0</v>
      </c>
      <c r="G2550">
        <v>-22.158615000000001</v>
      </c>
      <c r="H2550">
        <v>113.920333</v>
      </c>
      <c r="J2550" t="str">
        <f>+_xlfn.XLOOKUP(A2550,'C Zones'!A:A,'C Zones'!E:E,0,0)</f>
        <v>Zone3</v>
      </c>
    </row>
    <row r="2551" spans="1:10">
      <c r="A2551">
        <v>6710</v>
      </c>
      <c r="B2551" t="s">
        <v>2747</v>
      </c>
      <c r="C2551" t="s">
        <v>239</v>
      </c>
      <c r="D2551" t="s">
        <v>132</v>
      </c>
      <c r="E2551" s="40" t="s">
        <v>2877</v>
      </c>
      <c r="F2551">
        <v>0</v>
      </c>
      <c r="G2551">
        <v>-22.094999999999999</v>
      </c>
      <c r="H2551">
        <v>115.85527999999999</v>
      </c>
      <c r="J2551" t="str">
        <f>+_xlfn.XLOOKUP(A2551,'C Zones'!A:A,'C Zones'!E:E,0,0)</f>
        <v>Zone3</v>
      </c>
    </row>
    <row r="2552" spans="1:10">
      <c r="A2552">
        <v>6711</v>
      </c>
      <c r="B2552" t="s">
        <v>2748</v>
      </c>
      <c r="C2552" t="s">
        <v>239</v>
      </c>
      <c r="D2552" t="s">
        <v>132</v>
      </c>
      <c r="E2552" s="40" t="s">
        <v>2877</v>
      </c>
      <c r="F2552">
        <v>0</v>
      </c>
      <c r="G2552">
        <v>-21.457999999999998</v>
      </c>
      <c r="H2552">
        <v>114.998249</v>
      </c>
      <c r="J2552" t="str">
        <f>+_xlfn.XLOOKUP(A2552,'C Zones'!A:A,'C Zones'!E:E,0,0)</f>
        <v>Zone3</v>
      </c>
    </row>
    <row r="2553" spans="1:10">
      <c r="A2553">
        <v>6712</v>
      </c>
      <c r="B2553" t="s">
        <v>2749</v>
      </c>
      <c r="C2553" t="s">
        <v>239</v>
      </c>
      <c r="D2553" t="s">
        <v>132</v>
      </c>
      <c r="E2553" s="40" t="s">
        <v>2877</v>
      </c>
      <c r="F2553">
        <v>0</v>
      </c>
      <c r="G2553">
        <v>-20.863219999999998</v>
      </c>
      <c r="H2553">
        <v>115.407403</v>
      </c>
      <c r="J2553" t="str">
        <f>+_xlfn.XLOOKUP(A2553,'C Zones'!A:A,'C Zones'!E:E,0,0)</f>
        <v>Zone3</v>
      </c>
    </row>
    <row r="2554" spans="1:10">
      <c r="A2554">
        <v>6713</v>
      </c>
      <c r="B2554" t="s">
        <v>2750</v>
      </c>
      <c r="C2554" t="s">
        <v>239</v>
      </c>
      <c r="D2554" t="s">
        <v>51</v>
      </c>
      <c r="E2554" s="40" t="s">
        <v>2877</v>
      </c>
      <c r="F2554">
        <v>0</v>
      </c>
      <c r="G2554">
        <v>-20.661726000000002</v>
      </c>
      <c r="H2554">
        <v>116.707075</v>
      </c>
      <c r="J2554" t="str">
        <f>+_xlfn.XLOOKUP(A2554,'C Zones'!A:A,'C Zones'!E:E,0,0)</f>
        <v>Zone3</v>
      </c>
    </row>
    <row r="2555" spans="1:10">
      <c r="A2555">
        <v>6714</v>
      </c>
      <c r="B2555" t="s">
        <v>2751</v>
      </c>
      <c r="C2555" t="s">
        <v>239</v>
      </c>
      <c r="D2555" t="s">
        <v>51</v>
      </c>
      <c r="E2555" s="40" t="s">
        <v>2877</v>
      </c>
      <c r="F2555">
        <v>0</v>
      </c>
      <c r="G2555">
        <v>-20.663163000000001</v>
      </c>
      <c r="H2555">
        <v>117.093371</v>
      </c>
      <c r="J2555" t="str">
        <f>+_xlfn.XLOOKUP(A2555,'C Zones'!A:A,'C Zones'!E:E,0,0)</f>
        <v>Zone3</v>
      </c>
    </row>
    <row r="2556" spans="1:10">
      <c r="A2556">
        <v>6716</v>
      </c>
      <c r="B2556" t="s">
        <v>2752</v>
      </c>
      <c r="C2556" t="s">
        <v>239</v>
      </c>
      <c r="D2556" t="s">
        <v>89</v>
      </c>
      <c r="E2556" s="40" t="s">
        <v>2877</v>
      </c>
      <c r="F2556">
        <v>0</v>
      </c>
      <c r="G2556">
        <v>-21.654285000000002</v>
      </c>
      <c r="H2556">
        <v>116.12974699999999</v>
      </c>
      <c r="J2556" t="str">
        <f>+_xlfn.XLOOKUP(A2556,'C Zones'!A:A,'C Zones'!E:E,0,0)</f>
        <v>Zone3</v>
      </c>
    </row>
    <row r="2557" spans="1:10">
      <c r="A2557">
        <v>6718</v>
      </c>
      <c r="B2557" t="s">
        <v>2753</v>
      </c>
      <c r="C2557" t="s">
        <v>239</v>
      </c>
      <c r="D2557" t="s">
        <v>140</v>
      </c>
      <c r="E2557" s="40" t="s">
        <v>2877</v>
      </c>
      <c r="F2557">
        <v>0</v>
      </c>
      <c r="G2557">
        <v>-20.77542</v>
      </c>
      <c r="H2557">
        <v>117.146619</v>
      </c>
      <c r="J2557" t="str">
        <f>+_xlfn.XLOOKUP(A2557,'C Zones'!A:A,'C Zones'!E:E,0,0)</f>
        <v>Zone3</v>
      </c>
    </row>
    <row r="2558" spans="1:10">
      <c r="A2558">
        <v>6720</v>
      </c>
      <c r="B2558" t="s">
        <v>334</v>
      </c>
      <c r="C2558" t="s">
        <v>239</v>
      </c>
      <c r="D2558" t="s">
        <v>140</v>
      </c>
      <c r="E2558" s="40" t="s">
        <v>2877</v>
      </c>
      <c r="F2558">
        <v>0</v>
      </c>
      <c r="G2558">
        <v>-20.678329999999999</v>
      </c>
      <c r="H2558">
        <v>117.18861</v>
      </c>
      <c r="J2558" t="str">
        <f>+_xlfn.XLOOKUP(A2558,'C Zones'!A:A,'C Zones'!E:E,0,0)</f>
        <v>Zone3</v>
      </c>
    </row>
    <row r="2559" spans="1:10">
      <c r="A2559">
        <v>6721</v>
      </c>
      <c r="B2559" t="s">
        <v>2754</v>
      </c>
      <c r="C2559" t="s">
        <v>239</v>
      </c>
      <c r="D2559" t="s">
        <v>93</v>
      </c>
      <c r="E2559" s="40" t="s">
        <v>2877</v>
      </c>
      <c r="F2559">
        <v>0</v>
      </c>
      <c r="G2559">
        <v>-20.786363000000001</v>
      </c>
      <c r="H2559">
        <v>118.598409</v>
      </c>
      <c r="J2559" t="str">
        <f>+_xlfn.XLOOKUP(A2559,'C Zones'!A:A,'C Zones'!E:E,0,0)</f>
        <v>Zone3</v>
      </c>
    </row>
    <row r="2560" spans="1:10">
      <c r="A2560">
        <v>6722</v>
      </c>
      <c r="B2560" t="s">
        <v>2755</v>
      </c>
      <c r="C2560" t="s">
        <v>239</v>
      </c>
      <c r="D2560" t="s">
        <v>93</v>
      </c>
      <c r="E2560" s="40" t="s">
        <v>2877</v>
      </c>
      <c r="F2560">
        <v>0</v>
      </c>
      <c r="G2560">
        <v>-20.395562000000002</v>
      </c>
      <c r="H2560">
        <v>118.572647</v>
      </c>
      <c r="J2560" t="str">
        <f>+_xlfn.XLOOKUP(A2560,'C Zones'!A:A,'C Zones'!E:E,0,0)</f>
        <v>Zone3</v>
      </c>
    </row>
    <row r="2561" spans="1:10">
      <c r="A2561">
        <v>6725</v>
      </c>
      <c r="B2561" t="s">
        <v>2756</v>
      </c>
      <c r="C2561" t="s">
        <v>239</v>
      </c>
      <c r="D2561" t="s">
        <v>15</v>
      </c>
      <c r="E2561" s="40" t="s">
        <v>2877</v>
      </c>
      <c r="F2561">
        <v>0</v>
      </c>
      <c r="G2561">
        <v>-17.914172000000001</v>
      </c>
      <c r="H2561">
        <v>122.247317</v>
      </c>
      <c r="J2561" t="str">
        <f>+_xlfn.XLOOKUP(A2561,'C Zones'!A:A,'C Zones'!E:E,0,0)</f>
        <v>Zone3</v>
      </c>
    </row>
    <row r="2562" spans="1:10">
      <c r="A2562">
        <v>6726</v>
      </c>
      <c r="B2562" t="s">
        <v>2757</v>
      </c>
      <c r="C2562" t="s">
        <v>239</v>
      </c>
      <c r="D2562" t="s">
        <v>15</v>
      </c>
      <c r="E2562" s="40" t="s">
        <v>2877</v>
      </c>
      <c r="F2562">
        <v>0</v>
      </c>
      <c r="G2562">
        <v>-17.950181000000001</v>
      </c>
      <c r="H2562">
        <v>122.196423</v>
      </c>
      <c r="J2562" t="str">
        <f>+_xlfn.XLOOKUP(A2562,'C Zones'!A:A,'C Zones'!E:E,0,0)</f>
        <v>Zone3</v>
      </c>
    </row>
    <row r="2563" spans="1:10">
      <c r="A2563">
        <v>6728</v>
      </c>
      <c r="B2563" t="s">
        <v>2758</v>
      </c>
      <c r="C2563" t="s">
        <v>239</v>
      </c>
      <c r="D2563" t="s">
        <v>132</v>
      </c>
      <c r="E2563" s="40" t="s">
        <v>2877</v>
      </c>
      <c r="F2563">
        <v>0</v>
      </c>
      <c r="G2563">
        <v>-17.986747000000001</v>
      </c>
      <c r="H2563">
        <v>124.178459</v>
      </c>
      <c r="J2563" t="str">
        <f>+_xlfn.XLOOKUP(A2563,'C Zones'!A:A,'C Zones'!E:E,0,0)</f>
        <v>Zone3</v>
      </c>
    </row>
    <row r="2564" spans="1:10">
      <c r="A2564">
        <v>6733</v>
      </c>
      <c r="B2564" t="s">
        <v>2759</v>
      </c>
      <c r="C2564" t="s">
        <v>239</v>
      </c>
      <c r="D2564" t="s">
        <v>132</v>
      </c>
      <c r="E2564" s="40" t="s">
        <v>2877</v>
      </c>
      <c r="F2564">
        <v>0</v>
      </c>
      <c r="G2564">
        <v>-16.132888000000001</v>
      </c>
      <c r="H2564">
        <v>123.74016399999999</v>
      </c>
      <c r="J2564" t="str">
        <f>+_xlfn.XLOOKUP(A2564,'C Zones'!A:A,'C Zones'!E:E,0,0)</f>
        <v>Zone3</v>
      </c>
    </row>
    <row r="2565" spans="1:10">
      <c r="A2565">
        <v>6740</v>
      </c>
      <c r="B2565" t="s">
        <v>2760</v>
      </c>
      <c r="C2565" t="s">
        <v>239</v>
      </c>
      <c r="D2565" t="s">
        <v>132</v>
      </c>
      <c r="E2565" s="40" t="s">
        <v>2877</v>
      </c>
      <c r="F2565">
        <v>0</v>
      </c>
      <c r="G2565">
        <v>-14.910743999999999</v>
      </c>
      <c r="H2565">
        <v>126.666239</v>
      </c>
      <c r="J2565" t="str">
        <f>+_xlfn.XLOOKUP(A2565,'C Zones'!A:A,'C Zones'!E:E,0,0)</f>
        <v>Zone3</v>
      </c>
    </row>
    <row r="2566" spans="1:10">
      <c r="A2566">
        <v>6743</v>
      </c>
      <c r="B2566" t="s">
        <v>2761</v>
      </c>
      <c r="C2566" t="s">
        <v>239</v>
      </c>
      <c r="D2566" t="s">
        <v>49</v>
      </c>
      <c r="E2566" s="40" t="s">
        <v>2877</v>
      </c>
      <c r="F2566">
        <v>0</v>
      </c>
      <c r="G2566">
        <v>-15.174208</v>
      </c>
      <c r="H2566">
        <v>128.55072100000001</v>
      </c>
      <c r="J2566" t="str">
        <f>+_xlfn.XLOOKUP(A2566,'C Zones'!A:A,'C Zones'!E:E,0,0)</f>
        <v>Zone3</v>
      </c>
    </row>
    <row r="2567" spans="1:10">
      <c r="A2567">
        <v>6751</v>
      </c>
      <c r="B2567" t="s">
        <v>2762</v>
      </c>
      <c r="C2567" t="s">
        <v>239</v>
      </c>
      <c r="D2567" t="s">
        <v>122</v>
      </c>
      <c r="E2567" s="40" t="s">
        <v>2877</v>
      </c>
      <c r="F2567">
        <v>0</v>
      </c>
      <c r="G2567">
        <v>-21.905000000000001</v>
      </c>
      <c r="H2567">
        <v>118.09056</v>
      </c>
      <c r="J2567" t="str">
        <f>+_xlfn.XLOOKUP(A2567,'C Zones'!A:A,'C Zones'!E:E,0,0)</f>
        <v>Zone3</v>
      </c>
    </row>
    <row r="2568" spans="1:10">
      <c r="A2568">
        <v>6753</v>
      </c>
      <c r="B2568" t="s">
        <v>240</v>
      </c>
      <c r="C2568" t="s">
        <v>239</v>
      </c>
      <c r="D2568" t="s">
        <v>72</v>
      </c>
      <c r="E2568" s="40" t="s">
        <v>2877</v>
      </c>
      <c r="F2568">
        <v>0</v>
      </c>
      <c r="G2568">
        <v>-23.357288</v>
      </c>
      <c r="H2568">
        <v>119.73716899999999</v>
      </c>
      <c r="J2568" t="str">
        <f>+_xlfn.XLOOKUP(A2568,'C Zones'!A:A,'C Zones'!E:E,0,0)</f>
        <v>Zone3</v>
      </c>
    </row>
    <row r="2569" spans="1:10">
      <c r="A2569">
        <v>6754</v>
      </c>
      <c r="B2569" t="s">
        <v>2763</v>
      </c>
      <c r="C2569" t="s">
        <v>239</v>
      </c>
      <c r="D2569" t="s">
        <v>91</v>
      </c>
      <c r="E2569" s="40" t="s">
        <v>2877</v>
      </c>
      <c r="F2569">
        <v>0</v>
      </c>
      <c r="G2569">
        <v>-23.168811000000002</v>
      </c>
      <c r="H2569">
        <v>117.74817</v>
      </c>
      <c r="J2569" t="str">
        <f>+_xlfn.XLOOKUP(A2569,'C Zones'!A:A,'C Zones'!E:E,0,0)</f>
        <v>Zone3</v>
      </c>
    </row>
    <row r="2570" spans="1:10">
      <c r="A2570">
        <v>6758</v>
      </c>
      <c r="B2570" t="s">
        <v>2764</v>
      </c>
      <c r="C2570" t="s">
        <v>239</v>
      </c>
      <c r="D2570" t="s">
        <v>132</v>
      </c>
      <c r="E2570" s="40" t="s">
        <v>2877</v>
      </c>
      <c r="F2570">
        <v>0</v>
      </c>
      <c r="G2570">
        <v>-21.910959999999999</v>
      </c>
      <c r="H2570">
        <v>120.197457</v>
      </c>
      <c r="J2570" t="str">
        <f>+_xlfn.XLOOKUP(A2570,'C Zones'!A:A,'C Zones'!E:E,0,0)</f>
        <v>Zone3</v>
      </c>
    </row>
    <row r="2571" spans="1:10">
      <c r="A2571">
        <v>6760</v>
      </c>
      <c r="B2571" t="s">
        <v>2765</v>
      </c>
      <c r="C2571" t="s">
        <v>239</v>
      </c>
      <c r="D2571" t="s">
        <v>132</v>
      </c>
      <c r="E2571" s="40" t="s">
        <v>2877</v>
      </c>
      <c r="F2571">
        <v>0</v>
      </c>
      <c r="G2571">
        <v>-21.171437000000001</v>
      </c>
      <c r="H2571">
        <v>119.74390699999999</v>
      </c>
      <c r="J2571" t="str">
        <f>+_xlfn.XLOOKUP(A2571,'C Zones'!A:A,'C Zones'!E:E,0,0)</f>
        <v>Zone3</v>
      </c>
    </row>
    <row r="2572" spans="1:10">
      <c r="A2572">
        <v>6762</v>
      </c>
      <c r="B2572" t="s">
        <v>2766</v>
      </c>
      <c r="C2572" t="s">
        <v>239</v>
      </c>
      <c r="D2572" t="s">
        <v>132</v>
      </c>
      <c r="E2572" s="40" t="s">
        <v>2877</v>
      </c>
      <c r="F2572">
        <v>0</v>
      </c>
      <c r="G2572">
        <v>-21.713674999999999</v>
      </c>
      <c r="H2572">
        <v>122.230159</v>
      </c>
      <c r="J2572" t="str">
        <f>+_xlfn.XLOOKUP(A2572,'C Zones'!A:A,'C Zones'!E:E,0,0)</f>
        <v>Zone3</v>
      </c>
    </row>
    <row r="2573" spans="1:10">
      <c r="A2573">
        <v>6765</v>
      </c>
      <c r="B2573" t="s">
        <v>2767</v>
      </c>
      <c r="C2573" t="s">
        <v>239</v>
      </c>
      <c r="D2573" t="s">
        <v>132</v>
      </c>
      <c r="E2573" s="40" t="s">
        <v>2877</v>
      </c>
      <c r="F2573">
        <v>0</v>
      </c>
      <c r="G2573">
        <v>-18.194161999999999</v>
      </c>
      <c r="H2573">
        <v>125.568887</v>
      </c>
      <c r="J2573" t="str">
        <f>+_xlfn.XLOOKUP(A2573,'C Zones'!A:A,'C Zones'!E:E,0,0)</f>
        <v>Zone3</v>
      </c>
    </row>
    <row r="2574" spans="1:10">
      <c r="A2574">
        <v>6770</v>
      </c>
      <c r="B2574" t="s">
        <v>2768</v>
      </c>
      <c r="C2574" t="s">
        <v>239</v>
      </c>
      <c r="D2574" t="s">
        <v>132</v>
      </c>
      <c r="E2574" s="40" t="s">
        <v>2877</v>
      </c>
      <c r="F2574">
        <v>0</v>
      </c>
      <c r="G2574">
        <v>-18.224392999999999</v>
      </c>
      <c r="H2574">
        <v>127.66743</v>
      </c>
      <c r="J2574" t="str">
        <f>+_xlfn.XLOOKUP(A2574,'C Zones'!A:A,'C Zones'!E:E,0,0)</f>
        <v>Zone3</v>
      </c>
    </row>
    <row r="2575" spans="1:10">
      <c r="A2575">
        <v>7000</v>
      </c>
      <c r="B2575" t="s">
        <v>2769</v>
      </c>
      <c r="C2575" t="s">
        <v>118</v>
      </c>
      <c r="D2575" t="s">
        <v>44</v>
      </c>
      <c r="E2575">
        <v>0</v>
      </c>
      <c r="F2575">
        <v>0</v>
      </c>
      <c r="G2575">
        <v>-42.874031000000002</v>
      </c>
      <c r="H2575">
        <v>147.32635400000001</v>
      </c>
      <c r="J2575">
        <f>+_xlfn.XLOOKUP(A2575,'C Zones'!A:A,'C Zones'!E:E,0,0)</f>
        <v>0</v>
      </c>
    </row>
    <row r="2576" spans="1:10">
      <c r="A2576">
        <v>7004</v>
      </c>
      <c r="B2576" t="s">
        <v>2770</v>
      </c>
      <c r="C2576" t="s">
        <v>118</v>
      </c>
      <c r="D2576" t="s">
        <v>44</v>
      </c>
      <c r="E2576">
        <v>0</v>
      </c>
      <c r="F2576">
        <v>0</v>
      </c>
      <c r="G2576">
        <v>-42.892766999999999</v>
      </c>
      <c r="H2576">
        <v>147.33324200000001</v>
      </c>
      <c r="J2576">
        <f>+_xlfn.XLOOKUP(A2576,'C Zones'!A:A,'C Zones'!E:E,0,0)</f>
        <v>0</v>
      </c>
    </row>
    <row r="2577" spans="1:10">
      <c r="A2577">
        <v>7005</v>
      </c>
      <c r="B2577" t="s">
        <v>2771</v>
      </c>
      <c r="C2577" t="s">
        <v>118</v>
      </c>
      <c r="D2577" t="s">
        <v>44</v>
      </c>
      <c r="E2577">
        <v>0</v>
      </c>
      <c r="F2577">
        <v>0</v>
      </c>
      <c r="G2577">
        <v>-42.901018000000001</v>
      </c>
      <c r="H2577">
        <v>147.314131</v>
      </c>
      <c r="J2577">
        <f>+_xlfn.XLOOKUP(A2577,'C Zones'!A:A,'C Zones'!E:E,0,0)</f>
        <v>0</v>
      </c>
    </row>
    <row r="2578" spans="1:10">
      <c r="A2578">
        <v>7007</v>
      </c>
      <c r="B2578" t="s">
        <v>2772</v>
      </c>
      <c r="C2578" t="s">
        <v>118</v>
      </c>
      <c r="D2578" t="s">
        <v>44</v>
      </c>
      <c r="E2578">
        <v>0</v>
      </c>
      <c r="F2578">
        <v>0</v>
      </c>
      <c r="G2578">
        <v>-42.920920000000002</v>
      </c>
      <c r="H2578">
        <v>147.32302999999999</v>
      </c>
      <c r="J2578">
        <f>+_xlfn.XLOOKUP(A2578,'C Zones'!A:A,'C Zones'!E:E,0,0)</f>
        <v>0</v>
      </c>
    </row>
    <row r="2579" spans="1:10">
      <c r="A2579">
        <v>7008</v>
      </c>
      <c r="B2579" t="s">
        <v>2773</v>
      </c>
      <c r="C2579" t="s">
        <v>118</v>
      </c>
      <c r="D2579" t="s">
        <v>44</v>
      </c>
      <c r="E2579">
        <v>0</v>
      </c>
      <c r="F2579">
        <v>0</v>
      </c>
      <c r="G2579">
        <v>-42.865842000000001</v>
      </c>
      <c r="H2579">
        <v>147.27797000000001</v>
      </c>
      <c r="J2579">
        <f>+_xlfn.XLOOKUP(A2579,'C Zones'!A:A,'C Zones'!E:E,0,0)</f>
        <v>0</v>
      </c>
    </row>
    <row r="2580" spans="1:10">
      <c r="A2580">
        <v>7009</v>
      </c>
      <c r="B2580" t="s">
        <v>2774</v>
      </c>
      <c r="C2580" t="s">
        <v>118</v>
      </c>
      <c r="D2580" t="s">
        <v>44</v>
      </c>
      <c r="E2580">
        <v>0</v>
      </c>
      <c r="F2580">
        <v>0</v>
      </c>
      <c r="G2580">
        <v>-42.835352</v>
      </c>
      <c r="H2580">
        <v>147.29100700000001</v>
      </c>
      <c r="J2580">
        <f>+_xlfn.XLOOKUP(A2580,'C Zones'!A:A,'C Zones'!E:E,0,0)</f>
        <v>0</v>
      </c>
    </row>
    <row r="2581" spans="1:10">
      <c r="A2581">
        <v>7010</v>
      </c>
      <c r="B2581" t="s">
        <v>2775</v>
      </c>
      <c r="C2581" t="s">
        <v>118</v>
      </c>
      <c r="D2581" t="s">
        <v>44</v>
      </c>
      <c r="E2581">
        <v>0</v>
      </c>
      <c r="F2581">
        <v>0</v>
      </c>
      <c r="G2581">
        <v>-42.822986</v>
      </c>
      <c r="H2581">
        <v>147.302899</v>
      </c>
      <c r="J2581">
        <f>+_xlfn.XLOOKUP(A2581,'C Zones'!A:A,'C Zones'!E:E,0,0)</f>
        <v>0</v>
      </c>
    </row>
    <row r="2582" spans="1:10">
      <c r="A2582">
        <v>7011</v>
      </c>
      <c r="B2582" t="s">
        <v>2776</v>
      </c>
      <c r="C2582" t="s">
        <v>118</v>
      </c>
      <c r="D2582" t="s">
        <v>44</v>
      </c>
      <c r="E2582">
        <v>0</v>
      </c>
      <c r="F2582">
        <v>0</v>
      </c>
      <c r="G2582">
        <v>-42.766404999999999</v>
      </c>
      <c r="H2582">
        <v>147.24341799999999</v>
      </c>
      <c r="J2582">
        <f>+_xlfn.XLOOKUP(A2582,'C Zones'!A:A,'C Zones'!E:E,0,0)</f>
        <v>0</v>
      </c>
    </row>
    <row r="2583" spans="1:10">
      <c r="A2583">
        <v>7012</v>
      </c>
      <c r="B2583" t="s">
        <v>2777</v>
      </c>
      <c r="C2583" t="s">
        <v>118</v>
      </c>
      <c r="D2583" t="s">
        <v>44</v>
      </c>
      <c r="E2583">
        <v>0</v>
      </c>
      <c r="F2583">
        <v>0</v>
      </c>
      <c r="G2583">
        <v>-42.842697999999999</v>
      </c>
      <c r="H2583">
        <v>147.18924200000001</v>
      </c>
      <c r="J2583">
        <f>+_xlfn.XLOOKUP(A2583,'C Zones'!A:A,'C Zones'!E:E,0,0)</f>
        <v>0</v>
      </c>
    </row>
    <row r="2584" spans="1:10">
      <c r="A2584">
        <v>7015</v>
      </c>
      <c r="B2584" t="s">
        <v>2778</v>
      </c>
      <c r="C2584" t="s">
        <v>118</v>
      </c>
      <c r="D2584" t="s">
        <v>44</v>
      </c>
      <c r="E2584">
        <v>0</v>
      </c>
      <c r="F2584">
        <v>0</v>
      </c>
      <c r="G2584">
        <v>-42.836404999999999</v>
      </c>
      <c r="H2584">
        <v>147.35095799999999</v>
      </c>
      <c r="J2584">
        <f>+_xlfn.XLOOKUP(A2584,'C Zones'!A:A,'C Zones'!E:E,0,0)</f>
        <v>0</v>
      </c>
    </row>
    <row r="2585" spans="1:10">
      <c r="A2585">
        <v>7016</v>
      </c>
      <c r="B2585" t="s">
        <v>2779</v>
      </c>
      <c r="C2585" t="s">
        <v>118</v>
      </c>
      <c r="D2585" t="s">
        <v>44</v>
      </c>
      <c r="E2585">
        <v>0</v>
      </c>
      <c r="F2585">
        <v>0</v>
      </c>
      <c r="G2585">
        <v>-42.815584000000001</v>
      </c>
      <c r="H2585">
        <v>147.37833599999999</v>
      </c>
      <c r="J2585">
        <f>+_xlfn.XLOOKUP(A2585,'C Zones'!A:A,'C Zones'!E:E,0,0)</f>
        <v>0</v>
      </c>
    </row>
    <row r="2586" spans="1:10">
      <c r="A2586">
        <v>7017</v>
      </c>
      <c r="B2586" t="s">
        <v>2780</v>
      </c>
      <c r="C2586" t="s">
        <v>118</v>
      </c>
      <c r="D2586" t="s">
        <v>44</v>
      </c>
      <c r="E2586">
        <v>0</v>
      </c>
      <c r="F2586">
        <v>0</v>
      </c>
      <c r="G2586">
        <v>-42.782044999999997</v>
      </c>
      <c r="H2586">
        <v>147.36132799999999</v>
      </c>
      <c r="J2586">
        <f>+_xlfn.XLOOKUP(A2586,'C Zones'!A:A,'C Zones'!E:E,0,0)</f>
        <v>0</v>
      </c>
    </row>
    <row r="2587" spans="1:10">
      <c r="A2587">
        <v>7018</v>
      </c>
      <c r="B2587" t="s">
        <v>2781</v>
      </c>
      <c r="C2587" t="s">
        <v>118</v>
      </c>
      <c r="D2587" t="s">
        <v>44</v>
      </c>
      <c r="E2587">
        <v>0</v>
      </c>
      <c r="F2587">
        <v>0</v>
      </c>
      <c r="G2587">
        <v>-42.874817</v>
      </c>
      <c r="H2587">
        <v>147.367625</v>
      </c>
      <c r="J2587">
        <f>+_xlfn.XLOOKUP(A2587,'C Zones'!A:A,'C Zones'!E:E,0,0)</f>
        <v>0</v>
      </c>
    </row>
    <row r="2588" spans="1:10">
      <c r="A2588">
        <v>7019</v>
      </c>
      <c r="B2588" t="s">
        <v>2782</v>
      </c>
      <c r="C2588" t="s">
        <v>118</v>
      </c>
      <c r="D2588" t="s">
        <v>44</v>
      </c>
      <c r="E2588">
        <v>0</v>
      </c>
      <c r="F2588">
        <v>0</v>
      </c>
      <c r="G2588">
        <v>-42.893192999999997</v>
      </c>
      <c r="H2588">
        <v>147.44655</v>
      </c>
      <c r="J2588">
        <f>+_xlfn.XLOOKUP(A2588,'C Zones'!A:A,'C Zones'!E:E,0,0)</f>
        <v>0</v>
      </c>
    </row>
    <row r="2589" spans="1:10">
      <c r="A2589">
        <v>7020</v>
      </c>
      <c r="B2589" t="s">
        <v>2070</v>
      </c>
      <c r="C2589" t="s">
        <v>118</v>
      </c>
      <c r="D2589" t="s">
        <v>118</v>
      </c>
      <c r="E2589">
        <v>0</v>
      </c>
      <c r="F2589">
        <v>0</v>
      </c>
      <c r="G2589">
        <v>-42.989539999999998</v>
      </c>
      <c r="H2589">
        <v>147.52151599999999</v>
      </c>
    </row>
    <row r="2590" spans="1:10">
      <c r="A2590">
        <v>7021</v>
      </c>
      <c r="B2590" t="s">
        <v>2783</v>
      </c>
      <c r="C2590" t="s">
        <v>118</v>
      </c>
      <c r="D2590" t="s">
        <v>44</v>
      </c>
      <c r="E2590">
        <v>0</v>
      </c>
      <c r="F2590">
        <v>0</v>
      </c>
      <c r="G2590">
        <v>-42.904736</v>
      </c>
      <c r="H2590">
        <v>147.47712799999999</v>
      </c>
    </row>
    <row r="2591" spans="1:10">
      <c r="A2591">
        <v>7022</v>
      </c>
      <c r="B2591" t="s">
        <v>2784</v>
      </c>
      <c r="C2591" t="s">
        <v>118</v>
      </c>
      <c r="D2591" t="s">
        <v>118</v>
      </c>
      <c r="E2591">
        <v>0</v>
      </c>
      <c r="F2591">
        <v>0</v>
      </c>
      <c r="G2591">
        <v>-43.028461</v>
      </c>
      <c r="H2591">
        <v>147.41684000000001</v>
      </c>
    </row>
    <row r="2592" spans="1:10">
      <c r="A2592">
        <v>7023</v>
      </c>
      <c r="B2592" t="s">
        <v>2785</v>
      </c>
      <c r="C2592" t="s">
        <v>118</v>
      </c>
      <c r="D2592" t="s">
        <v>118</v>
      </c>
      <c r="E2592">
        <v>0</v>
      </c>
      <c r="F2592">
        <v>0</v>
      </c>
      <c r="G2592">
        <v>-42.990338999999999</v>
      </c>
      <c r="H2592">
        <v>147.40221199999999</v>
      </c>
    </row>
    <row r="2593" spans="1:8">
      <c r="A2593">
        <v>7024</v>
      </c>
      <c r="B2593" t="s">
        <v>420</v>
      </c>
      <c r="C2593" t="s">
        <v>118</v>
      </c>
      <c r="D2593" t="s">
        <v>118</v>
      </c>
      <c r="E2593">
        <v>0</v>
      </c>
      <c r="F2593">
        <v>0</v>
      </c>
      <c r="G2593">
        <v>-42.951951999999999</v>
      </c>
      <c r="H2593">
        <v>147.52222900000001</v>
      </c>
    </row>
    <row r="2594" spans="1:8">
      <c r="A2594">
        <v>7025</v>
      </c>
      <c r="B2594" t="s">
        <v>2786</v>
      </c>
      <c r="C2594" t="s">
        <v>118</v>
      </c>
      <c r="D2594" t="s">
        <v>118</v>
      </c>
      <c r="E2594">
        <v>0</v>
      </c>
      <c r="F2594">
        <v>0</v>
      </c>
      <c r="G2594">
        <v>-42.787354000000001</v>
      </c>
      <c r="H2594">
        <v>147.41628499999999</v>
      </c>
    </row>
    <row r="2595" spans="1:8">
      <c r="A2595">
        <v>7026</v>
      </c>
      <c r="B2595" t="s">
        <v>2787</v>
      </c>
      <c r="C2595" t="s">
        <v>118</v>
      </c>
      <c r="D2595" t="s">
        <v>118</v>
      </c>
      <c r="E2595">
        <v>0</v>
      </c>
      <c r="F2595">
        <v>0</v>
      </c>
      <c r="G2595">
        <v>-42.664220999999998</v>
      </c>
      <c r="H2595">
        <v>147.421446</v>
      </c>
    </row>
    <row r="2596" spans="1:8">
      <c r="A2596">
        <v>7027</v>
      </c>
      <c r="B2596" t="s">
        <v>2788</v>
      </c>
      <c r="C2596" t="s">
        <v>118</v>
      </c>
      <c r="D2596" t="s">
        <v>118</v>
      </c>
      <c r="E2596">
        <v>0</v>
      </c>
      <c r="F2596">
        <v>0</v>
      </c>
      <c r="G2596">
        <v>-42.534353000000003</v>
      </c>
      <c r="H2596">
        <v>147.364102</v>
      </c>
    </row>
    <row r="2597" spans="1:8">
      <c r="A2597">
        <v>7030</v>
      </c>
      <c r="B2597" t="s">
        <v>927</v>
      </c>
      <c r="C2597" t="s">
        <v>118</v>
      </c>
      <c r="D2597" t="s">
        <v>44</v>
      </c>
      <c r="E2597">
        <v>0</v>
      </c>
      <c r="F2597">
        <v>0</v>
      </c>
      <c r="G2597">
        <v>-42.418120000000002</v>
      </c>
      <c r="H2597">
        <v>147.13830799999999</v>
      </c>
    </row>
    <row r="2598" spans="1:8">
      <c r="A2598">
        <v>7050</v>
      </c>
      <c r="B2598" t="s">
        <v>1716</v>
      </c>
      <c r="C2598" t="s">
        <v>118</v>
      </c>
      <c r="D2598" t="s">
        <v>44</v>
      </c>
      <c r="E2598">
        <v>0</v>
      </c>
      <c r="F2598">
        <v>0</v>
      </c>
      <c r="G2598">
        <v>-42.956085999999999</v>
      </c>
      <c r="H2598">
        <v>147.322982</v>
      </c>
    </row>
    <row r="2599" spans="1:8">
      <c r="A2599">
        <v>7052</v>
      </c>
      <c r="B2599" t="s">
        <v>2789</v>
      </c>
      <c r="C2599" t="s">
        <v>118</v>
      </c>
      <c r="D2599" t="s">
        <v>44</v>
      </c>
      <c r="E2599">
        <v>0</v>
      </c>
      <c r="F2599">
        <v>0</v>
      </c>
      <c r="G2599">
        <v>-42.995485000000002</v>
      </c>
      <c r="H2599">
        <v>147.32245599999999</v>
      </c>
    </row>
    <row r="2600" spans="1:8">
      <c r="A2600">
        <v>7053</v>
      </c>
      <c r="B2600" t="s">
        <v>2790</v>
      </c>
      <c r="C2600" t="s">
        <v>118</v>
      </c>
      <c r="D2600" t="s">
        <v>44</v>
      </c>
      <c r="E2600">
        <v>0</v>
      </c>
      <c r="F2600">
        <v>0</v>
      </c>
      <c r="G2600">
        <v>-42.972023999999998</v>
      </c>
      <c r="H2600">
        <v>147.33112600000001</v>
      </c>
    </row>
    <row r="2601" spans="1:8">
      <c r="A2601">
        <v>7054</v>
      </c>
      <c r="B2601" t="s">
        <v>2791</v>
      </c>
      <c r="C2601" t="s">
        <v>118</v>
      </c>
      <c r="D2601" t="s">
        <v>44</v>
      </c>
      <c r="E2601">
        <v>0</v>
      </c>
      <c r="F2601">
        <v>0</v>
      </c>
      <c r="G2601">
        <v>-43.045834999999997</v>
      </c>
      <c r="H2601">
        <v>147.26484300000001</v>
      </c>
    </row>
    <row r="2602" spans="1:8">
      <c r="A2602">
        <v>7055</v>
      </c>
      <c r="B2602" t="s">
        <v>2792</v>
      </c>
      <c r="C2602" t="s">
        <v>118</v>
      </c>
      <c r="D2602" t="s">
        <v>44</v>
      </c>
      <c r="E2602">
        <v>0</v>
      </c>
      <c r="F2602">
        <v>0</v>
      </c>
      <c r="G2602">
        <v>-42.991602999999998</v>
      </c>
      <c r="H2602">
        <v>147.289063</v>
      </c>
    </row>
    <row r="2603" spans="1:8">
      <c r="A2603">
        <v>7109</v>
      </c>
      <c r="B2603" t="s">
        <v>2793</v>
      </c>
      <c r="C2603" t="s">
        <v>118</v>
      </c>
      <c r="D2603" t="s">
        <v>118</v>
      </c>
      <c r="E2603">
        <v>0</v>
      </c>
      <c r="F2603">
        <v>0</v>
      </c>
      <c r="G2603">
        <v>-42.963329000000002</v>
      </c>
      <c r="H2603">
        <v>147.078587</v>
      </c>
    </row>
    <row r="2604" spans="1:8">
      <c r="A2604">
        <v>7112</v>
      </c>
      <c r="B2604" t="s">
        <v>2794</v>
      </c>
      <c r="C2604" t="s">
        <v>118</v>
      </c>
      <c r="D2604" t="s">
        <v>118</v>
      </c>
      <c r="E2604">
        <v>0</v>
      </c>
      <c r="F2604">
        <v>0</v>
      </c>
      <c r="G2604">
        <v>-43.233330000000002</v>
      </c>
      <c r="H2604">
        <v>147.09803199999999</v>
      </c>
    </row>
    <row r="2605" spans="1:8">
      <c r="A2605">
        <v>7113</v>
      </c>
      <c r="B2605" t="s">
        <v>2795</v>
      </c>
      <c r="C2605" t="s">
        <v>118</v>
      </c>
      <c r="D2605" t="s">
        <v>118</v>
      </c>
      <c r="E2605">
        <v>0</v>
      </c>
      <c r="F2605">
        <v>0</v>
      </c>
      <c r="G2605">
        <v>-43.089827999999997</v>
      </c>
      <c r="H2605">
        <v>147.01050799999999</v>
      </c>
    </row>
    <row r="2606" spans="1:8">
      <c r="A2606">
        <v>7116</v>
      </c>
      <c r="B2606" t="s">
        <v>2796</v>
      </c>
      <c r="C2606" t="s">
        <v>118</v>
      </c>
      <c r="D2606" t="s">
        <v>118</v>
      </c>
      <c r="E2606">
        <v>0</v>
      </c>
      <c r="F2606">
        <v>0</v>
      </c>
      <c r="G2606">
        <v>-43.232823000000003</v>
      </c>
      <c r="H2606">
        <v>147.02587700000001</v>
      </c>
    </row>
    <row r="2607" spans="1:8">
      <c r="A2607">
        <v>7117</v>
      </c>
      <c r="B2607" t="s">
        <v>2797</v>
      </c>
      <c r="C2607" t="s">
        <v>118</v>
      </c>
      <c r="D2607" t="s">
        <v>118</v>
      </c>
      <c r="E2607">
        <v>0</v>
      </c>
      <c r="F2607">
        <v>0</v>
      </c>
      <c r="G2607">
        <v>-43.314132999999998</v>
      </c>
      <c r="H2607">
        <v>147.01519099999999</v>
      </c>
    </row>
    <row r="2608" spans="1:8">
      <c r="A2608">
        <v>7119</v>
      </c>
      <c r="B2608" t="s">
        <v>2798</v>
      </c>
      <c r="C2608" t="s">
        <v>118</v>
      </c>
      <c r="D2608" t="s">
        <v>118</v>
      </c>
      <c r="E2608">
        <v>0</v>
      </c>
      <c r="F2608">
        <v>0</v>
      </c>
      <c r="G2608">
        <v>-42.397106999999998</v>
      </c>
      <c r="H2608">
        <v>147.375552</v>
      </c>
    </row>
    <row r="2609" spans="1:8">
      <c r="A2609">
        <v>7120</v>
      </c>
      <c r="B2609" t="s">
        <v>2799</v>
      </c>
      <c r="C2609" t="s">
        <v>118</v>
      </c>
      <c r="D2609" t="s">
        <v>118</v>
      </c>
      <c r="E2609">
        <v>0</v>
      </c>
      <c r="F2609">
        <v>0</v>
      </c>
      <c r="G2609">
        <v>-42.329996000000001</v>
      </c>
      <c r="H2609">
        <v>147.460643</v>
      </c>
    </row>
    <row r="2610" spans="1:8">
      <c r="A2610">
        <v>7139</v>
      </c>
      <c r="B2610" t="s">
        <v>2800</v>
      </c>
      <c r="C2610" t="s">
        <v>118</v>
      </c>
      <c r="D2610" t="s">
        <v>118</v>
      </c>
      <c r="E2610">
        <v>0</v>
      </c>
      <c r="F2610">
        <v>0</v>
      </c>
      <c r="G2610">
        <v>0</v>
      </c>
      <c r="H2610">
        <v>0</v>
      </c>
    </row>
    <row r="2611" spans="1:8">
      <c r="A2611">
        <v>7140</v>
      </c>
      <c r="B2611" t="s">
        <v>2801</v>
      </c>
      <c r="C2611" t="s">
        <v>118</v>
      </c>
      <c r="D2611" t="s">
        <v>118</v>
      </c>
      <c r="E2611">
        <v>0</v>
      </c>
      <c r="F2611">
        <v>0</v>
      </c>
      <c r="G2611">
        <v>-42.726483000000002</v>
      </c>
      <c r="H2611">
        <v>147.03018800000001</v>
      </c>
    </row>
    <row r="2612" spans="1:8">
      <c r="A2612">
        <v>7150</v>
      </c>
      <c r="B2612" t="s">
        <v>2802</v>
      </c>
      <c r="C2612" t="s">
        <v>118</v>
      </c>
      <c r="D2612" t="s">
        <v>118</v>
      </c>
      <c r="E2612">
        <v>0</v>
      </c>
      <c r="F2612">
        <v>0</v>
      </c>
      <c r="G2612">
        <v>-43.355794000000003</v>
      </c>
      <c r="H2612">
        <v>147.32611700000001</v>
      </c>
    </row>
    <row r="2613" spans="1:8">
      <c r="A2613">
        <v>7151</v>
      </c>
      <c r="B2613" t="s">
        <v>982</v>
      </c>
      <c r="C2613" t="s">
        <v>118</v>
      </c>
      <c r="D2613" t="s">
        <v>118</v>
      </c>
      <c r="E2613">
        <v>0</v>
      </c>
      <c r="F2613">
        <v>0</v>
      </c>
      <c r="G2613">
        <v>-41.518718999999997</v>
      </c>
      <c r="H2613">
        <v>146.64266000000001</v>
      </c>
    </row>
    <row r="2614" spans="1:8">
      <c r="A2614">
        <v>7155</v>
      </c>
      <c r="B2614" t="s">
        <v>2803</v>
      </c>
      <c r="C2614" t="s">
        <v>118</v>
      </c>
      <c r="D2614" t="s">
        <v>118</v>
      </c>
      <c r="E2614">
        <v>0</v>
      </c>
      <c r="F2614">
        <v>0</v>
      </c>
      <c r="G2614">
        <v>-43.125179000000003</v>
      </c>
      <c r="H2614">
        <v>147.24792600000001</v>
      </c>
    </row>
    <row r="2615" spans="1:8">
      <c r="A2615">
        <v>7162</v>
      </c>
      <c r="B2615" t="s">
        <v>2804</v>
      </c>
      <c r="C2615" t="s">
        <v>118</v>
      </c>
      <c r="D2615" t="s">
        <v>118</v>
      </c>
      <c r="E2615">
        <v>0</v>
      </c>
      <c r="F2615">
        <v>0</v>
      </c>
      <c r="G2615">
        <v>-43.177140999999999</v>
      </c>
      <c r="H2615">
        <v>147.23647199999999</v>
      </c>
    </row>
    <row r="2616" spans="1:8">
      <c r="A2616">
        <v>7163</v>
      </c>
      <c r="B2616" t="s">
        <v>2805</v>
      </c>
      <c r="C2616" t="s">
        <v>118</v>
      </c>
      <c r="D2616" t="s">
        <v>118</v>
      </c>
      <c r="E2616">
        <v>0</v>
      </c>
      <c r="F2616">
        <v>0</v>
      </c>
      <c r="G2616">
        <v>-43.199083999999999</v>
      </c>
      <c r="H2616">
        <v>147.25087099999999</v>
      </c>
    </row>
    <row r="2617" spans="1:8">
      <c r="A2617">
        <v>7170</v>
      </c>
      <c r="B2617" t="s">
        <v>2806</v>
      </c>
      <c r="C2617" t="s">
        <v>118</v>
      </c>
      <c r="D2617" t="s">
        <v>44</v>
      </c>
      <c r="E2617">
        <v>0</v>
      </c>
      <c r="F2617">
        <v>0</v>
      </c>
      <c r="G2617">
        <v>-42.865743000000002</v>
      </c>
      <c r="H2617">
        <v>147.469888</v>
      </c>
    </row>
    <row r="2618" spans="1:8">
      <c r="A2618">
        <v>7171</v>
      </c>
      <c r="B2618" t="s">
        <v>2807</v>
      </c>
      <c r="C2618" t="s">
        <v>118</v>
      </c>
      <c r="D2618" t="s">
        <v>44</v>
      </c>
      <c r="E2618">
        <v>0</v>
      </c>
      <c r="F2618">
        <v>0</v>
      </c>
      <c r="G2618">
        <v>-42.803334999999997</v>
      </c>
      <c r="H2618">
        <v>147.53244000000001</v>
      </c>
    </row>
    <row r="2619" spans="1:8">
      <c r="A2619">
        <v>7172</v>
      </c>
      <c r="B2619" t="s">
        <v>2808</v>
      </c>
      <c r="C2619" t="s">
        <v>118</v>
      </c>
      <c r="D2619" t="s">
        <v>44</v>
      </c>
      <c r="E2619">
        <v>0</v>
      </c>
      <c r="F2619">
        <v>0</v>
      </c>
      <c r="G2619">
        <v>-42.715674</v>
      </c>
      <c r="H2619">
        <v>147.75099399999999</v>
      </c>
    </row>
    <row r="2620" spans="1:8">
      <c r="A2620">
        <v>7173</v>
      </c>
      <c r="B2620" t="s">
        <v>1027</v>
      </c>
      <c r="C2620" t="s">
        <v>118</v>
      </c>
      <c r="D2620" t="s">
        <v>118</v>
      </c>
      <c r="E2620">
        <v>0</v>
      </c>
      <c r="F2620">
        <v>0</v>
      </c>
      <c r="G2620">
        <v>-42.866624000000002</v>
      </c>
      <c r="H2620">
        <v>147.64499499999999</v>
      </c>
    </row>
    <row r="2621" spans="1:8">
      <c r="A2621">
        <v>7174</v>
      </c>
      <c r="B2621" t="s">
        <v>2809</v>
      </c>
      <c r="C2621" t="s">
        <v>118</v>
      </c>
      <c r="D2621" t="s">
        <v>118</v>
      </c>
      <c r="E2621">
        <v>0</v>
      </c>
      <c r="F2621">
        <v>0</v>
      </c>
      <c r="G2621">
        <v>0</v>
      </c>
      <c r="H2621">
        <v>0</v>
      </c>
    </row>
    <row r="2622" spans="1:8">
      <c r="A2622">
        <v>7175</v>
      </c>
      <c r="B2622" t="s">
        <v>2810</v>
      </c>
      <c r="C2622" t="s">
        <v>118</v>
      </c>
      <c r="D2622" t="s">
        <v>118</v>
      </c>
      <c r="E2622">
        <v>0</v>
      </c>
      <c r="F2622">
        <v>0</v>
      </c>
      <c r="G2622">
        <v>-42.806711</v>
      </c>
      <c r="H2622">
        <v>147.83376200000001</v>
      </c>
    </row>
    <row r="2623" spans="1:8">
      <c r="A2623">
        <v>7176</v>
      </c>
      <c r="B2623" t="s">
        <v>2811</v>
      </c>
      <c r="C2623" t="s">
        <v>118</v>
      </c>
      <c r="D2623" t="s">
        <v>118</v>
      </c>
      <c r="E2623">
        <v>0</v>
      </c>
      <c r="F2623">
        <v>0</v>
      </c>
      <c r="G2623">
        <v>-42.779440999999998</v>
      </c>
      <c r="H2623">
        <v>147.81341599999999</v>
      </c>
    </row>
    <row r="2624" spans="1:8">
      <c r="A2624">
        <v>7177</v>
      </c>
      <c r="B2624" t="s">
        <v>2812</v>
      </c>
      <c r="C2624" t="s">
        <v>118</v>
      </c>
      <c r="D2624" t="s">
        <v>118</v>
      </c>
      <c r="E2624">
        <v>0</v>
      </c>
      <c r="F2624">
        <v>0</v>
      </c>
      <c r="G2624">
        <v>-42.867522999999998</v>
      </c>
      <c r="H2624">
        <v>147.828542</v>
      </c>
    </row>
    <row r="2625" spans="1:8">
      <c r="A2625">
        <v>7178</v>
      </c>
      <c r="B2625" t="s">
        <v>2813</v>
      </c>
      <c r="C2625" t="s">
        <v>118</v>
      </c>
      <c r="D2625" t="s">
        <v>118</v>
      </c>
      <c r="E2625">
        <v>0</v>
      </c>
      <c r="F2625">
        <v>0</v>
      </c>
      <c r="G2625">
        <v>-42.948312000000001</v>
      </c>
      <c r="H2625">
        <v>147.867031</v>
      </c>
    </row>
    <row r="2626" spans="1:8">
      <c r="A2626">
        <v>7179</v>
      </c>
      <c r="B2626" t="s">
        <v>2814</v>
      </c>
      <c r="C2626" t="s">
        <v>118</v>
      </c>
      <c r="D2626" t="s">
        <v>118</v>
      </c>
      <c r="E2626">
        <v>0</v>
      </c>
      <c r="F2626">
        <v>0</v>
      </c>
      <c r="G2626">
        <v>-43.014304000000003</v>
      </c>
      <c r="H2626">
        <v>147.924747</v>
      </c>
    </row>
    <row r="2627" spans="1:8">
      <c r="A2627">
        <v>7180</v>
      </c>
      <c r="B2627" t="s">
        <v>2815</v>
      </c>
      <c r="C2627" t="s">
        <v>118</v>
      </c>
      <c r="D2627" t="s">
        <v>118</v>
      </c>
      <c r="E2627">
        <v>0</v>
      </c>
      <c r="F2627">
        <v>0</v>
      </c>
      <c r="G2627">
        <v>-43.056137999999997</v>
      </c>
      <c r="H2627">
        <v>147.86517599999999</v>
      </c>
    </row>
    <row r="2628" spans="1:8">
      <c r="A2628">
        <v>7182</v>
      </c>
      <c r="B2628" t="s">
        <v>2816</v>
      </c>
      <c r="C2628" t="s">
        <v>118</v>
      </c>
      <c r="D2628" t="s">
        <v>118</v>
      </c>
      <c r="E2628">
        <v>0</v>
      </c>
      <c r="F2628">
        <v>0</v>
      </c>
      <c r="G2628">
        <v>-43.126921000000003</v>
      </c>
      <c r="H2628">
        <v>147.950684</v>
      </c>
    </row>
    <row r="2629" spans="1:8">
      <c r="A2629">
        <v>7183</v>
      </c>
      <c r="B2629" t="s">
        <v>2817</v>
      </c>
      <c r="C2629" t="s">
        <v>118</v>
      </c>
      <c r="D2629" t="s">
        <v>118</v>
      </c>
      <c r="E2629">
        <v>0</v>
      </c>
      <c r="F2629">
        <v>0</v>
      </c>
      <c r="G2629">
        <v>0</v>
      </c>
      <c r="H2629">
        <v>0</v>
      </c>
    </row>
    <row r="2630" spans="1:8">
      <c r="A2630">
        <v>7184</v>
      </c>
      <c r="B2630" t="s">
        <v>2818</v>
      </c>
      <c r="C2630" t="s">
        <v>118</v>
      </c>
      <c r="D2630" t="s">
        <v>118</v>
      </c>
      <c r="E2630">
        <v>0</v>
      </c>
      <c r="F2630">
        <v>0</v>
      </c>
      <c r="G2630">
        <v>-43.098728999999999</v>
      </c>
      <c r="H2630">
        <v>147.74235300000001</v>
      </c>
    </row>
    <row r="2631" spans="1:8">
      <c r="A2631">
        <v>7185</v>
      </c>
      <c r="B2631" t="s">
        <v>2819</v>
      </c>
      <c r="C2631" t="s">
        <v>118</v>
      </c>
      <c r="D2631" t="s">
        <v>118</v>
      </c>
      <c r="E2631">
        <v>0</v>
      </c>
      <c r="F2631">
        <v>0</v>
      </c>
      <c r="G2631">
        <v>-43.051628000000001</v>
      </c>
      <c r="H2631">
        <v>147.77841900000001</v>
      </c>
    </row>
    <row r="2632" spans="1:8">
      <c r="A2632">
        <v>7186</v>
      </c>
      <c r="B2632" t="s">
        <v>2820</v>
      </c>
      <c r="C2632" t="s">
        <v>118</v>
      </c>
      <c r="D2632" t="s">
        <v>118</v>
      </c>
      <c r="E2632">
        <v>0</v>
      </c>
      <c r="F2632">
        <v>0</v>
      </c>
      <c r="G2632">
        <v>-43.032004999999998</v>
      </c>
      <c r="H2632">
        <v>147.72997899999999</v>
      </c>
    </row>
    <row r="2633" spans="1:8">
      <c r="A2633">
        <v>7187</v>
      </c>
      <c r="B2633" t="s">
        <v>2821</v>
      </c>
      <c r="C2633" t="s">
        <v>118</v>
      </c>
      <c r="D2633" t="s">
        <v>118</v>
      </c>
      <c r="E2633">
        <v>0</v>
      </c>
      <c r="F2633">
        <v>0</v>
      </c>
      <c r="G2633">
        <v>-43.058075000000002</v>
      </c>
      <c r="H2633">
        <v>147.812286</v>
      </c>
    </row>
    <row r="2634" spans="1:8">
      <c r="A2634">
        <v>7190</v>
      </c>
      <c r="B2634" t="s">
        <v>2822</v>
      </c>
      <c r="C2634" t="s">
        <v>118</v>
      </c>
      <c r="D2634" t="s">
        <v>118</v>
      </c>
      <c r="E2634">
        <v>0</v>
      </c>
      <c r="F2634">
        <v>0</v>
      </c>
      <c r="G2634">
        <v>-41.956623</v>
      </c>
      <c r="H2634">
        <v>148.164872</v>
      </c>
    </row>
    <row r="2635" spans="1:8">
      <c r="A2635">
        <v>7209</v>
      </c>
      <c r="B2635" t="s">
        <v>2823</v>
      </c>
      <c r="C2635" t="s">
        <v>118</v>
      </c>
      <c r="D2635" t="s">
        <v>118</v>
      </c>
      <c r="E2635">
        <v>0</v>
      </c>
      <c r="F2635">
        <v>0</v>
      </c>
      <c r="G2635">
        <v>-42.214948</v>
      </c>
      <c r="H2635">
        <v>147.78028800000001</v>
      </c>
    </row>
    <row r="2636" spans="1:8">
      <c r="A2636">
        <v>7210</v>
      </c>
      <c r="B2636" t="s">
        <v>2824</v>
      </c>
      <c r="C2636" t="s">
        <v>118</v>
      </c>
      <c r="D2636" t="s">
        <v>118</v>
      </c>
      <c r="E2636">
        <v>0</v>
      </c>
      <c r="F2636">
        <v>0</v>
      </c>
      <c r="G2636">
        <v>-41.928806999999999</v>
      </c>
      <c r="H2636">
        <v>147.49361999999999</v>
      </c>
    </row>
    <row r="2637" spans="1:8">
      <c r="A2637">
        <v>7211</v>
      </c>
      <c r="B2637" t="s">
        <v>1745</v>
      </c>
      <c r="C2637" t="s">
        <v>118</v>
      </c>
      <c r="D2637" t="s">
        <v>118</v>
      </c>
      <c r="E2637">
        <v>0</v>
      </c>
      <c r="F2637">
        <v>0</v>
      </c>
      <c r="G2637">
        <v>-41.814855999999999</v>
      </c>
      <c r="H2637">
        <v>147.41588899999999</v>
      </c>
    </row>
    <row r="2638" spans="1:8">
      <c r="A2638">
        <v>7212</v>
      </c>
      <c r="B2638" t="s">
        <v>2825</v>
      </c>
      <c r="C2638" t="s">
        <v>118</v>
      </c>
      <c r="D2638" t="s">
        <v>118</v>
      </c>
      <c r="E2638">
        <v>0</v>
      </c>
      <c r="F2638">
        <v>0</v>
      </c>
      <c r="G2638">
        <v>-41.505958999999997</v>
      </c>
      <c r="H2638">
        <v>147.607663</v>
      </c>
    </row>
    <row r="2639" spans="1:8">
      <c r="A2639">
        <v>7213</v>
      </c>
      <c r="B2639" t="s">
        <v>765</v>
      </c>
      <c r="C2639" t="s">
        <v>118</v>
      </c>
      <c r="D2639" t="s">
        <v>118</v>
      </c>
      <c r="E2639">
        <v>0</v>
      </c>
      <c r="F2639">
        <v>0</v>
      </c>
      <c r="G2639">
        <v>-41.782148999999997</v>
      </c>
      <c r="H2639">
        <v>147.72044099999999</v>
      </c>
    </row>
    <row r="2640" spans="1:8">
      <c r="A2640">
        <v>7214</v>
      </c>
      <c r="B2640" t="s">
        <v>2826</v>
      </c>
      <c r="C2640" t="s">
        <v>118</v>
      </c>
      <c r="D2640" t="s">
        <v>118</v>
      </c>
      <c r="E2640">
        <v>0</v>
      </c>
      <c r="F2640">
        <v>0</v>
      </c>
      <c r="G2640">
        <v>-41.638682000000003</v>
      </c>
      <c r="H2640">
        <v>147.967174</v>
      </c>
    </row>
    <row r="2641" spans="1:8">
      <c r="A2641">
        <v>7215</v>
      </c>
      <c r="B2641" t="s">
        <v>1147</v>
      </c>
      <c r="C2641" t="s">
        <v>118</v>
      </c>
      <c r="D2641" t="s">
        <v>118</v>
      </c>
      <c r="E2641">
        <v>0</v>
      </c>
      <c r="F2641">
        <v>0</v>
      </c>
      <c r="G2641">
        <v>-41.419817999999999</v>
      </c>
      <c r="H2641">
        <v>148.27603999999999</v>
      </c>
    </row>
    <row r="2642" spans="1:8">
      <c r="A2642">
        <v>7216</v>
      </c>
      <c r="B2642" t="s">
        <v>2827</v>
      </c>
      <c r="C2642" t="s">
        <v>118</v>
      </c>
      <c r="D2642" t="s">
        <v>118</v>
      </c>
      <c r="E2642">
        <v>0</v>
      </c>
      <c r="F2642">
        <v>0</v>
      </c>
      <c r="G2642">
        <v>-41.304515000000002</v>
      </c>
      <c r="H2642">
        <v>148.316711</v>
      </c>
    </row>
    <row r="2643" spans="1:8">
      <c r="A2643">
        <v>7248</v>
      </c>
      <c r="B2643" t="s">
        <v>2828</v>
      </c>
      <c r="C2643" t="s">
        <v>118</v>
      </c>
      <c r="D2643" t="s">
        <v>56</v>
      </c>
      <c r="E2643">
        <v>0</v>
      </c>
      <c r="F2643">
        <v>0</v>
      </c>
      <c r="G2643">
        <v>-41.415798000000002</v>
      </c>
      <c r="H2643">
        <v>147.133782</v>
      </c>
    </row>
    <row r="2644" spans="1:8">
      <c r="A2644">
        <v>7249</v>
      </c>
      <c r="B2644" t="s">
        <v>2829</v>
      </c>
      <c r="C2644" t="s">
        <v>118</v>
      </c>
      <c r="D2644" t="s">
        <v>56</v>
      </c>
      <c r="E2644">
        <v>0</v>
      </c>
      <c r="F2644">
        <v>0</v>
      </c>
      <c r="G2644">
        <v>-41.467847999999996</v>
      </c>
      <c r="H2644">
        <v>147.15835200000001</v>
      </c>
    </row>
    <row r="2645" spans="1:8">
      <c r="A2645">
        <v>7250</v>
      </c>
      <c r="B2645" t="s">
        <v>2830</v>
      </c>
      <c r="C2645" t="s">
        <v>118</v>
      </c>
      <c r="D2645" t="s">
        <v>56</v>
      </c>
      <c r="E2645">
        <v>0</v>
      </c>
      <c r="F2645">
        <v>0</v>
      </c>
      <c r="G2645">
        <v>-41.464970999999998</v>
      </c>
      <c r="H2645">
        <v>147.07883200000001</v>
      </c>
    </row>
    <row r="2646" spans="1:8">
      <c r="A2646">
        <v>7252</v>
      </c>
      <c r="B2646" t="s">
        <v>2831</v>
      </c>
      <c r="C2646" t="s">
        <v>118</v>
      </c>
      <c r="D2646" t="s">
        <v>118</v>
      </c>
      <c r="E2646">
        <v>0</v>
      </c>
      <c r="F2646">
        <v>0</v>
      </c>
      <c r="G2646">
        <v>-41.027970000000003</v>
      </c>
      <c r="H2646">
        <v>146.95124799999999</v>
      </c>
    </row>
    <row r="2647" spans="1:8">
      <c r="A2647">
        <v>7253</v>
      </c>
      <c r="B2647" t="s">
        <v>2832</v>
      </c>
      <c r="C2647" t="s">
        <v>118</v>
      </c>
      <c r="D2647" t="s">
        <v>118</v>
      </c>
      <c r="E2647">
        <v>0</v>
      </c>
      <c r="F2647">
        <v>0</v>
      </c>
      <c r="G2647">
        <v>-41.13138</v>
      </c>
      <c r="H2647">
        <v>146.867715</v>
      </c>
    </row>
    <row r="2648" spans="1:8">
      <c r="A2648">
        <v>7254</v>
      </c>
      <c r="B2648" t="s">
        <v>2833</v>
      </c>
      <c r="C2648" t="s">
        <v>118</v>
      </c>
      <c r="D2648" t="s">
        <v>118</v>
      </c>
      <c r="E2648">
        <v>0</v>
      </c>
      <c r="F2648">
        <v>0</v>
      </c>
      <c r="G2648">
        <v>-41.016615999999999</v>
      </c>
      <c r="H2648">
        <v>147.16721200000001</v>
      </c>
    </row>
    <row r="2649" spans="1:8">
      <c r="A2649">
        <v>7255</v>
      </c>
      <c r="B2649" t="s">
        <v>2834</v>
      </c>
      <c r="C2649" t="s">
        <v>118</v>
      </c>
      <c r="D2649" t="s">
        <v>118</v>
      </c>
      <c r="E2649">
        <v>0</v>
      </c>
      <c r="F2649">
        <v>0</v>
      </c>
      <c r="G2649">
        <v>-40.041015000000002</v>
      </c>
      <c r="H2649">
        <v>147.94560999999999</v>
      </c>
    </row>
    <row r="2650" spans="1:8">
      <c r="A2650">
        <v>7256</v>
      </c>
      <c r="B2650" t="s">
        <v>2835</v>
      </c>
      <c r="C2650" t="s">
        <v>118</v>
      </c>
      <c r="D2650" t="s">
        <v>118</v>
      </c>
      <c r="E2650">
        <v>0</v>
      </c>
      <c r="F2650">
        <v>0</v>
      </c>
      <c r="G2650">
        <v>-39.7806</v>
      </c>
      <c r="H2650">
        <v>143.90435400000001</v>
      </c>
    </row>
    <row r="2651" spans="1:8">
      <c r="A2651">
        <v>7257</v>
      </c>
      <c r="B2651" t="s">
        <v>2836</v>
      </c>
      <c r="C2651" t="s">
        <v>118</v>
      </c>
      <c r="D2651" t="s">
        <v>118</v>
      </c>
      <c r="E2651">
        <v>0</v>
      </c>
      <c r="F2651">
        <v>0</v>
      </c>
      <c r="G2651">
        <v>-40.391807999999997</v>
      </c>
      <c r="H2651">
        <v>148.232722</v>
      </c>
    </row>
    <row r="2652" spans="1:8">
      <c r="A2652">
        <v>7258</v>
      </c>
      <c r="B2652" t="s">
        <v>2837</v>
      </c>
      <c r="C2652" t="s">
        <v>118</v>
      </c>
      <c r="D2652" t="s">
        <v>56</v>
      </c>
      <c r="E2652">
        <v>0</v>
      </c>
      <c r="F2652">
        <v>0</v>
      </c>
      <c r="G2652">
        <v>-41.527813999999999</v>
      </c>
      <c r="H2652">
        <v>147.18731500000001</v>
      </c>
    </row>
    <row r="2653" spans="1:8">
      <c r="A2653">
        <v>7259</v>
      </c>
      <c r="B2653" t="s">
        <v>2838</v>
      </c>
      <c r="C2653" t="s">
        <v>118</v>
      </c>
      <c r="D2653" t="s">
        <v>118</v>
      </c>
      <c r="E2653">
        <v>0</v>
      </c>
      <c r="F2653">
        <v>0</v>
      </c>
      <c r="G2653">
        <v>-41.294679000000002</v>
      </c>
      <c r="H2653">
        <v>147.35131100000001</v>
      </c>
    </row>
    <row r="2654" spans="1:8">
      <c r="A2654">
        <v>7260</v>
      </c>
      <c r="B2654" t="s">
        <v>2839</v>
      </c>
      <c r="C2654" t="s">
        <v>118</v>
      </c>
      <c r="D2654" t="s">
        <v>118</v>
      </c>
      <c r="E2654">
        <v>0</v>
      </c>
      <c r="F2654">
        <v>0</v>
      </c>
      <c r="G2654">
        <v>-41.154156</v>
      </c>
      <c r="H2654">
        <v>147.41100399999999</v>
      </c>
    </row>
    <row r="2655" spans="1:8">
      <c r="A2655">
        <v>7261</v>
      </c>
      <c r="B2655" t="s">
        <v>2840</v>
      </c>
      <c r="C2655" t="s">
        <v>118</v>
      </c>
      <c r="D2655" t="s">
        <v>118</v>
      </c>
      <c r="E2655">
        <v>0</v>
      </c>
      <c r="F2655">
        <v>0</v>
      </c>
      <c r="G2655">
        <v>-41.168484999999997</v>
      </c>
      <c r="H2655">
        <v>147.738812</v>
      </c>
    </row>
    <row r="2656" spans="1:8">
      <c r="A2656">
        <v>7262</v>
      </c>
      <c r="B2656" t="s">
        <v>2841</v>
      </c>
      <c r="C2656" t="s">
        <v>118</v>
      </c>
      <c r="D2656" t="s">
        <v>118</v>
      </c>
      <c r="E2656">
        <v>0</v>
      </c>
      <c r="F2656">
        <v>0</v>
      </c>
      <c r="G2656">
        <v>-41.002974999999999</v>
      </c>
      <c r="H2656">
        <v>147.39421400000001</v>
      </c>
    </row>
    <row r="2657" spans="1:8">
      <c r="A2657">
        <v>7263</v>
      </c>
      <c r="B2657" t="s">
        <v>1644</v>
      </c>
      <c r="C2657" t="s">
        <v>118</v>
      </c>
      <c r="D2657" t="s">
        <v>118</v>
      </c>
      <c r="E2657">
        <v>0</v>
      </c>
      <c r="F2657">
        <v>0</v>
      </c>
      <c r="G2657">
        <v>-41.293087</v>
      </c>
      <c r="H2657">
        <v>147.78932399999999</v>
      </c>
    </row>
    <row r="2658" spans="1:8">
      <c r="A2658">
        <v>7264</v>
      </c>
      <c r="B2658" t="s">
        <v>2842</v>
      </c>
      <c r="C2658" t="s">
        <v>118</v>
      </c>
      <c r="D2658" t="s">
        <v>118</v>
      </c>
      <c r="E2658">
        <v>0</v>
      </c>
      <c r="F2658">
        <v>0</v>
      </c>
      <c r="G2658">
        <v>-40.893600999999997</v>
      </c>
      <c r="H2658">
        <v>147.87882200000001</v>
      </c>
    </row>
    <row r="2659" spans="1:8">
      <c r="A2659">
        <v>7265</v>
      </c>
      <c r="B2659" t="s">
        <v>2843</v>
      </c>
      <c r="C2659" t="s">
        <v>118</v>
      </c>
      <c r="D2659" t="s">
        <v>118</v>
      </c>
      <c r="E2659">
        <v>0</v>
      </c>
      <c r="F2659">
        <v>0</v>
      </c>
      <c r="G2659">
        <v>-41.023288999999998</v>
      </c>
      <c r="H2659">
        <v>147.801828</v>
      </c>
    </row>
    <row r="2660" spans="1:8">
      <c r="A2660">
        <v>7267</v>
      </c>
      <c r="B2660" t="s">
        <v>2329</v>
      </c>
      <c r="C2660" t="s">
        <v>118</v>
      </c>
      <c r="D2660" t="s">
        <v>118</v>
      </c>
      <c r="E2660">
        <v>0</v>
      </c>
      <c r="F2660">
        <v>0</v>
      </c>
      <c r="G2660">
        <v>-41.217517999999998</v>
      </c>
      <c r="H2660">
        <v>147.137044</v>
      </c>
    </row>
    <row r="2661" spans="1:8">
      <c r="A2661">
        <v>7268</v>
      </c>
      <c r="B2661" t="s">
        <v>1097</v>
      </c>
      <c r="C2661" t="s">
        <v>118</v>
      </c>
      <c r="D2661" t="s">
        <v>118</v>
      </c>
      <c r="E2661">
        <v>0</v>
      </c>
      <c r="F2661">
        <v>0</v>
      </c>
      <c r="G2661">
        <v>-41.250343999999998</v>
      </c>
      <c r="H2661">
        <v>147.21721299999999</v>
      </c>
    </row>
    <row r="2662" spans="1:8">
      <c r="A2662">
        <v>7270</v>
      </c>
      <c r="B2662" t="s">
        <v>2844</v>
      </c>
      <c r="C2662" t="s">
        <v>118</v>
      </c>
      <c r="D2662" t="s">
        <v>118</v>
      </c>
      <c r="E2662">
        <v>0</v>
      </c>
      <c r="F2662">
        <v>0</v>
      </c>
      <c r="G2662">
        <v>-41.101675999999998</v>
      </c>
      <c r="H2662">
        <v>146.67402100000001</v>
      </c>
    </row>
    <row r="2663" spans="1:8">
      <c r="A2663">
        <v>7275</v>
      </c>
      <c r="B2663" t="s">
        <v>545</v>
      </c>
      <c r="C2663" t="s">
        <v>118</v>
      </c>
      <c r="D2663" t="s">
        <v>118</v>
      </c>
      <c r="E2663">
        <v>0</v>
      </c>
      <c r="F2663">
        <v>0</v>
      </c>
      <c r="G2663">
        <v>-41.305129999999998</v>
      </c>
      <c r="H2663">
        <v>146.96649500000001</v>
      </c>
    </row>
    <row r="2664" spans="1:8">
      <c r="A2664">
        <v>7276</v>
      </c>
      <c r="B2664" t="s">
        <v>2845</v>
      </c>
      <c r="C2664" t="s">
        <v>118</v>
      </c>
      <c r="D2664" t="s">
        <v>118</v>
      </c>
      <c r="E2664">
        <v>0</v>
      </c>
      <c r="F2664">
        <v>0</v>
      </c>
      <c r="G2664">
        <v>-41.276980999999999</v>
      </c>
      <c r="H2664">
        <v>146.97795199999999</v>
      </c>
    </row>
    <row r="2665" spans="1:8">
      <c r="A2665">
        <v>7277</v>
      </c>
      <c r="B2665" t="s">
        <v>2846</v>
      </c>
      <c r="C2665" t="s">
        <v>118</v>
      </c>
      <c r="D2665" t="s">
        <v>118</v>
      </c>
      <c r="E2665">
        <v>0</v>
      </c>
      <c r="F2665">
        <v>0</v>
      </c>
      <c r="G2665">
        <v>-41.378543999999998</v>
      </c>
      <c r="H2665">
        <v>146.97493800000001</v>
      </c>
    </row>
    <row r="2666" spans="1:8">
      <c r="A2666">
        <v>7290</v>
      </c>
      <c r="B2666" t="s">
        <v>2847</v>
      </c>
      <c r="C2666" t="s">
        <v>118</v>
      </c>
      <c r="D2666" t="s">
        <v>118</v>
      </c>
      <c r="E2666">
        <v>0</v>
      </c>
      <c r="F2666">
        <v>0</v>
      </c>
      <c r="G2666">
        <v>-41.502701999999999</v>
      </c>
      <c r="H2666">
        <v>147.06250299999999</v>
      </c>
    </row>
    <row r="2667" spans="1:8">
      <c r="A2667">
        <v>7291</v>
      </c>
      <c r="B2667" t="s">
        <v>2848</v>
      </c>
      <c r="C2667" t="s">
        <v>118</v>
      </c>
      <c r="D2667" t="s">
        <v>118</v>
      </c>
      <c r="E2667">
        <v>0</v>
      </c>
      <c r="F2667">
        <v>0</v>
      </c>
      <c r="G2667">
        <v>-41.533413000000003</v>
      </c>
      <c r="H2667">
        <v>147.01057499999999</v>
      </c>
    </row>
    <row r="2668" spans="1:8">
      <c r="A2668">
        <v>7292</v>
      </c>
      <c r="B2668" t="s">
        <v>2849</v>
      </c>
      <c r="C2668" t="s">
        <v>118</v>
      </c>
      <c r="D2668" t="s">
        <v>118</v>
      </c>
      <c r="E2668">
        <v>0</v>
      </c>
      <c r="F2668">
        <v>0</v>
      </c>
      <c r="G2668">
        <v>-41.526153999999998</v>
      </c>
      <c r="H2668">
        <v>146.89685499999999</v>
      </c>
    </row>
    <row r="2669" spans="1:8">
      <c r="A2669">
        <v>7300</v>
      </c>
      <c r="B2669" t="s">
        <v>2850</v>
      </c>
      <c r="C2669" t="s">
        <v>118</v>
      </c>
      <c r="D2669" t="s">
        <v>118</v>
      </c>
      <c r="E2669">
        <v>0</v>
      </c>
      <c r="F2669">
        <v>0</v>
      </c>
      <c r="G2669">
        <v>-41.550696000000002</v>
      </c>
      <c r="H2669">
        <v>147.187219</v>
      </c>
    </row>
    <row r="2670" spans="1:8">
      <c r="A2670">
        <v>7301</v>
      </c>
      <c r="B2670" t="s">
        <v>2851</v>
      </c>
      <c r="C2670" t="s">
        <v>118</v>
      </c>
      <c r="D2670" t="s">
        <v>118</v>
      </c>
      <c r="E2670">
        <v>0</v>
      </c>
      <c r="F2670">
        <v>0</v>
      </c>
      <c r="G2670">
        <v>-41.618529000000002</v>
      </c>
      <c r="H2670">
        <v>146.98647099999999</v>
      </c>
    </row>
    <row r="2671" spans="1:8">
      <c r="A2671">
        <v>7302</v>
      </c>
      <c r="B2671" t="s">
        <v>2852</v>
      </c>
      <c r="C2671" t="s">
        <v>118</v>
      </c>
      <c r="D2671" t="s">
        <v>118</v>
      </c>
      <c r="E2671">
        <v>0</v>
      </c>
      <c r="F2671">
        <v>0</v>
      </c>
      <c r="G2671">
        <v>-41.652009</v>
      </c>
      <c r="H2671">
        <v>146.93773300000001</v>
      </c>
    </row>
    <row r="2672" spans="1:8">
      <c r="A2672">
        <v>7303</v>
      </c>
      <c r="B2672" t="s">
        <v>2853</v>
      </c>
      <c r="C2672" t="s">
        <v>118</v>
      </c>
      <c r="D2672" t="s">
        <v>118</v>
      </c>
      <c r="E2672">
        <v>0</v>
      </c>
      <c r="F2672">
        <v>0</v>
      </c>
      <c r="G2672">
        <v>-41.383287000000003</v>
      </c>
      <c r="H2672">
        <v>146.833281</v>
      </c>
    </row>
    <row r="2673" spans="1:8">
      <c r="A2673">
        <v>7304</v>
      </c>
      <c r="B2673" t="s">
        <v>2854</v>
      </c>
      <c r="C2673" t="s">
        <v>118</v>
      </c>
      <c r="D2673" t="s">
        <v>118</v>
      </c>
      <c r="E2673">
        <v>0</v>
      </c>
      <c r="F2673">
        <v>0</v>
      </c>
      <c r="G2673">
        <v>-41.821399</v>
      </c>
      <c r="H2673">
        <v>146.67507000000001</v>
      </c>
    </row>
    <row r="2674" spans="1:8">
      <c r="A2674">
        <v>7305</v>
      </c>
      <c r="B2674" t="s">
        <v>2855</v>
      </c>
      <c r="C2674" t="s">
        <v>118</v>
      </c>
      <c r="D2674" t="s">
        <v>118</v>
      </c>
      <c r="E2674">
        <v>0</v>
      </c>
      <c r="F2674">
        <v>0</v>
      </c>
      <c r="G2674">
        <v>-41.343612999999998</v>
      </c>
      <c r="H2674">
        <v>146.47349299999999</v>
      </c>
    </row>
    <row r="2675" spans="1:8">
      <c r="A2675">
        <v>7306</v>
      </c>
      <c r="B2675" t="s">
        <v>318</v>
      </c>
      <c r="C2675" t="s">
        <v>118</v>
      </c>
      <c r="D2675" t="s">
        <v>118</v>
      </c>
      <c r="E2675">
        <v>0</v>
      </c>
      <c r="F2675">
        <v>0</v>
      </c>
      <c r="G2675">
        <v>-41.280490999999998</v>
      </c>
      <c r="H2675">
        <v>146.32495299999999</v>
      </c>
    </row>
    <row r="2676" spans="1:8">
      <c r="A2676">
        <v>7307</v>
      </c>
      <c r="B2676" t="s">
        <v>2856</v>
      </c>
      <c r="C2676" t="s">
        <v>118</v>
      </c>
      <c r="D2676" t="s">
        <v>118</v>
      </c>
      <c r="E2676">
        <v>0</v>
      </c>
      <c r="F2676">
        <v>0</v>
      </c>
      <c r="G2676">
        <v>-41.185628000000001</v>
      </c>
      <c r="H2676">
        <v>146.61063999999999</v>
      </c>
    </row>
    <row r="2677" spans="1:8">
      <c r="A2677">
        <v>7310</v>
      </c>
      <c r="B2677" t="s">
        <v>607</v>
      </c>
      <c r="C2677" t="s">
        <v>118</v>
      </c>
      <c r="D2677" t="s">
        <v>56</v>
      </c>
      <c r="E2677">
        <v>0</v>
      </c>
      <c r="F2677">
        <v>0</v>
      </c>
      <c r="G2677">
        <v>-41.241121</v>
      </c>
      <c r="H2677">
        <v>146.32448600000001</v>
      </c>
    </row>
    <row r="2678" spans="1:8">
      <c r="A2678">
        <v>7315</v>
      </c>
      <c r="B2678" t="s">
        <v>2857</v>
      </c>
      <c r="C2678" t="s">
        <v>118</v>
      </c>
      <c r="D2678" t="s">
        <v>56</v>
      </c>
      <c r="E2678">
        <v>0</v>
      </c>
      <c r="F2678">
        <v>0</v>
      </c>
      <c r="G2678">
        <v>-41.211306</v>
      </c>
      <c r="H2678">
        <v>146.175577</v>
      </c>
    </row>
    <row r="2679" spans="1:8">
      <c r="A2679">
        <v>7316</v>
      </c>
      <c r="B2679" t="s">
        <v>2858</v>
      </c>
      <c r="C2679" t="s">
        <v>118</v>
      </c>
      <c r="D2679" t="s">
        <v>118</v>
      </c>
      <c r="E2679">
        <v>0</v>
      </c>
      <c r="F2679">
        <v>0</v>
      </c>
      <c r="G2679">
        <v>-41.167417</v>
      </c>
      <c r="H2679">
        <v>145.96640199999999</v>
      </c>
    </row>
    <row r="2680" spans="1:8">
      <c r="A2680">
        <v>7320</v>
      </c>
      <c r="B2680" t="s">
        <v>780</v>
      </c>
      <c r="C2680" t="s">
        <v>118</v>
      </c>
      <c r="D2680" t="s">
        <v>56</v>
      </c>
      <c r="E2680">
        <v>0</v>
      </c>
      <c r="F2680">
        <v>0</v>
      </c>
      <c r="G2680">
        <v>-41.070068999999997</v>
      </c>
      <c r="H2680">
        <v>145.89398700000001</v>
      </c>
    </row>
    <row r="2681" spans="1:8">
      <c r="A2681">
        <v>7321</v>
      </c>
      <c r="B2681" t="s">
        <v>2859</v>
      </c>
      <c r="C2681" t="s">
        <v>118</v>
      </c>
      <c r="D2681" t="s">
        <v>118</v>
      </c>
      <c r="E2681">
        <v>0</v>
      </c>
      <c r="F2681">
        <v>0</v>
      </c>
      <c r="G2681">
        <v>-40.850586</v>
      </c>
      <c r="H2681">
        <v>145.30892399999999</v>
      </c>
    </row>
    <row r="2682" spans="1:8">
      <c r="A2682">
        <v>7322</v>
      </c>
      <c r="B2682" t="s">
        <v>2860</v>
      </c>
      <c r="C2682" t="s">
        <v>118</v>
      </c>
      <c r="D2682" t="s">
        <v>118</v>
      </c>
      <c r="E2682">
        <v>0</v>
      </c>
      <c r="F2682">
        <v>0</v>
      </c>
      <c r="G2682">
        <v>-41.035186000000003</v>
      </c>
      <c r="H2682">
        <v>145.828259</v>
      </c>
    </row>
    <row r="2683" spans="1:8">
      <c r="A2683">
        <v>7325</v>
      </c>
      <c r="B2683" t="s">
        <v>2861</v>
      </c>
      <c r="C2683" t="s">
        <v>118</v>
      </c>
      <c r="D2683" t="s">
        <v>56</v>
      </c>
      <c r="E2683">
        <v>0</v>
      </c>
      <c r="F2683">
        <v>0</v>
      </c>
      <c r="G2683">
        <v>-41.070070000000001</v>
      </c>
      <c r="H2683">
        <v>145.629108</v>
      </c>
    </row>
    <row r="2684" spans="1:8">
      <c r="A2684">
        <v>7330</v>
      </c>
      <c r="B2684" t="s">
        <v>2862</v>
      </c>
      <c r="C2684" t="s">
        <v>118</v>
      </c>
      <c r="D2684" t="s">
        <v>118</v>
      </c>
      <c r="E2684">
        <v>0</v>
      </c>
      <c r="F2684">
        <v>0</v>
      </c>
      <c r="G2684">
        <v>-40.934871000000001</v>
      </c>
      <c r="H2684">
        <v>145.18522899999999</v>
      </c>
    </row>
    <row r="2685" spans="1:8">
      <c r="A2685">
        <v>7331</v>
      </c>
      <c r="B2685" t="s">
        <v>2863</v>
      </c>
      <c r="C2685" t="s">
        <v>118</v>
      </c>
      <c r="D2685" t="s">
        <v>118</v>
      </c>
      <c r="E2685">
        <v>0</v>
      </c>
      <c r="F2685">
        <v>0</v>
      </c>
      <c r="G2685">
        <v>-40.789439999999999</v>
      </c>
      <c r="H2685">
        <v>145.27173300000001</v>
      </c>
    </row>
    <row r="2686" spans="1:8">
      <c r="A2686">
        <v>7466</v>
      </c>
      <c r="B2686" t="s">
        <v>2864</v>
      </c>
      <c r="C2686" t="s">
        <v>118</v>
      </c>
      <c r="D2686" t="s">
        <v>118</v>
      </c>
      <c r="E2686">
        <v>0</v>
      </c>
      <c r="F2686">
        <v>0</v>
      </c>
      <c r="G2686">
        <v>-42.071593999999997</v>
      </c>
      <c r="H2686">
        <v>145.597453</v>
      </c>
    </row>
    <row r="2687" spans="1:8">
      <c r="A2687">
        <v>7467</v>
      </c>
      <c r="B2687" t="s">
        <v>2865</v>
      </c>
      <c r="C2687" t="s">
        <v>118</v>
      </c>
      <c r="D2687" t="s">
        <v>118</v>
      </c>
      <c r="E2687">
        <v>0</v>
      </c>
      <c r="F2687">
        <v>0</v>
      </c>
      <c r="G2687">
        <v>-42.004882000000002</v>
      </c>
      <c r="H2687">
        <v>145.543511</v>
      </c>
    </row>
    <row r="2688" spans="1:8">
      <c r="A2688">
        <v>7468</v>
      </c>
      <c r="B2688" t="s">
        <v>2866</v>
      </c>
      <c r="C2688" t="s">
        <v>118</v>
      </c>
      <c r="D2688" t="s">
        <v>118</v>
      </c>
      <c r="E2688">
        <v>0</v>
      </c>
      <c r="F2688">
        <v>0</v>
      </c>
      <c r="G2688">
        <v>-42.215853000000003</v>
      </c>
      <c r="H2688">
        <v>145.20062100000001</v>
      </c>
    </row>
    <row r="2689" spans="1:8">
      <c r="A2689">
        <v>7469</v>
      </c>
      <c r="B2689" t="s">
        <v>2867</v>
      </c>
      <c r="C2689" t="s">
        <v>118</v>
      </c>
      <c r="D2689" t="s">
        <v>118</v>
      </c>
      <c r="E2689">
        <v>0</v>
      </c>
      <c r="F2689">
        <v>0</v>
      </c>
      <c r="G2689">
        <v>-41.807865999999997</v>
      </c>
      <c r="H2689">
        <v>145.03529599999999</v>
      </c>
    </row>
    <row r="2690" spans="1:8">
      <c r="A2690">
        <v>7470</v>
      </c>
      <c r="B2690" t="s">
        <v>2868</v>
      </c>
      <c r="C2690" t="s">
        <v>118</v>
      </c>
      <c r="D2690" t="s">
        <v>118</v>
      </c>
      <c r="E2690">
        <v>0</v>
      </c>
      <c r="F2690">
        <v>0</v>
      </c>
      <c r="G2690">
        <v>-41.779947</v>
      </c>
      <c r="H2690">
        <v>145.53888799999999</v>
      </c>
    </row>
    <row r="2691" spans="1:8" hidden="1">
      <c r="A2691">
        <v>5004</v>
      </c>
      <c r="B2691" t="s">
        <v>2085</v>
      </c>
      <c r="C2691" t="s">
        <v>246</v>
      </c>
      <c r="D2691" t="s">
        <v>4</v>
      </c>
      <c r="F2691">
        <v>0</v>
      </c>
      <c r="G2691">
        <v>0</v>
      </c>
      <c r="H2691">
        <v>0</v>
      </c>
    </row>
    <row r="2692" spans="1:8">
      <c r="A2692">
        <v>6001</v>
      </c>
      <c r="B2692" t="s">
        <v>2408</v>
      </c>
      <c r="C2692" t="s">
        <v>239</v>
      </c>
      <c r="D2692" t="s">
        <v>95</v>
      </c>
      <c r="E2692" t="s">
        <v>95</v>
      </c>
      <c r="F2692">
        <v>0</v>
      </c>
      <c r="G2692">
        <v>-31.99212</v>
      </c>
      <c r="H2692">
        <v>115.763228</v>
      </c>
    </row>
    <row r="2693" spans="1:8">
      <c r="A2693">
        <v>6723</v>
      </c>
      <c r="B2693" t="s">
        <v>2869</v>
      </c>
      <c r="C2693" t="s">
        <v>239</v>
      </c>
      <c r="D2693" t="s">
        <v>93</v>
      </c>
      <c r="E2693">
        <v>0</v>
      </c>
      <c r="F2693">
        <v>0</v>
      </c>
      <c r="G2693">
        <v>0</v>
      </c>
      <c r="H2693">
        <v>0</v>
      </c>
    </row>
  </sheetData>
  <autoFilter ref="A1:J2693" xr:uid="{F37EA639-2BB8-409B-9AB4-2F365B69E399}">
    <filterColumn colId="0">
      <customFilters>
        <customFilter operator="greaterThanOrEqual" val="6000"/>
      </customFilters>
    </filterColumn>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DCD973-08E4-4D5C-A33B-1C0D49581AFD}">
  <dimension ref="A2:J390"/>
  <sheetViews>
    <sheetView workbookViewId="0">
      <selection activeCell="A43" sqref="A43"/>
    </sheetView>
  </sheetViews>
  <sheetFormatPr defaultRowHeight="13.2"/>
  <cols>
    <col min="2" max="2" width="22.109375" customWidth="1"/>
  </cols>
  <sheetData>
    <row r="2" spans="1:10">
      <c r="A2" t="s">
        <v>291</v>
      </c>
      <c r="B2" t="s">
        <v>292</v>
      </c>
      <c r="C2" t="s">
        <v>293</v>
      </c>
      <c r="D2" t="s">
        <v>294</v>
      </c>
      <c r="E2" t="s">
        <v>2876</v>
      </c>
      <c r="G2" t="s">
        <v>2885</v>
      </c>
      <c r="H2" t="s">
        <v>2886</v>
      </c>
    </row>
    <row r="3" spans="1:10">
      <c r="A3">
        <v>6000</v>
      </c>
      <c r="B3" t="s">
        <v>2408</v>
      </c>
      <c r="C3" t="s">
        <v>239</v>
      </c>
      <c r="D3" t="s">
        <v>95</v>
      </c>
      <c r="E3" t="s">
        <v>3061</v>
      </c>
      <c r="F3">
        <v>0</v>
      </c>
      <c r="G3">
        <v>-31.924074000000001</v>
      </c>
      <c r="H3">
        <v>115.91222999999999</v>
      </c>
      <c r="J3" t="s">
        <v>2898</v>
      </c>
    </row>
    <row r="4" spans="1:10">
      <c r="A4">
        <v>6001</v>
      </c>
      <c r="B4" t="s">
        <v>2408</v>
      </c>
      <c r="C4" t="s">
        <v>239</v>
      </c>
      <c r="D4" t="s">
        <v>95</v>
      </c>
      <c r="E4" t="s">
        <v>3061</v>
      </c>
      <c r="F4">
        <v>0</v>
      </c>
      <c r="G4">
        <v>-31.99212</v>
      </c>
      <c r="H4">
        <v>115.763228</v>
      </c>
    </row>
    <row r="5" spans="1:10">
      <c r="A5">
        <v>6003</v>
      </c>
      <c r="B5" t="s">
        <v>2409</v>
      </c>
      <c r="C5" t="s">
        <v>239</v>
      </c>
      <c r="D5" t="s">
        <v>95</v>
      </c>
      <c r="E5" t="s">
        <v>3061</v>
      </c>
      <c r="F5">
        <v>0</v>
      </c>
      <c r="G5">
        <v>-31.939271999999999</v>
      </c>
      <c r="H5">
        <v>115.869136</v>
      </c>
      <c r="J5" t="s">
        <v>2898</v>
      </c>
    </row>
    <row r="6" spans="1:10">
      <c r="A6">
        <v>6004</v>
      </c>
      <c r="B6" t="s">
        <v>2410</v>
      </c>
      <c r="C6" t="s">
        <v>239</v>
      </c>
      <c r="D6" t="s">
        <v>95</v>
      </c>
      <c r="E6" t="s">
        <v>3061</v>
      </c>
      <c r="F6">
        <v>0</v>
      </c>
      <c r="G6">
        <v>-31.943109</v>
      </c>
      <c r="H6">
        <v>115.87740100000001</v>
      </c>
      <c r="J6" t="s">
        <v>2898</v>
      </c>
    </row>
    <row r="7" spans="1:10">
      <c r="A7">
        <v>6005</v>
      </c>
      <c r="B7" t="s">
        <v>2411</v>
      </c>
      <c r="C7" t="s">
        <v>239</v>
      </c>
      <c r="D7" t="s">
        <v>95</v>
      </c>
      <c r="E7" t="s">
        <v>3062</v>
      </c>
      <c r="F7">
        <v>0</v>
      </c>
      <c r="G7">
        <v>-31.967790999999998</v>
      </c>
      <c r="H7">
        <v>115.836209</v>
      </c>
      <c r="J7" t="s">
        <v>2898</v>
      </c>
    </row>
    <row r="8" spans="1:10">
      <c r="A8">
        <v>6006</v>
      </c>
      <c r="B8" t="s">
        <v>2412</v>
      </c>
      <c r="C8" t="s">
        <v>239</v>
      </c>
      <c r="D8" t="s">
        <v>95</v>
      </c>
      <c r="E8" t="s">
        <v>3062</v>
      </c>
      <c r="F8">
        <v>0</v>
      </c>
      <c r="G8">
        <v>-31.982001</v>
      </c>
      <c r="H8">
        <v>115.76096099999999</v>
      </c>
      <c r="J8" t="s">
        <v>2898</v>
      </c>
    </row>
    <row r="9" spans="1:10">
      <c r="A9">
        <v>6007</v>
      </c>
      <c r="B9" t="s">
        <v>2413</v>
      </c>
      <c r="C9" t="s">
        <v>239</v>
      </c>
      <c r="D9" t="s">
        <v>95</v>
      </c>
      <c r="E9" t="s">
        <v>3062</v>
      </c>
      <c r="F9">
        <v>0</v>
      </c>
      <c r="G9">
        <v>-31.93648</v>
      </c>
      <c r="H9">
        <v>115.84123099999999</v>
      </c>
      <c r="J9" t="s">
        <v>2898</v>
      </c>
    </row>
    <row r="10" spans="1:10">
      <c r="A10">
        <v>6008</v>
      </c>
      <c r="B10" t="s">
        <v>2414</v>
      </c>
      <c r="C10" t="s">
        <v>239</v>
      </c>
      <c r="D10" t="s">
        <v>95</v>
      </c>
      <c r="E10" t="s">
        <v>3062</v>
      </c>
      <c r="F10">
        <v>0</v>
      </c>
      <c r="G10">
        <v>-31.954097000000001</v>
      </c>
      <c r="H10">
        <v>115.80940699999999</v>
      </c>
      <c r="J10" t="s">
        <v>2898</v>
      </c>
    </row>
    <row r="11" spans="1:10">
      <c r="A11">
        <v>6009</v>
      </c>
      <c r="B11" t="s">
        <v>2415</v>
      </c>
      <c r="C11" t="s">
        <v>239</v>
      </c>
      <c r="D11" t="s">
        <v>95</v>
      </c>
      <c r="E11" t="s">
        <v>3062</v>
      </c>
      <c r="F11">
        <v>0</v>
      </c>
      <c r="G11">
        <v>-31.984058999999998</v>
      </c>
      <c r="H11">
        <v>115.81453500000001</v>
      </c>
      <c r="J11" t="s">
        <v>2898</v>
      </c>
    </row>
    <row r="12" spans="1:10">
      <c r="A12">
        <v>6010</v>
      </c>
      <c r="B12" t="s">
        <v>2416</v>
      </c>
      <c r="C12" t="s">
        <v>239</v>
      </c>
      <c r="D12" t="s">
        <v>95</v>
      </c>
      <c r="E12" t="s">
        <v>3062</v>
      </c>
      <c r="F12">
        <v>0</v>
      </c>
      <c r="G12">
        <v>-31.981145000000001</v>
      </c>
      <c r="H12">
        <v>115.78124699999999</v>
      </c>
      <c r="J12" t="s">
        <v>2898</v>
      </c>
    </row>
    <row r="13" spans="1:10">
      <c r="A13">
        <v>6011</v>
      </c>
      <c r="B13" t="s">
        <v>2417</v>
      </c>
      <c r="C13" t="s">
        <v>239</v>
      </c>
      <c r="D13" t="s">
        <v>95</v>
      </c>
      <c r="E13" t="s">
        <v>3062</v>
      </c>
      <c r="F13">
        <v>0</v>
      </c>
      <c r="G13">
        <v>-31.997976000000001</v>
      </c>
      <c r="H13">
        <v>115.762877</v>
      </c>
      <c r="J13" t="s">
        <v>2898</v>
      </c>
    </row>
    <row r="14" spans="1:10">
      <c r="A14">
        <v>6012</v>
      </c>
      <c r="B14" t="s">
        <v>2418</v>
      </c>
      <c r="C14" t="s">
        <v>239</v>
      </c>
      <c r="D14" t="s">
        <v>95</v>
      </c>
      <c r="E14" t="s">
        <v>3062</v>
      </c>
      <c r="F14">
        <v>0</v>
      </c>
      <c r="G14">
        <v>-32.006407000000003</v>
      </c>
      <c r="H14">
        <v>115.757689</v>
      </c>
      <c r="J14" t="s">
        <v>2898</v>
      </c>
    </row>
    <row r="15" spans="1:10">
      <c r="A15">
        <v>6014</v>
      </c>
      <c r="B15" t="s">
        <v>2419</v>
      </c>
      <c r="C15" t="s">
        <v>239</v>
      </c>
      <c r="D15" t="s">
        <v>95</v>
      </c>
      <c r="E15" t="s">
        <v>3062</v>
      </c>
      <c r="F15">
        <v>0</v>
      </c>
      <c r="G15">
        <v>-31.937647999999999</v>
      </c>
      <c r="H15">
        <v>115.792209</v>
      </c>
      <c r="J15" t="s">
        <v>2898</v>
      </c>
    </row>
    <row r="16" spans="1:10">
      <c r="A16">
        <v>6015</v>
      </c>
      <c r="B16" t="s">
        <v>2420</v>
      </c>
      <c r="C16" t="s">
        <v>239</v>
      </c>
      <c r="D16" t="s">
        <v>95</v>
      </c>
      <c r="E16" t="s">
        <v>3062</v>
      </c>
      <c r="F16">
        <v>0</v>
      </c>
      <c r="G16">
        <v>-31.938275999999998</v>
      </c>
      <c r="H16">
        <v>115.754198</v>
      </c>
      <c r="J16" t="s">
        <v>2898</v>
      </c>
    </row>
    <row r="17" spans="1:10">
      <c r="A17">
        <v>6016</v>
      </c>
      <c r="B17" t="s">
        <v>2421</v>
      </c>
      <c r="C17" t="s">
        <v>239</v>
      </c>
      <c r="D17" t="s">
        <v>95</v>
      </c>
      <c r="E17" t="s">
        <v>3062</v>
      </c>
      <c r="F17">
        <v>0</v>
      </c>
      <c r="G17">
        <v>-31.920760999999999</v>
      </c>
      <c r="H17">
        <v>115.814243</v>
      </c>
      <c r="J17" t="s">
        <v>2898</v>
      </c>
    </row>
    <row r="18" spans="1:10">
      <c r="A18">
        <v>6017</v>
      </c>
      <c r="B18" t="s">
        <v>2422</v>
      </c>
      <c r="C18" t="s">
        <v>239</v>
      </c>
      <c r="D18" t="s">
        <v>95</v>
      </c>
      <c r="E18" t="s">
        <v>3062</v>
      </c>
      <c r="F18">
        <v>0</v>
      </c>
      <c r="G18">
        <v>-31.912790000000001</v>
      </c>
      <c r="H18">
        <v>115.811165</v>
      </c>
      <c r="J18" t="s">
        <v>2898</v>
      </c>
    </row>
    <row r="19" spans="1:10">
      <c r="A19">
        <v>6018</v>
      </c>
      <c r="B19" t="s">
        <v>2423</v>
      </c>
      <c r="C19" t="s">
        <v>239</v>
      </c>
      <c r="D19" t="s">
        <v>95</v>
      </c>
      <c r="E19" t="s">
        <v>3062</v>
      </c>
      <c r="F19">
        <v>0</v>
      </c>
      <c r="G19">
        <v>-31.920203000000001</v>
      </c>
      <c r="H19">
        <v>115.787679</v>
      </c>
      <c r="J19" t="s">
        <v>2898</v>
      </c>
    </row>
    <row r="20" spans="1:10">
      <c r="A20">
        <v>6019</v>
      </c>
      <c r="B20" t="s">
        <v>2424</v>
      </c>
      <c r="C20" t="s">
        <v>239</v>
      </c>
      <c r="D20" t="s">
        <v>95</v>
      </c>
      <c r="E20" t="s">
        <v>3062</v>
      </c>
      <c r="F20">
        <v>0</v>
      </c>
      <c r="G20">
        <v>-31.894358</v>
      </c>
      <c r="H20">
        <v>115.76016199999999</v>
      </c>
      <c r="J20" t="s">
        <v>2898</v>
      </c>
    </row>
    <row r="21" spans="1:10">
      <c r="A21">
        <v>6020</v>
      </c>
      <c r="B21" t="s">
        <v>2425</v>
      </c>
      <c r="C21" t="s">
        <v>239</v>
      </c>
      <c r="D21" t="s">
        <v>95</v>
      </c>
      <c r="E21" t="s">
        <v>3062</v>
      </c>
      <c r="F21">
        <v>0</v>
      </c>
      <c r="G21">
        <v>-31.850981999999998</v>
      </c>
      <c r="H21">
        <v>115.778122</v>
      </c>
      <c r="J21" t="s">
        <v>2898</v>
      </c>
    </row>
    <row r="22" spans="1:10">
      <c r="A22">
        <v>6021</v>
      </c>
      <c r="B22" t="s">
        <v>2426</v>
      </c>
      <c r="C22" t="s">
        <v>239</v>
      </c>
      <c r="D22" t="s">
        <v>95</v>
      </c>
      <c r="E22" t="s">
        <v>3062</v>
      </c>
      <c r="F22">
        <v>0</v>
      </c>
      <c r="G22">
        <v>-31.863835000000002</v>
      </c>
      <c r="H22">
        <v>115.817189</v>
      </c>
      <c r="J22" t="s">
        <v>2898</v>
      </c>
    </row>
    <row r="23" spans="1:10">
      <c r="A23">
        <v>6022</v>
      </c>
      <c r="B23" t="s">
        <v>2427</v>
      </c>
      <c r="C23" t="s">
        <v>239</v>
      </c>
      <c r="D23" t="s">
        <v>95</v>
      </c>
      <c r="E23" t="s">
        <v>3062</v>
      </c>
      <c r="F23">
        <v>0</v>
      </c>
      <c r="G23">
        <v>-31.849088999999999</v>
      </c>
      <c r="H23">
        <v>115.804841</v>
      </c>
      <c r="J23" t="s">
        <v>2898</v>
      </c>
    </row>
    <row r="24" spans="1:10">
      <c r="A24">
        <v>6023</v>
      </c>
      <c r="B24" t="s">
        <v>2428</v>
      </c>
      <c r="C24" t="s">
        <v>239</v>
      </c>
      <c r="D24" t="s">
        <v>95</v>
      </c>
      <c r="E24" t="s">
        <v>3062</v>
      </c>
      <c r="F24">
        <v>0</v>
      </c>
      <c r="G24">
        <v>-31.833057</v>
      </c>
      <c r="H24">
        <v>115.766122</v>
      </c>
      <c r="J24" t="s">
        <v>2898</v>
      </c>
    </row>
    <row r="25" spans="1:10">
      <c r="A25">
        <v>6024</v>
      </c>
      <c r="B25" t="s">
        <v>2429</v>
      </c>
      <c r="C25" t="s">
        <v>239</v>
      </c>
      <c r="D25" t="s">
        <v>95</v>
      </c>
      <c r="E25" t="s">
        <v>3062</v>
      </c>
      <c r="F25">
        <v>0</v>
      </c>
      <c r="G25">
        <v>-31.831050000000001</v>
      </c>
      <c r="H25">
        <v>115.797574</v>
      </c>
      <c r="J25" t="s">
        <v>2898</v>
      </c>
    </row>
    <row r="26" spans="1:10">
      <c r="A26">
        <v>6025</v>
      </c>
      <c r="B26" t="s">
        <v>2430</v>
      </c>
      <c r="C26" t="s">
        <v>239</v>
      </c>
      <c r="D26" t="s">
        <v>95</v>
      </c>
      <c r="E26" t="s">
        <v>3062</v>
      </c>
      <c r="F26">
        <v>0</v>
      </c>
      <c r="G26">
        <v>-31.784791999999999</v>
      </c>
      <c r="H26">
        <v>115.767788</v>
      </c>
      <c r="J26" t="s">
        <v>2898</v>
      </c>
    </row>
    <row r="27" spans="1:10">
      <c r="A27">
        <v>6026</v>
      </c>
      <c r="B27" t="s">
        <v>2431</v>
      </c>
      <c r="C27" t="s">
        <v>239</v>
      </c>
      <c r="D27" t="s">
        <v>95</v>
      </c>
      <c r="E27" t="s">
        <v>3062</v>
      </c>
      <c r="F27">
        <v>0</v>
      </c>
      <c r="G27">
        <v>-31.809099</v>
      </c>
      <c r="H27">
        <v>115.788898</v>
      </c>
      <c r="J27" t="s">
        <v>2898</v>
      </c>
    </row>
    <row r="28" spans="1:10">
      <c r="A28">
        <v>6027</v>
      </c>
      <c r="B28" t="s">
        <v>2432</v>
      </c>
      <c r="C28" t="s">
        <v>239</v>
      </c>
      <c r="D28" t="s">
        <v>95</v>
      </c>
      <c r="E28" t="s">
        <v>3062</v>
      </c>
      <c r="F28">
        <v>0</v>
      </c>
      <c r="G28">
        <v>-31.777325000000001</v>
      </c>
      <c r="H28">
        <v>115.75682</v>
      </c>
      <c r="J28" t="s">
        <v>2898</v>
      </c>
    </row>
    <row r="29" spans="1:10">
      <c r="A29">
        <v>6028</v>
      </c>
      <c r="B29" t="s">
        <v>2433</v>
      </c>
      <c r="C29" t="s">
        <v>239</v>
      </c>
      <c r="D29" t="s">
        <v>95</v>
      </c>
      <c r="E29" t="s">
        <v>3062</v>
      </c>
      <c r="F29">
        <v>0</v>
      </c>
      <c r="G29">
        <v>-31.729199999999999</v>
      </c>
      <c r="H29">
        <v>115.717254</v>
      </c>
      <c r="J29" t="s">
        <v>2898</v>
      </c>
    </row>
    <row r="30" spans="1:10">
      <c r="A30">
        <v>6029</v>
      </c>
      <c r="B30" t="s">
        <v>2434</v>
      </c>
      <c r="C30" t="s">
        <v>239</v>
      </c>
      <c r="D30" t="s">
        <v>95</v>
      </c>
      <c r="E30" t="s">
        <v>3062</v>
      </c>
      <c r="F30">
        <v>0</v>
      </c>
      <c r="G30">
        <v>-31.876031000000001</v>
      </c>
      <c r="H30">
        <v>115.75293600000001</v>
      </c>
      <c r="J30" t="s">
        <v>2898</v>
      </c>
    </row>
    <row r="31" spans="1:10">
      <c r="A31">
        <v>6030</v>
      </c>
      <c r="B31" t="s">
        <v>2435</v>
      </c>
      <c r="C31" t="s">
        <v>239</v>
      </c>
      <c r="D31" t="s">
        <v>95</v>
      </c>
      <c r="E31" t="s">
        <v>3062</v>
      </c>
      <c r="F31">
        <v>0</v>
      </c>
      <c r="G31">
        <v>-31.677451999999999</v>
      </c>
      <c r="H31">
        <v>115.721326</v>
      </c>
      <c r="J31" t="s">
        <v>2898</v>
      </c>
    </row>
    <row r="32" spans="1:10">
      <c r="A32">
        <v>6031</v>
      </c>
      <c r="B32" t="s">
        <v>2436</v>
      </c>
      <c r="C32" t="s">
        <v>239</v>
      </c>
      <c r="D32" t="s">
        <v>95</v>
      </c>
      <c r="E32" t="s">
        <v>3062</v>
      </c>
      <c r="F32">
        <v>0</v>
      </c>
      <c r="G32">
        <v>-31.697990999999998</v>
      </c>
      <c r="H32">
        <v>115.814615</v>
      </c>
      <c r="J32" t="s">
        <v>2898</v>
      </c>
    </row>
    <row r="33" spans="1:10">
      <c r="A33">
        <v>6032</v>
      </c>
      <c r="B33" t="s">
        <v>2437</v>
      </c>
      <c r="C33" t="s">
        <v>239</v>
      </c>
      <c r="D33" t="s">
        <v>95</v>
      </c>
      <c r="E33" t="s">
        <v>3063</v>
      </c>
      <c r="F33">
        <v>0</v>
      </c>
      <c r="G33">
        <v>-31.642665999999998</v>
      </c>
      <c r="H33">
        <v>115.735647</v>
      </c>
      <c r="J33" t="s">
        <v>2899</v>
      </c>
    </row>
    <row r="34" spans="1:10">
      <c r="A34">
        <v>6033</v>
      </c>
      <c r="B34" t="s">
        <v>2438</v>
      </c>
      <c r="C34" t="s">
        <v>239</v>
      </c>
      <c r="D34" t="s">
        <v>130</v>
      </c>
      <c r="E34" t="s">
        <v>3063</v>
      </c>
      <c r="F34">
        <v>0</v>
      </c>
      <c r="G34">
        <v>-31.603480000000001</v>
      </c>
      <c r="H34">
        <v>115.74609599999999</v>
      </c>
      <c r="J34" t="s">
        <v>2899</v>
      </c>
    </row>
    <row r="35" spans="1:10">
      <c r="A35">
        <v>6034</v>
      </c>
      <c r="B35" t="s">
        <v>2439</v>
      </c>
      <c r="C35" t="s">
        <v>239</v>
      </c>
      <c r="D35" t="s">
        <v>130</v>
      </c>
      <c r="E35" t="s">
        <v>3063</v>
      </c>
      <c r="F35">
        <v>0</v>
      </c>
      <c r="G35">
        <v>-31.852910000000001</v>
      </c>
      <c r="H35">
        <v>115.80596</v>
      </c>
      <c r="J35" t="s">
        <v>2899</v>
      </c>
    </row>
    <row r="36" spans="1:10">
      <c r="A36">
        <v>6035</v>
      </c>
      <c r="B36" t="s">
        <v>2440</v>
      </c>
      <c r="C36" t="s">
        <v>239</v>
      </c>
      <c r="D36" t="s">
        <v>130</v>
      </c>
      <c r="E36" t="s">
        <v>3063</v>
      </c>
      <c r="F36">
        <v>0</v>
      </c>
      <c r="G36">
        <v>-31.546669999999999</v>
      </c>
      <c r="H36">
        <v>115.63204500000001</v>
      </c>
      <c r="J36" t="s">
        <v>2899</v>
      </c>
    </row>
    <row r="37" spans="1:10">
      <c r="A37">
        <v>6036</v>
      </c>
      <c r="B37" t="s">
        <v>2366</v>
      </c>
      <c r="C37" t="s">
        <v>239</v>
      </c>
      <c r="D37" t="s">
        <v>130</v>
      </c>
      <c r="E37" t="s">
        <v>3063</v>
      </c>
      <c r="F37">
        <v>0</v>
      </c>
      <c r="G37">
        <v>-31.649384999999999</v>
      </c>
      <c r="H37">
        <v>115.70986000000001</v>
      </c>
      <c r="J37">
        <v>0</v>
      </c>
    </row>
    <row r="38" spans="1:10">
      <c r="A38">
        <v>6037</v>
      </c>
      <c r="B38" t="s">
        <v>2441</v>
      </c>
      <c r="C38" t="s">
        <v>239</v>
      </c>
      <c r="D38" t="s">
        <v>130</v>
      </c>
      <c r="E38" t="s">
        <v>3063</v>
      </c>
      <c r="F38">
        <v>0</v>
      </c>
      <c r="G38">
        <v>-31.511727</v>
      </c>
      <c r="H38">
        <v>115.604615</v>
      </c>
      <c r="J38" t="s">
        <v>2899</v>
      </c>
    </row>
    <row r="39" spans="1:10">
      <c r="A39">
        <v>6038</v>
      </c>
      <c r="B39" t="s">
        <v>2442</v>
      </c>
      <c r="C39" t="s">
        <v>239</v>
      </c>
      <c r="D39" t="s">
        <v>130</v>
      </c>
      <c r="E39" t="s">
        <v>3063</v>
      </c>
      <c r="F39">
        <v>0</v>
      </c>
      <c r="G39">
        <v>-32.289149000000002</v>
      </c>
      <c r="H39">
        <v>115.72304699999999</v>
      </c>
      <c r="J39">
        <v>0</v>
      </c>
    </row>
    <row r="40" spans="1:10">
      <c r="A40">
        <v>6041</v>
      </c>
      <c r="B40" t="s">
        <v>2443</v>
      </c>
      <c r="C40" t="s">
        <v>239</v>
      </c>
      <c r="D40" t="s">
        <v>130</v>
      </c>
      <c r="E40" t="s">
        <v>3063</v>
      </c>
      <c r="F40">
        <v>0</v>
      </c>
      <c r="G40">
        <v>-31.353570999999999</v>
      </c>
      <c r="H40">
        <v>115.526545</v>
      </c>
      <c r="J40">
        <v>0</v>
      </c>
    </row>
    <row r="41" spans="1:10">
      <c r="A41">
        <v>6042</v>
      </c>
      <c r="B41" t="s">
        <v>2444</v>
      </c>
      <c r="C41" t="s">
        <v>239</v>
      </c>
      <c r="D41" t="s">
        <v>130</v>
      </c>
      <c r="E41" t="s">
        <v>3063</v>
      </c>
      <c r="F41">
        <v>0</v>
      </c>
      <c r="G41">
        <v>-31.254038999999999</v>
      </c>
      <c r="H41">
        <v>115.452067</v>
      </c>
      <c r="J41">
        <v>0</v>
      </c>
    </row>
    <row r="42" spans="1:10">
      <c r="A42">
        <v>6043</v>
      </c>
      <c r="B42" t="s">
        <v>2445</v>
      </c>
      <c r="C42" t="s">
        <v>239</v>
      </c>
      <c r="D42" t="s">
        <v>130</v>
      </c>
      <c r="E42" t="s">
        <v>3063</v>
      </c>
      <c r="F42">
        <v>0</v>
      </c>
      <c r="G42">
        <v>-31.199838</v>
      </c>
      <c r="H42">
        <v>115.420418</v>
      </c>
      <c r="J42">
        <v>0</v>
      </c>
    </row>
    <row r="43" spans="1:10">
      <c r="A43">
        <v>6044</v>
      </c>
      <c r="B43" t="s">
        <v>2446</v>
      </c>
      <c r="C43" t="s">
        <v>239</v>
      </c>
      <c r="D43" t="s">
        <v>130</v>
      </c>
      <c r="E43" t="s">
        <v>3063</v>
      </c>
      <c r="F43">
        <v>0</v>
      </c>
      <c r="G43">
        <v>-31.045750999999999</v>
      </c>
      <c r="H43">
        <v>115.421678</v>
      </c>
      <c r="J43">
        <v>0</v>
      </c>
    </row>
    <row r="44" spans="1:10">
      <c r="A44">
        <v>6050</v>
      </c>
      <c r="B44" t="s">
        <v>2447</v>
      </c>
      <c r="C44" t="s">
        <v>239</v>
      </c>
      <c r="D44" t="s">
        <v>95</v>
      </c>
      <c r="E44" t="s">
        <v>3062</v>
      </c>
      <c r="F44">
        <v>0</v>
      </c>
      <c r="G44">
        <v>-31.913457999999999</v>
      </c>
      <c r="H44">
        <v>115.857753</v>
      </c>
      <c r="J44" t="s">
        <v>2898</v>
      </c>
    </row>
    <row r="45" spans="1:10">
      <c r="A45">
        <v>6051</v>
      </c>
      <c r="B45" t="s">
        <v>2448</v>
      </c>
      <c r="C45" t="s">
        <v>239</v>
      </c>
      <c r="D45" t="s">
        <v>95</v>
      </c>
      <c r="E45" t="s">
        <v>3062</v>
      </c>
      <c r="F45">
        <v>0</v>
      </c>
      <c r="G45">
        <v>-31.928146000000002</v>
      </c>
      <c r="H45">
        <v>115.89201799999999</v>
      </c>
      <c r="J45" t="s">
        <v>2898</v>
      </c>
    </row>
    <row r="46" spans="1:10">
      <c r="A46">
        <v>6052</v>
      </c>
      <c r="B46" t="s">
        <v>2449</v>
      </c>
      <c r="C46" t="s">
        <v>239</v>
      </c>
      <c r="D46" t="s">
        <v>95</v>
      </c>
      <c r="E46" t="s">
        <v>3062</v>
      </c>
      <c r="F46">
        <v>0</v>
      </c>
      <c r="G46">
        <v>-31.911949</v>
      </c>
      <c r="H46">
        <v>115.893304</v>
      </c>
      <c r="J46" t="s">
        <v>2898</v>
      </c>
    </row>
    <row r="47" spans="1:10">
      <c r="A47">
        <v>6053</v>
      </c>
      <c r="B47" t="s">
        <v>1110</v>
      </c>
      <c r="C47" t="s">
        <v>239</v>
      </c>
      <c r="D47" t="s">
        <v>95</v>
      </c>
      <c r="E47" t="s">
        <v>3062</v>
      </c>
      <c r="F47">
        <v>0</v>
      </c>
      <c r="G47">
        <v>-31.917829999999999</v>
      </c>
      <c r="H47">
        <v>115.91337900000001</v>
      </c>
      <c r="J47" t="s">
        <v>2898</v>
      </c>
    </row>
    <row r="48" spans="1:10">
      <c r="A48">
        <v>6054</v>
      </c>
      <c r="B48" t="s">
        <v>455</v>
      </c>
      <c r="C48" t="s">
        <v>239</v>
      </c>
      <c r="D48" t="s">
        <v>95</v>
      </c>
      <c r="E48" t="s">
        <v>3062</v>
      </c>
      <c r="F48">
        <v>0</v>
      </c>
      <c r="G48">
        <v>-31.915202000000001</v>
      </c>
      <c r="H48">
        <v>115.937635</v>
      </c>
      <c r="J48" t="s">
        <v>2898</v>
      </c>
    </row>
    <row r="49" spans="1:10">
      <c r="A49">
        <v>6055</v>
      </c>
      <c r="B49" t="s">
        <v>2450</v>
      </c>
      <c r="C49" t="s">
        <v>239</v>
      </c>
      <c r="D49" t="s">
        <v>95</v>
      </c>
      <c r="E49" t="s">
        <v>3062</v>
      </c>
      <c r="F49">
        <v>0</v>
      </c>
      <c r="G49">
        <v>-31.873677000000001</v>
      </c>
      <c r="H49">
        <v>115.97748300000001</v>
      </c>
      <c r="J49" t="s">
        <v>2898</v>
      </c>
    </row>
    <row r="50" spans="1:10">
      <c r="A50">
        <v>6056</v>
      </c>
      <c r="B50" t="s">
        <v>2451</v>
      </c>
      <c r="C50" t="s">
        <v>239</v>
      </c>
      <c r="D50" t="s">
        <v>95</v>
      </c>
      <c r="E50" t="s">
        <v>3062</v>
      </c>
      <c r="F50">
        <v>0</v>
      </c>
      <c r="G50">
        <v>-31.797228</v>
      </c>
      <c r="H50">
        <v>116.02816</v>
      </c>
      <c r="J50" t="s">
        <v>2898</v>
      </c>
    </row>
    <row r="51" spans="1:10">
      <c r="A51">
        <v>6057</v>
      </c>
      <c r="B51" t="s">
        <v>2452</v>
      </c>
      <c r="C51" t="s">
        <v>239</v>
      </c>
      <c r="D51" t="s">
        <v>95</v>
      </c>
      <c r="E51" t="s">
        <v>3062</v>
      </c>
      <c r="F51">
        <v>0</v>
      </c>
      <c r="G51">
        <v>-31.939411</v>
      </c>
      <c r="H51">
        <v>116.013318</v>
      </c>
      <c r="J51" t="s">
        <v>2898</v>
      </c>
    </row>
    <row r="52" spans="1:10">
      <c r="A52">
        <v>6058</v>
      </c>
      <c r="B52" t="s">
        <v>2453</v>
      </c>
      <c r="C52" t="s">
        <v>239</v>
      </c>
      <c r="D52" t="s">
        <v>95</v>
      </c>
      <c r="E52" t="s">
        <v>3062</v>
      </c>
      <c r="F52">
        <v>0</v>
      </c>
      <c r="G52">
        <v>-31.986574000000001</v>
      </c>
      <c r="H52">
        <v>116.010649</v>
      </c>
      <c r="J52" t="s">
        <v>2898</v>
      </c>
    </row>
    <row r="53" spans="1:10">
      <c r="A53">
        <v>6059</v>
      </c>
      <c r="B53" t="s">
        <v>2454</v>
      </c>
      <c r="C53" t="s">
        <v>239</v>
      </c>
      <c r="D53" t="s">
        <v>95</v>
      </c>
      <c r="E53" t="s">
        <v>3062</v>
      </c>
      <c r="F53">
        <v>0</v>
      </c>
      <c r="G53">
        <v>-31.882861999999999</v>
      </c>
      <c r="H53">
        <v>115.861726</v>
      </c>
      <c r="J53" t="s">
        <v>2898</v>
      </c>
    </row>
    <row r="54" spans="1:10">
      <c r="A54">
        <v>6060</v>
      </c>
      <c r="B54" t="s">
        <v>2455</v>
      </c>
      <c r="C54" t="s">
        <v>239</v>
      </c>
      <c r="D54" t="s">
        <v>95</v>
      </c>
      <c r="E54" t="s">
        <v>3062</v>
      </c>
      <c r="F54">
        <v>0</v>
      </c>
      <c r="G54">
        <v>-31.909538000000001</v>
      </c>
      <c r="H54">
        <v>115.84596000000001</v>
      </c>
      <c r="J54" t="s">
        <v>2898</v>
      </c>
    </row>
    <row r="55" spans="1:10">
      <c r="A55">
        <v>6061</v>
      </c>
      <c r="B55" t="s">
        <v>2456</v>
      </c>
      <c r="C55" t="s">
        <v>239</v>
      </c>
      <c r="D55" t="s">
        <v>95</v>
      </c>
      <c r="E55" t="s">
        <v>3062</v>
      </c>
      <c r="F55">
        <v>0</v>
      </c>
      <c r="G55">
        <v>-31.861284999999999</v>
      </c>
      <c r="H55">
        <v>115.84319000000001</v>
      </c>
      <c r="J55" t="s">
        <v>2898</v>
      </c>
    </row>
    <row r="56" spans="1:10">
      <c r="A56">
        <v>6062</v>
      </c>
      <c r="B56" t="s">
        <v>2457</v>
      </c>
      <c r="C56" t="s">
        <v>239</v>
      </c>
      <c r="D56" t="s">
        <v>95</v>
      </c>
      <c r="E56" t="s">
        <v>3062</v>
      </c>
      <c r="F56">
        <v>0</v>
      </c>
      <c r="G56">
        <v>-31.896813000000002</v>
      </c>
      <c r="H56">
        <v>115.91656</v>
      </c>
      <c r="J56" t="s">
        <v>2898</v>
      </c>
    </row>
    <row r="57" spans="1:10">
      <c r="A57">
        <v>6063</v>
      </c>
      <c r="B57" t="s">
        <v>2458</v>
      </c>
      <c r="C57" t="s">
        <v>239</v>
      </c>
      <c r="D57" t="s">
        <v>95</v>
      </c>
      <c r="E57" t="s">
        <v>3062</v>
      </c>
      <c r="F57">
        <v>0</v>
      </c>
      <c r="G57">
        <v>-31.867238</v>
      </c>
      <c r="H57">
        <v>115.924904</v>
      </c>
      <c r="J57" t="s">
        <v>2898</v>
      </c>
    </row>
    <row r="58" spans="1:10">
      <c r="A58">
        <v>6064</v>
      </c>
      <c r="B58" t="s">
        <v>2459</v>
      </c>
      <c r="C58" t="s">
        <v>239</v>
      </c>
      <c r="D58" t="s">
        <v>95</v>
      </c>
      <c r="E58" t="s">
        <v>3062</v>
      </c>
      <c r="F58">
        <v>0</v>
      </c>
      <c r="G58">
        <v>-31.82761</v>
      </c>
      <c r="H58">
        <v>115.86713399999999</v>
      </c>
      <c r="J58" t="s">
        <v>2898</v>
      </c>
    </row>
    <row r="59" spans="1:10">
      <c r="A59">
        <v>6065</v>
      </c>
      <c r="B59" t="s">
        <v>688</v>
      </c>
      <c r="C59" t="s">
        <v>239</v>
      </c>
      <c r="D59" t="s">
        <v>95</v>
      </c>
      <c r="E59" t="s">
        <v>3062</v>
      </c>
      <c r="F59">
        <v>0</v>
      </c>
      <c r="G59">
        <v>-31.734209</v>
      </c>
      <c r="H59">
        <v>115.792445</v>
      </c>
      <c r="J59" t="s">
        <v>2898</v>
      </c>
    </row>
    <row r="60" spans="1:10">
      <c r="A60">
        <v>6066</v>
      </c>
      <c r="B60" t="s">
        <v>2460</v>
      </c>
      <c r="C60" t="s">
        <v>239</v>
      </c>
      <c r="D60" t="s">
        <v>95</v>
      </c>
      <c r="E60" t="s">
        <v>3062</v>
      </c>
      <c r="F60">
        <v>0</v>
      </c>
      <c r="G60">
        <v>-31.835740000000001</v>
      </c>
      <c r="H60">
        <v>115.89191099999999</v>
      </c>
      <c r="J60" t="s">
        <v>2898</v>
      </c>
    </row>
    <row r="61" spans="1:10">
      <c r="A61">
        <v>6067</v>
      </c>
      <c r="B61" t="s">
        <v>2461</v>
      </c>
      <c r="C61" t="s">
        <v>239</v>
      </c>
      <c r="D61" t="s">
        <v>95</v>
      </c>
      <c r="E61" t="s">
        <v>3062</v>
      </c>
      <c r="F61">
        <v>0</v>
      </c>
      <c r="G61">
        <v>-31.821166000000002</v>
      </c>
      <c r="H61">
        <v>115.912948</v>
      </c>
      <c r="J61" t="s">
        <v>2898</v>
      </c>
    </row>
    <row r="62" spans="1:10">
      <c r="A62">
        <v>6068</v>
      </c>
      <c r="B62" t="s">
        <v>2462</v>
      </c>
      <c r="C62" t="s">
        <v>239</v>
      </c>
      <c r="D62" t="s">
        <v>95</v>
      </c>
      <c r="E62" t="s">
        <v>3062</v>
      </c>
      <c r="F62">
        <v>0</v>
      </c>
      <c r="G62">
        <v>-31.834488</v>
      </c>
      <c r="H62">
        <v>115.94363199999999</v>
      </c>
      <c r="J62" t="s">
        <v>2898</v>
      </c>
    </row>
    <row r="63" spans="1:10">
      <c r="A63">
        <v>6069</v>
      </c>
      <c r="B63" t="s">
        <v>2463</v>
      </c>
      <c r="C63" t="s">
        <v>239</v>
      </c>
      <c r="D63" t="s">
        <v>95</v>
      </c>
      <c r="E63" t="s">
        <v>3062</v>
      </c>
      <c r="F63">
        <v>0</v>
      </c>
      <c r="G63">
        <v>-31.771612000000001</v>
      </c>
      <c r="H63">
        <v>116.00766299999999</v>
      </c>
      <c r="J63" t="s">
        <v>2898</v>
      </c>
    </row>
    <row r="64" spans="1:10">
      <c r="A64">
        <v>6070</v>
      </c>
      <c r="B64" t="s">
        <v>1202</v>
      </c>
      <c r="C64" t="s">
        <v>239</v>
      </c>
      <c r="D64" t="s">
        <v>95</v>
      </c>
      <c r="E64" t="s">
        <v>3062</v>
      </c>
      <c r="F64">
        <v>0</v>
      </c>
      <c r="G64">
        <v>-31.918977999999999</v>
      </c>
      <c r="H64">
        <v>116.078749</v>
      </c>
      <c r="J64" t="s">
        <v>2898</v>
      </c>
    </row>
    <row r="65" spans="1:10">
      <c r="A65">
        <v>6071</v>
      </c>
      <c r="B65" t="s">
        <v>2464</v>
      </c>
      <c r="C65" t="s">
        <v>239</v>
      </c>
      <c r="D65" t="s">
        <v>95</v>
      </c>
      <c r="E65" t="s">
        <v>3062</v>
      </c>
      <c r="F65">
        <v>0</v>
      </c>
      <c r="G65">
        <v>-31.909289000000001</v>
      </c>
      <c r="H65">
        <v>116.10020900000001</v>
      </c>
      <c r="J65" t="s">
        <v>2898</v>
      </c>
    </row>
    <row r="66" spans="1:10">
      <c r="A66">
        <v>6072</v>
      </c>
      <c r="B66" t="s">
        <v>2465</v>
      </c>
      <c r="C66" t="s">
        <v>239</v>
      </c>
      <c r="D66" t="s">
        <v>95</v>
      </c>
      <c r="E66" t="s">
        <v>3063</v>
      </c>
      <c r="F66">
        <v>0</v>
      </c>
      <c r="G66">
        <v>-31.868884999999999</v>
      </c>
      <c r="H66">
        <v>116.177751</v>
      </c>
      <c r="J66" t="s">
        <v>2899</v>
      </c>
    </row>
    <row r="67" spans="1:10">
      <c r="A67">
        <v>6073</v>
      </c>
      <c r="B67" t="s">
        <v>2466</v>
      </c>
      <c r="C67" t="s">
        <v>239</v>
      </c>
      <c r="D67" t="s">
        <v>95</v>
      </c>
      <c r="E67" t="s">
        <v>3062</v>
      </c>
      <c r="F67">
        <v>0</v>
      </c>
      <c r="G67">
        <v>-31.902028999999999</v>
      </c>
      <c r="H67">
        <v>116.168205</v>
      </c>
      <c r="J67" t="s">
        <v>2898</v>
      </c>
    </row>
    <row r="68" spans="1:10">
      <c r="A68">
        <v>6074</v>
      </c>
      <c r="B68" t="s">
        <v>2467</v>
      </c>
      <c r="C68" t="s">
        <v>239</v>
      </c>
      <c r="D68" t="s">
        <v>95</v>
      </c>
      <c r="E68" t="s">
        <v>3063</v>
      </c>
      <c r="F68">
        <v>0</v>
      </c>
      <c r="G68">
        <v>-31.902142000000001</v>
      </c>
      <c r="H68">
        <v>116.201914</v>
      </c>
      <c r="J68" t="s">
        <v>2899</v>
      </c>
    </row>
    <row r="69" spans="1:10">
      <c r="A69">
        <v>6076</v>
      </c>
      <c r="B69" t="s">
        <v>2468</v>
      </c>
      <c r="C69" t="s">
        <v>239</v>
      </c>
      <c r="D69" t="s">
        <v>95</v>
      </c>
      <c r="E69" t="s">
        <v>3062</v>
      </c>
      <c r="F69">
        <v>0</v>
      </c>
      <c r="G69">
        <v>-32.005284000000003</v>
      </c>
      <c r="H69">
        <v>116.090007</v>
      </c>
      <c r="J69" t="s">
        <v>2898</v>
      </c>
    </row>
    <row r="70" spans="1:10">
      <c r="A70">
        <v>6077</v>
      </c>
      <c r="B70" t="s">
        <v>2469</v>
      </c>
      <c r="C70" t="s">
        <v>239</v>
      </c>
      <c r="D70" t="s">
        <v>95</v>
      </c>
      <c r="E70" t="s">
        <v>3062</v>
      </c>
      <c r="F70">
        <v>0</v>
      </c>
      <c r="G70">
        <v>0</v>
      </c>
      <c r="H70">
        <v>0</v>
      </c>
      <c r="J70" t="s">
        <v>2898</v>
      </c>
    </row>
    <row r="71" spans="1:10">
      <c r="A71">
        <v>6078</v>
      </c>
      <c r="B71" t="s">
        <v>2470</v>
      </c>
      <c r="C71" t="s">
        <v>239</v>
      </c>
      <c r="D71" t="s">
        <v>95</v>
      </c>
      <c r="E71" t="s">
        <v>3063</v>
      </c>
      <c r="F71">
        <v>0</v>
      </c>
      <c r="G71">
        <v>0</v>
      </c>
      <c r="H71">
        <v>0</v>
      </c>
      <c r="J71">
        <v>0</v>
      </c>
    </row>
    <row r="72" spans="1:10">
      <c r="A72">
        <v>6079</v>
      </c>
      <c r="B72" t="s">
        <v>2471</v>
      </c>
      <c r="C72" t="s">
        <v>239</v>
      </c>
      <c r="D72" t="s">
        <v>95</v>
      </c>
      <c r="E72" t="s">
        <v>3063</v>
      </c>
      <c r="F72">
        <v>0</v>
      </c>
      <c r="G72">
        <v>0</v>
      </c>
      <c r="H72">
        <v>0</v>
      </c>
      <c r="J72">
        <v>0</v>
      </c>
    </row>
    <row r="73" spans="1:10">
      <c r="A73">
        <v>6081</v>
      </c>
      <c r="B73" t="s">
        <v>2472</v>
      </c>
      <c r="C73" t="s">
        <v>239</v>
      </c>
      <c r="D73" t="s">
        <v>95</v>
      </c>
      <c r="E73" t="s">
        <v>3062</v>
      </c>
      <c r="F73">
        <v>0</v>
      </c>
      <c r="G73">
        <v>-31.876045999999999</v>
      </c>
      <c r="H73">
        <v>116.146074</v>
      </c>
      <c r="J73" t="s">
        <v>2898</v>
      </c>
    </row>
    <row r="74" spans="1:10">
      <c r="A74">
        <v>6082</v>
      </c>
      <c r="B74" t="s">
        <v>2473</v>
      </c>
      <c r="C74" t="s">
        <v>239</v>
      </c>
      <c r="D74" t="s">
        <v>95</v>
      </c>
      <c r="E74" t="s">
        <v>3063</v>
      </c>
      <c r="F74">
        <v>0</v>
      </c>
      <c r="G74">
        <v>-31.738368000000001</v>
      </c>
      <c r="H74">
        <v>116.295706</v>
      </c>
      <c r="J74" t="s">
        <v>2899</v>
      </c>
    </row>
    <row r="75" spans="1:10">
      <c r="A75">
        <v>6083</v>
      </c>
      <c r="B75" t="s">
        <v>2474</v>
      </c>
      <c r="C75" t="s">
        <v>239</v>
      </c>
      <c r="D75" t="s">
        <v>95</v>
      </c>
      <c r="E75" t="s">
        <v>3063</v>
      </c>
      <c r="F75">
        <v>0</v>
      </c>
      <c r="G75">
        <v>-31.793050999999998</v>
      </c>
      <c r="H75">
        <v>116.196639</v>
      </c>
      <c r="J75" t="s">
        <v>2899</v>
      </c>
    </row>
    <row r="76" spans="1:10">
      <c r="A76">
        <v>6084</v>
      </c>
      <c r="B76" t="s">
        <v>2475</v>
      </c>
      <c r="C76" t="s">
        <v>239</v>
      </c>
      <c r="D76" t="s">
        <v>130</v>
      </c>
      <c r="E76" t="s">
        <v>3062</v>
      </c>
      <c r="F76">
        <v>0</v>
      </c>
      <c r="G76">
        <v>-31.622485000000001</v>
      </c>
      <c r="H76">
        <v>116.207151</v>
      </c>
      <c r="J76" t="s">
        <v>2898</v>
      </c>
    </row>
    <row r="77" spans="1:10">
      <c r="A77">
        <v>6090</v>
      </c>
      <c r="B77" t="s">
        <v>2476</v>
      </c>
      <c r="C77" t="s">
        <v>239</v>
      </c>
      <c r="D77" t="s">
        <v>95</v>
      </c>
      <c r="E77" t="s">
        <v>3062</v>
      </c>
      <c r="F77">
        <v>0</v>
      </c>
      <c r="G77">
        <v>-31.862589</v>
      </c>
      <c r="H77">
        <v>115.894254</v>
      </c>
      <c r="J77" t="s">
        <v>2898</v>
      </c>
    </row>
    <row r="78" spans="1:10">
      <c r="A78">
        <v>6100</v>
      </c>
      <c r="B78" t="s">
        <v>2477</v>
      </c>
      <c r="C78" t="s">
        <v>239</v>
      </c>
      <c r="D78" t="s">
        <v>95</v>
      </c>
      <c r="E78" t="s">
        <v>3062</v>
      </c>
      <c r="F78">
        <v>0</v>
      </c>
      <c r="G78">
        <v>-31.959952000000001</v>
      </c>
      <c r="H78">
        <v>115.902637</v>
      </c>
      <c r="J78" t="s">
        <v>2898</v>
      </c>
    </row>
    <row r="79" spans="1:10">
      <c r="A79">
        <v>6101</v>
      </c>
      <c r="B79" t="s">
        <v>2478</v>
      </c>
      <c r="C79" t="s">
        <v>239</v>
      </c>
      <c r="D79" t="s">
        <v>95</v>
      </c>
      <c r="E79" t="s">
        <v>3062</v>
      </c>
      <c r="F79">
        <v>0</v>
      </c>
      <c r="G79">
        <v>-31.975068</v>
      </c>
      <c r="H79">
        <v>115.91493</v>
      </c>
      <c r="J79" t="s">
        <v>2898</v>
      </c>
    </row>
    <row r="80" spans="1:10">
      <c r="A80">
        <v>6102</v>
      </c>
      <c r="B80" t="s">
        <v>703</v>
      </c>
      <c r="C80" t="s">
        <v>239</v>
      </c>
      <c r="D80" t="s">
        <v>95</v>
      </c>
      <c r="E80" t="s">
        <v>3062</v>
      </c>
      <c r="F80">
        <v>0</v>
      </c>
      <c r="G80">
        <v>-32.001778000000002</v>
      </c>
      <c r="H80">
        <v>115.918975</v>
      </c>
      <c r="J80" t="s">
        <v>2898</v>
      </c>
    </row>
    <row r="81" spans="1:10">
      <c r="A81">
        <v>6103</v>
      </c>
      <c r="B81" t="s">
        <v>2479</v>
      </c>
      <c r="C81" t="s">
        <v>239</v>
      </c>
      <c r="D81" t="s">
        <v>95</v>
      </c>
      <c r="E81" t="s">
        <v>3062</v>
      </c>
      <c r="F81">
        <v>0</v>
      </c>
      <c r="G81">
        <v>-31.955978999999999</v>
      </c>
      <c r="H81">
        <v>115.90514400000001</v>
      </c>
      <c r="J81" t="s">
        <v>2898</v>
      </c>
    </row>
    <row r="82" spans="1:10">
      <c r="A82">
        <v>6104</v>
      </c>
      <c r="B82" t="s">
        <v>1663</v>
      </c>
      <c r="C82" t="s">
        <v>239</v>
      </c>
      <c r="D82" t="s">
        <v>95</v>
      </c>
      <c r="E82" t="s">
        <v>3062</v>
      </c>
      <c r="F82">
        <v>0</v>
      </c>
      <c r="G82">
        <v>-31.940681999999999</v>
      </c>
      <c r="H82">
        <v>115.92300299999999</v>
      </c>
      <c r="J82" t="s">
        <v>2898</v>
      </c>
    </row>
    <row r="83" spans="1:10">
      <c r="A83">
        <v>6105</v>
      </c>
      <c r="B83" t="s">
        <v>2480</v>
      </c>
      <c r="C83" t="s">
        <v>239</v>
      </c>
      <c r="D83" t="s">
        <v>95</v>
      </c>
      <c r="E83" t="s">
        <v>3062</v>
      </c>
      <c r="F83">
        <v>0</v>
      </c>
      <c r="G83">
        <v>-31.963643999999999</v>
      </c>
      <c r="H83">
        <v>115.934344</v>
      </c>
      <c r="J83" t="s">
        <v>2898</v>
      </c>
    </row>
    <row r="84" spans="1:10">
      <c r="A84">
        <v>6106</v>
      </c>
      <c r="B84" t="s">
        <v>2481</v>
      </c>
      <c r="C84" t="s">
        <v>239</v>
      </c>
      <c r="D84" t="s">
        <v>95</v>
      </c>
      <c r="E84" t="s">
        <v>3062</v>
      </c>
      <c r="F84">
        <v>0</v>
      </c>
      <c r="G84">
        <v>-31.988232</v>
      </c>
      <c r="H84">
        <v>115.94538900000001</v>
      </c>
      <c r="J84" t="s">
        <v>2898</v>
      </c>
    </row>
    <row r="85" spans="1:10">
      <c r="A85">
        <v>6107</v>
      </c>
      <c r="B85" t="s">
        <v>2482</v>
      </c>
      <c r="C85" t="s">
        <v>239</v>
      </c>
      <c r="D85" t="s">
        <v>95</v>
      </c>
      <c r="E85" t="s">
        <v>3062</v>
      </c>
      <c r="F85">
        <v>0</v>
      </c>
      <c r="G85">
        <v>-32.014104000000003</v>
      </c>
      <c r="H85">
        <v>115.964808</v>
      </c>
      <c r="J85" t="s">
        <v>2898</v>
      </c>
    </row>
    <row r="86" spans="1:10">
      <c r="A86">
        <v>6108</v>
      </c>
      <c r="B86" t="s">
        <v>2483</v>
      </c>
      <c r="C86" t="s">
        <v>239</v>
      </c>
      <c r="D86" t="s">
        <v>95</v>
      </c>
      <c r="E86" t="s">
        <v>3062</v>
      </c>
      <c r="F86">
        <v>0</v>
      </c>
      <c r="G86">
        <v>-32.050009000000003</v>
      </c>
      <c r="H86">
        <v>115.964764</v>
      </c>
      <c r="J86" t="s">
        <v>2898</v>
      </c>
    </row>
    <row r="87" spans="1:10">
      <c r="A87">
        <v>6109</v>
      </c>
      <c r="B87" t="s">
        <v>2484</v>
      </c>
      <c r="C87" t="s">
        <v>239</v>
      </c>
      <c r="D87" t="s">
        <v>95</v>
      </c>
      <c r="E87" t="s">
        <v>3062</v>
      </c>
      <c r="F87">
        <v>0</v>
      </c>
      <c r="G87">
        <v>-32.050158000000003</v>
      </c>
      <c r="H87">
        <v>115.976376</v>
      </c>
      <c r="J87" t="s">
        <v>2898</v>
      </c>
    </row>
    <row r="88" spans="1:10">
      <c r="A88">
        <v>6110</v>
      </c>
      <c r="B88" t="s">
        <v>2485</v>
      </c>
      <c r="C88" t="s">
        <v>239</v>
      </c>
      <c r="D88" t="s">
        <v>95</v>
      </c>
      <c r="E88" t="s">
        <v>3062</v>
      </c>
      <c r="F88">
        <v>0</v>
      </c>
      <c r="G88">
        <v>-32.072009000000001</v>
      </c>
      <c r="H88">
        <v>116.00236200000001</v>
      </c>
      <c r="J88" t="s">
        <v>2898</v>
      </c>
    </row>
    <row r="89" spans="1:10">
      <c r="A89">
        <v>6111</v>
      </c>
      <c r="B89" t="s">
        <v>2486</v>
      </c>
      <c r="C89" t="s">
        <v>239</v>
      </c>
      <c r="D89" t="s">
        <v>95</v>
      </c>
      <c r="E89" t="s">
        <v>3062</v>
      </c>
      <c r="F89">
        <v>0</v>
      </c>
      <c r="G89">
        <v>-32.10398</v>
      </c>
      <c r="H89">
        <v>116.19263599999999</v>
      </c>
      <c r="J89" t="s">
        <v>2898</v>
      </c>
    </row>
    <row r="90" spans="1:10">
      <c r="A90">
        <v>6112</v>
      </c>
      <c r="B90" t="s">
        <v>1100</v>
      </c>
      <c r="C90" t="s">
        <v>239</v>
      </c>
      <c r="D90" t="s">
        <v>95</v>
      </c>
      <c r="E90" t="s">
        <v>3062</v>
      </c>
      <c r="F90">
        <v>0</v>
      </c>
      <c r="G90">
        <v>-32.152386</v>
      </c>
      <c r="H90">
        <v>116.008274</v>
      </c>
      <c r="J90" t="s">
        <v>2898</v>
      </c>
    </row>
    <row r="91" spans="1:10">
      <c r="A91">
        <v>6121</v>
      </c>
      <c r="B91" t="s">
        <v>2487</v>
      </c>
      <c r="C91" t="s">
        <v>239</v>
      </c>
      <c r="D91" t="s">
        <v>130</v>
      </c>
      <c r="E91" t="s">
        <v>3062</v>
      </c>
      <c r="F91">
        <v>0</v>
      </c>
      <c r="G91">
        <v>-32.208933999999999</v>
      </c>
      <c r="H91">
        <v>115.916459</v>
      </c>
      <c r="J91" t="s">
        <v>2898</v>
      </c>
    </row>
    <row r="92" spans="1:10">
      <c r="A92">
        <v>6122</v>
      </c>
      <c r="B92" t="s">
        <v>2488</v>
      </c>
      <c r="C92" t="s">
        <v>239</v>
      </c>
      <c r="D92" t="s">
        <v>130</v>
      </c>
      <c r="E92" t="s">
        <v>3062</v>
      </c>
      <c r="F92">
        <v>0</v>
      </c>
      <c r="G92">
        <v>-32.221724999999999</v>
      </c>
      <c r="H92">
        <v>116.0072</v>
      </c>
      <c r="J92" t="s">
        <v>2898</v>
      </c>
    </row>
    <row r="93" spans="1:10">
      <c r="A93">
        <v>6123</v>
      </c>
      <c r="B93" t="s">
        <v>2489</v>
      </c>
      <c r="C93" t="s">
        <v>239</v>
      </c>
      <c r="D93" t="s">
        <v>130</v>
      </c>
      <c r="E93" t="s">
        <v>3063</v>
      </c>
      <c r="F93">
        <v>0</v>
      </c>
      <c r="G93">
        <v>-32.295175999999998</v>
      </c>
      <c r="H93">
        <v>115.98589</v>
      </c>
      <c r="J93" t="s">
        <v>2899</v>
      </c>
    </row>
    <row r="94" spans="1:10">
      <c r="A94">
        <v>6124</v>
      </c>
      <c r="B94" t="s">
        <v>2490</v>
      </c>
      <c r="C94" t="s">
        <v>239</v>
      </c>
      <c r="D94" t="s">
        <v>130</v>
      </c>
      <c r="E94" t="s">
        <v>3063</v>
      </c>
      <c r="F94">
        <v>0</v>
      </c>
      <c r="G94">
        <v>-32.338315999999999</v>
      </c>
      <c r="H94">
        <v>116.07249400000001</v>
      </c>
      <c r="J94" t="s">
        <v>2899</v>
      </c>
    </row>
    <row r="95" spans="1:10">
      <c r="A95">
        <v>6125</v>
      </c>
      <c r="B95" t="s">
        <v>2491</v>
      </c>
      <c r="C95" t="s">
        <v>239</v>
      </c>
      <c r="D95" t="s">
        <v>130</v>
      </c>
      <c r="E95" t="s">
        <v>3063</v>
      </c>
      <c r="F95">
        <v>0</v>
      </c>
      <c r="G95">
        <v>-32.364426999999999</v>
      </c>
      <c r="H95">
        <v>115.90127699999999</v>
      </c>
      <c r="J95" t="s">
        <v>2899</v>
      </c>
    </row>
    <row r="96" spans="1:10">
      <c r="A96">
        <v>6126</v>
      </c>
      <c r="B96" t="s">
        <v>2492</v>
      </c>
      <c r="C96" t="s">
        <v>239</v>
      </c>
      <c r="D96" t="s">
        <v>130</v>
      </c>
      <c r="E96" t="s">
        <v>3063</v>
      </c>
      <c r="F96">
        <v>0</v>
      </c>
      <c r="G96">
        <v>-32.440033</v>
      </c>
      <c r="H96">
        <v>115.97704299999999</v>
      </c>
      <c r="J96">
        <v>0</v>
      </c>
    </row>
    <row r="97" spans="1:10">
      <c r="A97">
        <v>6147</v>
      </c>
      <c r="B97" t="s">
        <v>2493</v>
      </c>
      <c r="C97" t="s">
        <v>239</v>
      </c>
      <c r="D97" t="s">
        <v>95</v>
      </c>
      <c r="E97" t="s">
        <v>3062</v>
      </c>
      <c r="F97">
        <v>0</v>
      </c>
      <c r="G97">
        <v>-32.043771</v>
      </c>
      <c r="H97">
        <v>115.94135300000001</v>
      </c>
      <c r="J97" t="s">
        <v>2898</v>
      </c>
    </row>
    <row r="98" spans="1:10">
      <c r="A98">
        <v>6148</v>
      </c>
      <c r="B98" t="s">
        <v>2494</v>
      </c>
      <c r="C98" t="s">
        <v>239</v>
      </c>
      <c r="D98" t="s">
        <v>95</v>
      </c>
      <c r="E98" t="s">
        <v>3062</v>
      </c>
      <c r="F98">
        <v>0</v>
      </c>
      <c r="G98">
        <v>-32.030183000000001</v>
      </c>
      <c r="H98">
        <v>115.924691</v>
      </c>
      <c r="J98" t="s">
        <v>2898</v>
      </c>
    </row>
    <row r="99" spans="1:10">
      <c r="A99">
        <v>6149</v>
      </c>
      <c r="B99" t="s">
        <v>2495</v>
      </c>
      <c r="C99" t="s">
        <v>239</v>
      </c>
      <c r="D99" t="s">
        <v>95</v>
      </c>
      <c r="E99" t="s">
        <v>3062</v>
      </c>
      <c r="F99">
        <v>0</v>
      </c>
      <c r="G99">
        <v>-32.064940999999997</v>
      </c>
      <c r="H99">
        <v>115.858679</v>
      </c>
      <c r="J99" t="s">
        <v>2898</v>
      </c>
    </row>
    <row r="100" spans="1:10">
      <c r="A100">
        <v>6150</v>
      </c>
      <c r="B100" t="s">
        <v>2496</v>
      </c>
      <c r="C100" t="s">
        <v>239</v>
      </c>
      <c r="D100" t="s">
        <v>95</v>
      </c>
      <c r="E100" t="s">
        <v>3062</v>
      </c>
      <c r="F100">
        <v>0</v>
      </c>
      <c r="G100">
        <v>-32.059615000000001</v>
      </c>
      <c r="H100">
        <v>115.84441700000001</v>
      </c>
      <c r="J100" t="s">
        <v>2898</v>
      </c>
    </row>
    <row r="101" spans="1:10">
      <c r="A101">
        <v>6151</v>
      </c>
      <c r="B101" t="s">
        <v>372</v>
      </c>
      <c r="C101" t="s">
        <v>239</v>
      </c>
      <c r="D101" t="s">
        <v>95</v>
      </c>
      <c r="E101" t="s">
        <v>3062</v>
      </c>
      <c r="F101">
        <v>0</v>
      </c>
      <c r="G101">
        <v>-31.987458</v>
      </c>
      <c r="H101">
        <v>115.882958</v>
      </c>
      <c r="J101" t="s">
        <v>2898</v>
      </c>
    </row>
    <row r="102" spans="1:10">
      <c r="A102">
        <v>6152</v>
      </c>
      <c r="B102" t="s">
        <v>1933</v>
      </c>
      <c r="C102" t="s">
        <v>239</v>
      </c>
      <c r="D102" t="s">
        <v>95</v>
      </c>
      <c r="E102" t="s">
        <v>3062</v>
      </c>
      <c r="F102">
        <v>0</v>
      </c>
      <c r="G102">
        <v>-31.989650999999999</v>
      </c>
      <c r="H102">
        <v>115.870024</v>
      </c>
      <c r="J102" t="s">
        <v>2898</v>
      </c>
    </row>
    <row r="103" spans="1:10">
      <c r="A103">
        <v>6153</v>
      </c>
      <c r="B103" t="s">
        <v>2497</v>
      </c>
      <c r="C103" t="s">
        <v>239</v>
      </c>
      <c r="D103" t="s">
        <v>95</v>
      </c>
      <c r="E103" t="s">
        <v>3062</v>
      </c>
      <c r="F103">
        <v>0</v>
      </c>
      <c r="G103">
        <v>-32.019399999999997</v>
      </c>
      <c r="H103">
        <v>115.833223</v>
      </c>
      <c r="J103" t="s">
        <v>2898</v>
      </c>
    </row>
    <row r="104" spans="1:10">
      <c r="A104">
        <v>6154</v>
      </c>
      <c r="B104" t="s">
        <v>2498</v>
      </c>
      <c r="C104" t="s">
        <v>239</v>
      </c>
      <c r="D104" t="s">
        <v>95</v>
      </c>
      <c r="E104" t="s">
        <v>3062</v>
      </c>
      <c r="F104">
        <v>0</v>
      </c>
      <c r="G104">
        <v>-32.034236</v>
      </c>
      <c r="H104">
        <v>115.808606</v>
      </c>
      <c r="J104" t="s">
        <v>2898</v>
      </c>
    </row>
    <row r="105" spans="1:10">
      <c r="A105">
        <v>6155</v>
      </c>
      <c r="B105" t="s">
        <v>2499</v>
      </c>
      <c r="C105" t="s">
        <v>239</v>
      </c>
      <c r="D105" t="s">
        <v>95</v>
      </c>
      <c r="E105" t="s">
        <v>3062</v>
      </c>
      <c r="F105">
        <v>0</v>
      </c>
      <c r="G105">
        <v>-32.057985000000002</v>
      </c>
      <c r="H105">
        <v>115.918139</v>
      </c>
      <c r="J105" t="s">
        <v>2898</v>
      </c>
    </row>
    <row r="106" spans="1:10">
      <c r="A106">
        <v>6156</v>
      </c>
      <c r="B106" t="s">
        <v>2500</v>
      </c>
      <c r="C106" t="s">
        <v>239</v>
      </c>
      <c r="D106" t="s">
        <v>95</v>
      </c>
      <c r="E106" t="s">
        <v>3062</v>
      </c>
      <c r="F106">
        <v>0</v>
      </c>
      <c r="G106">
        <v>-32.02581</v>
      </c>
      <c r="H106">
        <v>115.80135</v>
      </c>
      <c r="J106" t="s">
        <v>2898</v>
      </c>
    </row>
    <row r="107" spans="1:10">
      <c r="A107">
        <v>6157</v>
      </c>
      <c r="B107" t="s">
        <v>2501</v>
      </c>
      <c r="C107" t="s">
        <v>239</v>
      </c>
      <c r="D107" t="s">
        <v>95</v>
      </c>
      <c r="E107" t="s">
        <v>3062</v>
      </c>
      <c r="F107">
        <v>0</v>
      </c>
      <c r="G107">
        <v>-32.029980000000002</v>
      </c>
      <c r="H107">
        <v>115.78453399999999</v>
      </c>
      <c r="J107" t="s">
        <v>2898</v>
      </c>
    </row>
    <row r="108" spans="1:10">
      <c r="A108">
        <v>6158</v>
      </c>
      <c r="B108" t="s">
        <v>2502</v>
      </c>
      <c r="C108" t="s">
        <v>239</v>
      </c>
      <c r="D108" t="s">
        <v>95</v>
      </c>
      <c r="E108" t="s">
        <v>3062</v>
      </c>
      <c r="F108">
        <v>0</v>
      </c>
      <c r="G108">
        <v>-32.044950999999998</v>
      </c>
      <c r="H108">
        <v>115.758095</v>
      </c>
      <c r="J108" t="s">
        <v>2898</v>
      </c>
    </row>
    <row r="109" spans="1:10">
      <c r="A109">
        <v>6159</v>
      </c>
      <c r="B109" t="s">
        <v>2503</v>
      </c>
      <c r="C109" t="s">
        <v>239</v>
      </c>
      <c r="D109" t="s">
        <v>95</v>
      </c>
      <c r="E109" t="s">
        <v>3062</v>
      </c>
      <c r="F109">
        <v>0</v>
      </c>
      <c r="G109">
        <v>-32.029040999999999</v>
      </c>
      <c r="H109">
        <v>115.751874</v>
      </c>
      <c r="J109" t="s">
        <v>2898</v>
      </c>
    </row>
    <row r="110" spans="1:10">
      <c r="A110">
        <v>6160</v>
      </c>
      <c r="B110" t="s">
        <v>2504</v>
      </c>
      <c r="C110" t="s">
        <v>239</v>
      </c>
      <c r="D110" t="s">
        <v>95</v>
      </c>
      <c r="E110" t="s">
        <v>3062</v>
      </c>
      <c r="F110">
        <v>0</v>
      </c>
      <c r="G110">
        <v>-32.035477999999998</v>
      </c>
      <c r="H110">
        <v>115.764573</v>
      </c>
      <c r="J110" t="s">
        <v>2898</v>
      </c>
    </row>
    <row r="111" spans="1:10">
      <c r="A111">
        <v>6161</v>
      </c>
      <c r="B111" t="s">
        <v>2505</v>
      </c>
      <c r="C111" t="s">
        <v>239</v>
      </c>
      <c r="D111" t="s">
        <v>130</v>
      </c>
      <c r="E111" t="s">
        <v>3063</v>
      </c>
      <c r="F111">
        <v>0</v>
      </c>
      <c r="G111">
        <v>-32.007488000000002</v>
      </c>
      <c r="H111">
        <v>115.50393800000001</v>
      </c>
      <c r="J111">
        <v>0</v>
      </c>
    </row>
    <row r="112" spans="1:10">
      <c r="A112">
        <v>6162</v>
      </c>
      <c r="B112" t="s">
        <v>1536</v>
      </c>
      <c r="C112" t="s">
        <v>239</v>
      </c>
      <c r="D112" t="s">
        <v>95</v>
      </c>
      <c r="E112" t="s">
        <v>3062</v>
      </c>
      <c r="F112">
        <v>0</v>
      </c>
      <c r="G112">
        <v>-32.067526999999998</v>
      </c>
      <c r="H112">
        <v>115.76418099999999</v>
      </c>
      <c r="J112" t="s">
        <v>2898</v>
      </c>
    </row>
    <row r="113" spans="1:10">
      <c r="A113">
        <v>6163</v>
      </c>
      <c r="B113" t="s">
        <v>2506</v>
      </c>
      <c r="C113" t="s">
        <v>239</v>
      </c>
      <c r="D113" t="s">
        <v>95</v>
      </c>
      <c r="E113" t="s">
        <v>3062</v>
      </c>
      <c r="F113">
        <v>0</v>
      </c>
      <c r="G113">
        <v>-32.092962999999997</v>
      </c>
      <c r="H113">
        <v>115.837476</v>
      </c>
      <c r="J113" t="s">
        <v>2898</v>
      </c>
    </row>
    <row r="114" spans="1:10">
      <c r="A114">
        <v>6164</v>
      </c>
      <c r="B114" t="s">
        <v>2507</v>
      </c>
      <c r="C114" t="s">
        <v>239</v>
      </c>
      <c r="D114" t="s">
        <v>95</v>
      </c>
      <c r="E114" t="s">
        <v>3062</v>
      </c>
      <c r="F114">
        <v>0</v>
      </c>
      <c r="G114">
        <v>-32.132801000000001</v>
      </c>
      <c r="H114">
        <v>115.860591</v>
      </c>
      <c r="J114" t="s">
        <v>2898</v>
      </c>
    </row>
    <row r="115" spans="1:10">
      <c r="A115">
        <v>6165</v>
      </c>
      <c r="B115" t="s">
        <v>2144</v>
      </c>
      <c r="C115" t="s">
        <v>239</v>
      </c>
      <c r="D115" t="s">
        <v>95</v>
      </c>
      <c r="E115" t="s">
        <v>3062</v>
      </c>
      <c r="F115">
        <v>0</v>
      </c>
      <c r="G115">
        <v>-32.190027000000001</v>
      </c>
      <c r="H115">
        <v>115.801492</v>
      </c>
      <c r="J115" t="s">
        <v>2898</v>
      </c>
    </row>
    <row r="116" spans="1:10">
      <c r="A116">
        <v>6166</v>
      </c>
      <c r="B116" t="s">
        <v>373</v>
      </c>
      <c r="C116" t="s">
        <v>239</v>
      </c>
      <c r="D116" t="s">
        <v>95</v>
      </c>
      <c r="E116" t="s">
        <v>3062</v>
      </c>
      <c r="F116">
        <v>0</v>
      </c>
      <c r="G116">
        <v>-32.116146000000001</v>
      </c>
      <c r="H116">
        <v>115.76579</v>
      </c>
      <c r="J116" t="s">
        <v>2898</v>
      </c>
    </row>
    <row r="117" spans="1:10">
      <c r="A117">
        <v>6167</v>
      </c>
      <c r="B117" t="s">
        <v>2508</v>
      </c>
      <c r="C117" t="s">
        <v>239</v>
      </c>
      <c r="D117" t="s">
        <v>95</v>
      </c>
      <c r="E117" t="s">
        <v>3062</v>
      </c>
      <c r="F117">
        <v>0</v>
      </c>
      <c r="G117">
        <v>-32.227693000000002</v>
      </c>
      <c r="H117">
        <v>115.870492</v>
      </c>
      <c r="J117" t="s">
        <v>2898</v>
      </c>
    </row>
    <row r="118" spans="1:10">
      <c r="A118">
        <v>6168</v>
      </c>
      <c r="B118" t="s">
        <v>2509</v>
      </c>
      <c r="C118" t="s">
        <v>239</v>
      </c>
      <c r="D118" t="s">
        <v>95</v>
      </c>
      <c r="E118" t="s">
        <v>3062</v>
      </c>
      <c r="F118">
        <v>0</v>
      </c>
      <c r="G118">
        <v>-32.299742999999999</v>
      </c>
      <c r="H118">
        <v>115.76275099999999</v>
      </c>
      <c r="J118" t="s">
        <v>2898</v>
      </c>
    </row>
    <row r="119" spans="1:10">
      <c r="A119">
        <v>6169</v>
      </c>
      <c r="B119" t="s">
        <v>2510</v>
      </c>
      <c r="C119" t="s">
        <v>239</v>
      </c>
      <c r="D119" t="s">
        <v>95</v>
      </c>
      <c r="E119" t="s">
        <v>3062</v>
      </c>
      <c r="F119">
        <v>0</v>
      </c>
      <c r="G119">
        <v>-32.303432999999998</v>
      </c>
      <c r="H119">
        <v>115.71128899999999</v>
      </c>
      <c r="J119" t="s">
        <v>2898</v>
      </c>
    </row>
    <row r="120" spans="1:10">
      <c r="A120">
        <v>6170</v>
      </c>
      <c r="B120" t="s">
        <v>2511</v>
      </c>
      <c r="C120" t="s">
        <v>239</v>
      </c>
      <c r="D120" t="s">
        <v>95</v>
      </c>
      <c r="E120" t="s">
        <v>3062</v>
      </c>
      <c r="F120">
        <v>0</v>
      </c>
      <c r="G120">
        <v>-32.259689000000002</v>
      </c>
      <c r="H120">
        <v>115.805649</v>
      </c>
      <c r="J120" t="s">
        <v>2898</v>
      </c>
    </row>
    <row r="121" spans="1:10">
      <c r="A121">
        <v>6171</v>
      </c>
      <c r="B121" t="s">
        <v>2512</v>
      </c>
      <c r="C121" t="s">
        <v>239</v>
      </c>
      <c r="D121" t="s">
        <v>95</v>
      </c>
      <c r="E121" t="s">
        <v>3063</v>
      </c>
      <c r="F121">
        <v>0</v>
      </c>
      <c r="G121">
        <v>-32.331963999999999</v>
      </c>
      <c r="H121">
        <v>115.821549</v>
      </c>
      <c r="J121" t="s">
        <v>2899</v>
      </c>
    </row>
    <row r="122" spans="1:10">
      <c r="A122">
        <v>6172</v>
      </c>
      <c r="B122" t="s">
        <v>2513</v>
      </c>
      <c r="C122" t="s">
        <v>239</v>
      </c>
      <c r="D122" t="s">
        <v>95</v>
      </c>
      <c r="E122" t="s">
        <v>3063</v>
      </c>
      <c r="F122">
        <v>0</v>
      </c>
      <c r="G122">
        <v>-32.37547</v>
      </c>
      <c r="H122">
        <v>115.753147</v>
      </c>
      <c r="J122" t="s">
        <v>2899</v>
      </c>
    </row>
    <row r="123" spans="1:10">
      <c r="A123">
        <v>6173</v>
      </c>
      <c r="B123" t="s">
        <v>2514</v>
      </c>
      <c r="C123" t="s">
        <v>239</v>
      </c>
      <c r="D123" t="s">
        <v>130</v>
      </c>
      <c r="E123" t="s">
        <v>3063</v>
      </c>
      <c r="F123">
        <v>0</v>
      </c>
      <c r="G123">
        <v>-32.402574000000001</v>
      </c>
      <c r="H123">
        <v>115.74918599999999</v>
      </c>
      <c r="J123" t="s">
        <v>2899</v>
      </c>
    </row>
    <row r="124" spans="1:10">
      <c r="A124">
        <v>6174</v>
      </c>
      <c r="B124" t="s">
        <v>2515</v>
      </c>
      <c r="C124" t="s">
        <v>239</v>
      </c>
      <c r="D124" t="s">
        <v>130</v>
      </c>
      <c r="E124" t="s">
        <v>3063</v>
      </c>
      <c r="F124">
        <v>0</v>
      </c>
      <c r="G124">
        <v>-32.429853000000001</v>
      </c>
      <c r="H124">
        <v>115.750353</v>
      </c>
      <c r="J124" t="s">
        <v>2899</v>
      </c>
    </row>
    <row r="125" spans="1:10">
      <c r="A125">
        <v>6175</v>
      </c>
      <c r="B125" t="s">
        <v>2516</v>
      </c>
      <c r="C125" t="s">
        <v>239</v>
      </c>
      <c r="D125" t="s">
        <v>130</v>
      </c>
      <c r="E125" t="s">
        <v>3063</v>
      </c>
      <c r="F125">
        <v>0</v>
      </c>
      <c r="G125">
        <v>-32.445807000000002</v>
      </c>
      <c r="H125">
        <v>115.75702200000001</v>
      </c>
      <c r="J125" t="s">
        <v>2899</v>
      </c>
    </row>
    <row r="126" spans="1:10">
      <c r="A126">
        <v>6176</v>
      </c>
      <c r="B126" t="s">
        <v>2517</v>
      </c>
      <c r="C126" t="s">
        <v>239</v>
      </c>
      <c r="D126" t="s">
        <v>130</v>
      </c>
      <c r="E126" t="s">
        <v>3063</v>
      </c>
      <c r="F126">
        <v>0</v>
      </c>
      <c r="G126">
        <v>-32.364373999999998</v>
      </c>
      <c r="H126">
        <v>115.909164</v>
      </c>
      <c r="J126" t="s">
        <v>2899</v>
      </c>
    </row>
    <row r="127" spans="1:10">
      <c r="A127">
        <v>6180</v>
      </c>
      <c r="B127" t="s">
        <v>2518</v>
      </c>
      <c r="C127" t="s">
        <v>239</v>
      </c>
      <c r="D127" t="s">
        <v>130</v>
      </c>
      <c r="E127" t="s">
        <v>3063</v>
      </c>
      <c r="F127">
        <v>0</v>
      </c>
      <c r="G127">
        <v>-31.776997999999999</v>
      </c>
      <c r="H127">
        <v>115.86075</v>
      </c>
      <c r="J127">
        <v>0</v>
      </c>
    </row>
    <row r="128" spans="1:10">
      <c r="A128">
        <v>6181</v>
      </c>
      <c r="B128" t="s">
        <v>2519</v>
      </c>
      <c r="C128" t="s">
        <v>239</v>
      </c>
      <c r="D128" t="s">
        <v>130</v>
      </c>
      <c r="E128" t="s">
        <v>3063</v>
      </c>
      <c r="F128">
        <v>0</v>
      </c>
      <c r="G128">
        <v>0</v>
      </c>
      <c r="H128">
        <v>0</v>
      </c>
      <c r="J128">
        <v>0</v>
      </c>
    </row>
    <row r="129" spans="1:10">
      <c r="A129">
        <v>6182</v>
      </c>
      <c r="B129" t="s">
        <v>2520</v>
      </c>
      <c r="C129" t="s">
        <v>239</v>
      </c>
      <c r="D129" t="s">
        <v>130</v>
      </c>
      <c r="E129" t="s">
        <v>3063</v>
      </c>
      <c r="F129">
        <v>0</v>
      </c>
      <c r="G129">
        <v>0</v>
      </c>
      <c r="H129">
        <v>0</v>
      </c>
      <c r="J129">
        <v>0</v>
      </c>
    </row>
    <row r="130" spans="1:10">
      <c r="A130">
        <v>6207</v>
      </c>
      <c r="B130" t="s">
        <v>2521</v>
      </c>
      <c r="C130" t="s">
        <v>239</v>
      </c>
      <c r="D130" t="s">
        <v>130</v>
      </c>
      <c r="E130" t="s">
        <v>3063</v>
      </c>
      <c r="F130">
        <v>0</v>
      </c>
      <c r="G130">
        <v>-32.487206</v>
      </c>
      <c r="H130">
        <v>116.068209</v>
      </c>
      <c r="J130">
        <v>0</v>
      </c>
    </row>
    <row r="131" spans="1:10">
      <c r="A131">
        <v>6208</v>
      </c>
      <c r="B131" t="s">
        <v>2522</v>
      </c>
      <c r="C131" t="s">
        <v>239</v>
      </c>
      <c r="D131" t="s">
        <v>130</v>
      </c>
      <c r="E131" t="s">
        <v>3063</v>
      </c>
      <c r="F131">
        <v>0</v>
      </c>
      <c r="G131">
        <v>-32.644371999999997</v>
      </c>
      <c r="H131">
        <v>115.873516</v>
      </c>
      <c r="J131">
        <v>0</v>
      </c>
    </row>
    <row r="132" spans="1:10">
      <c r="A132">
        <v>6209</v>
      </c>
      <c r="B132" t="s">
        <v>2523</v>
      </c>
      <c r="C132" t="s">
        <v>239</v>
      </c>
      <c r="D132" t="s">
        <v>130</v>
      </c>
      <c r="E132" t="s">
        <v>3063</v>
      </c>
      <c r="F132">
        <v>0</v>
      </c>
      <c r="G132">
        <v>-32.561118</v>
      </c>
      <c r="H132">
        <v>115.77113199999999</v>
      </c>
      <c r="J132">
        <v>0</v>
      </c>
    </row>
    <row r="133" spans="1:10">
      <c r="A133">
        <v>6210</v>
      </c>
      <c r="B133" t="s">
        <v>2524</v>
      </c>
      <c r="C133" t="s">
        <v>239</v>
      </c>
      <c r="D133" t="s">
        <v>59</v>
      </c>
      <c r="E133" t="s">
        <v>3063</v>
      </c>
      <c r="F133">
        <v>0</v>
      </c>
      <c r="G133">
        <v>-32.550987999999997</v>
      </c>
      <c r="H133">
        <v>115.75180400000001</v>
      </c>
      <c r="J133">
        <v>0</v>
      </c>
    </row>
    <row r="134" spans="1:10">
      <c r="A134">
        <v>6211</v>
      </c>
      <c r="B134" t="s">
        <v>2525</v>
      </c>
      <c r="C134" t="s">
        <v>239</v>
      </c>
      <c r="D134" t="s">
        <v>130</v>
      </c>
      <c r="E134" t="s">
        <v>3063</v>
      </c>
      <c r="F134">
        <v>0</v>
      </c>
      <c r="G134">
        <v>-32.693998999999998</v>
      </c>
      <c r="H134">
        <v>115.654696</v>
      </c>
      <c r="J134">
        <v>0</v>
      </c>
    </row>
    <row r="135" spans="1:10">
      <c r="A135">
        <v>6213</v>
      </c>
      <c r="B135" t="s">
        <v>2526</v>
      </c>
      <c r="C135" t="s">
        <v>239</v>
      </c>
      <c r="D135" t="s">
        <v>130</v>
      </c>
      <c r="E135" t="s">
        <v>3063</v>
      </c>
      <c r="F135">
        <v>0</v>
      </c>
      <c r="G135">
        <v>-32.623154999999997</v>
      </c>
      <c r="H135">
        <v>116.08481399999999</v>
      </c>
      <c r="J135">
        <v>0</v>
      </c>
    </row>
    <row r="136" spans="1:10">
      <c r="A136">
        <v>6214</v>
      </c>
      <c r="B136" t="s">
        <v>2527</v>
      </c>
      <c r="C136" t="s">
        <v>239</v>
      </c>
      <c r="D136" t="s">
        <v>130</v>
      </c>
      <c r="E136" t="s">
        <v>3063</v>
      </c>
      <c r="F136">
        <v>0</v>
      </c>
      <c r="G136">
        <v>-32.725337000000003</v>
      </c>
      <c r="H136">
        <v>115.758098</v>
      </c>
      <c r="J136">
        <v>0</v>
      </c>
    </row>
    <row r="137" spans="1:10">
      <c r="A137">
        <v>6215</v>
      </c>
      <c r="B137" t="s">
        <v>2528</v>
      </c>
      <c r="C137" t="s">
        <v>239</v>
      </c>
      <c r="D137" t="s">
        <v>130</v>
      </c>
      <c r="E137" t="s">
        <v>3063</v>
      </c>
      <c r="F137">
        <v>0</v>
      </c>
      <c r="G137">
        <v>-32.880761</v>
      </c>
      <c r="H137">
        <v>115.92388</v>
      </c>
      <c r="J137">
        <v>0</v>
      </c>
    </row>
    <row r="138" spans="1:10">
      <c r="A138">
        <v>6218</v>
      </c>
      <c r="B138" t="s">
        <v>2529</v>
      </c>
      <c r="C138" t="s">
        <v>239</v>
      </c>
      <c r="D138" t="s">
        <v>130</v>
      </c>
      <c r="E138" t="s">
        <v>3063</v>
      </c>
      <c r="F138">
        <v>0</v>
      </c>
      <c r="G138">
        <v>-32.955564000000003</v>
      </c>
      <c r="H138">
        <v>115.899665</v>
      </c>
      <c r="J138">
        <v>0</v>
      </c>
    </row>
    <row r="139" spans="1:10">
      <c r="A139">
        <v>6219</v>
      </c>
      <c r="B139" t="s">
        <v>2529</v>
      </c>
      <c r="C139">
        <v>0</v>
      </c>
      <c r="D139">
        <v>0</v>
      </c>
      <c r="E139" t="s">
        <v>3063</v>
      </c>
      <c r="F139">
        <v>0</v>
      </c>
      <c r="G139">
        <v>0</v>
      </c>
      <c r="H139">
        <v>0</v>
      </c>
      <c r="J139">
        <v>0</v>
      </c>
    </row>
    <row r="140" spans="1:10">
      <c r="A140">
        <v>6220</v>
      </c>
      <c r="B140" t="s">
        <v>2530</v>
      </c>
      <c r="C140" t="s">
        <v>239</v>
      </c>
      <c r="D140" t="s">
        <v>130</v>
      </c>
      <c r="E140" t="s">
        <v>3063</v>
      </c>
      <c r="F140">
        <v>0</v>
      </c>
      <c r="G140">
        <v>-32.996681000000002</v>
      </c>
      <c r="H140">
        <v>115.893629</v>
      </c>
      <c r="J140">
        <v>0</v>
      </c>
    </row>
    <row r="141" spans="1:10">
      <c r="A141">
        <v>6221</v>
      </c>
      <c r="B141" t="s">
        <v>1616</v>
      </c>
      <c r="C141" t="s">
        <v>239</v>
      </c>
      <c r="D141" t="s">
        <v>130</v>
      </c>
      <c r="E141" t="s">
        <v>3063</v>
      </c>
      <c r="F141">
        <v>0</v>
      </c>
      <c r="G141">
        <v>-33.146360000000001</v>
      </c>
      <c r="H141">
        <v>115.943364</v>
      </c>
      <c r="J141">
        <v>0</v>
      </c>
    </row>
    <row r="142" spans="1:10">
      <c r="A142">
        <v>6223</v>
      </c>
      <c r="B142" t="s">
        <v>2531</v>
      </c>
      <c r="C142" t="s">
        <v>239</v>
      </c>
      <c r="D142" t="s">
        <v>19</v>
      </c>
      <c r="E142" t="s">
        <v>3063</v>
      </c>
      <c r="F142">
        <v>0</v>
      </c>
      <c r="G142">
        <v>-33.174244000000002</v>
      </c>
      <c r="H142">
        <v>115.86290099999999</v>
      </c>
      <c r="J142">
        <v>0</v>
      </c>
    </row>
    <row r="143" spans="1:10">
      <c r="A143">
        <v>6224</v>
      </c>
      <c r="B143" t="s">
        <v>2532</v>
      </c>
      <c r="C143" t="s">
        <v>239</v>
      </c>
      <c r="D143" t="s">
        <v>19</v>
      </c>
      <c r="E143" t="s">
        <v>3063</v>
      </c>
      <c r="F143">
        <v>0</v>
      </c>
      <c r="G143">
        <v>-33.234957999999999</v>
      </c>
      <c r="H143">
        <v>115.914238</v>
      </c>
      <c r="J143">
        <v>0</v>
      </c>
    </row>
    <row r="144" spans="1:10">
      <c r="A144">
        <v>6225</v>
      </c>
      <c r="B144" t="s">
        <v>2533</v>
      </c>
      <c r="C144" t="s">
        <v>239</v>
      </c>
      <c r="D144" t="s">
        <v>130</v>
      </c>
      <c r="E144" t="s">
        <v>3063</v>
      </c>
      <c r="F144">
        <v>0</v>
      </c>
      <c r="G144">
        <v>-33.337529000000004</v>
      </c>
      <c r="H144">
        <v>116.098061</v>
      </c>
      <c r="J144">
        <v>0</v>
      </c>
    </row>
    <row r="145" spans="1:10">
      <c r="A145">
        <v>6226</v>
      </c>
      <c r="B145" t="s">
        <v>2534</v>
      </c>
      <c r="C145" t="s">
        <v>239</v>
      </c>
      <c r="D145" t="s">
        <v>19</v>
      </c>
      <c r="E145" t="s">
        <v>3063</v>
      </c>
      <c r="F145">
        <v>0</v>
      </c>
      <c r="G145">
        <v>-33.290376999999999</v>
      </c>
      <c r="H145">
        <v>115.827524</v>
      </c>
      <c r="J145">
        <v>0</v>
      </c>
    </row>
    <row r="146" spans="1:10">
      <c r="A146">
        <v>6227</v>
      </c>
      <c r="B146" t="s">
        <v>2535</v>
      </c>
      <c r="C146" t="s">
        <v>239</v>
      </c>
      <c r="D146" t="s">
        <v>19</v>
      </c>
      <c r="E146" t="s">
        <v>3063</v>
      </c>
      <c r="F146">
        <v>0</v>
      </c>
      <c r="G146">
        <v>-33.309542999999998</v>
      </c>
      <c r="H146">
        <v>115.809665</v>
      </c>
      <c r="J146">
        <v>0</v>
      </c>
    </row>
    <row r="147" spans="1:10">
      <c r="A147">
        <v>6228</v>
      </c>
      <c r="B147" t="s">
        <v>356</v>
      </c>
      <c r="C147" t="s">
        <v>239</v>
      </c>
      <c r="D147" t="s">
        <v>19</v>
      </c>
      <c r="E147" t="s">
        <v>3063</v>
      </c>
      <c r="F147">
        <v>0</v>
      </c>
      <c r="G147">
        <v>-33.336551999999998</v>
      </c>
      <c r="H147">
        <v>115.771383</v>
      </c>
      <c r="J147">
        <v>0</v>
      </c>
    </row>
    <row r="148" spans="1:10">
      <c r="A148">
        <v>6229</v>
      </c>
      <c r="B148" t="s">
        <v>2536</v>
      </c>
      <c r="C148" t="s">
        <v>239</v>
      </c>
      <c r="D148" t="s">
        <v>19</v>
      </c>
      <c r="E148" t="s">
        <v>3063</v>
      </c>
      <c r="F148">
        <v>0</v>
      </c>
      <c r="G148">
        <v>-33.351410999999999</v>
      </c>
      <c r="H148">
        <v>115.69276000000001</v>
      </c>
      <c r="J148">
        <v>0</v>
      </c>
    </row>
    <row r="149" spans="1:10">
      <c r="A149">
        <v>6230</v>
      </c>
      <c r="B149" t="s">
        <v>2245</v>
      </c>
      <c r="C149" t="s">
        <v>239</v>
      </c>
      <c r="D149" t="s">
        <v>19</v>
      </c>
      <c r="E149" t="s">
        <v>3063</v>
      </c>
      <c r="F149">
        <v>0</v>
      </c>
      <c r="G149">
        <v>-33.327112</v>
      </c>
      <c r="H149">
        <v>115.636993</v>
      </c>
      <c r="J149">
        <v>0</v>
      </c>
    </row>
    <row r="150" spans="1:10">
      <c r="A150">
        <v>6232</v>
      </c>
      <c r="B150" t="s">
        <v>2537</v>
      </c>
      <c r="C150" t="s">
        <v>239</v>
      </c>
      <c r="D150" t="s">
        <v>19</v>
      </c>
      <c r="E150" t="s">
        <v>3063</v>
      </c>
      <c r="F150">
        <v>0</v>
      </c>
      <c r="G150">
        <v>-33.316625000000002</v>
      </c>
      <c r="H150">
        <v>115.704263</v>
      </c>
      <c r="J150">
        <v>0</v>
      </c>
    </row>
    <row r="151" spans="1:10">
      <c r="A151">
        <v>6233</v>
      </c>
      <c r="B151" t="s">
        <v>2538</v>
      </c>
      <c r="C151" t="s">
        <v>239</v>
      </c>
      <c r="D151" t="s">
        <v>19</v>
      </c>
      <c r="E151" t="s">
        <v>3063</v>
      </c>
      <c r="F151">
        <v>0</v>
      </c>
      <c r="G151">
        <v>-33.279034000000003</v>
      </c>
      <c r="H151">
        <v>115.71442999999999</v>
      </c>
      <c r="J151">
        <v>0</v>
      </c>
    </row>
    <row r="152" spans="1:10">
      <c r="A152">
        <v>6236</v>
      </c>
      <c r="B152" t="s">
        <v>2539</v>
      </c>
      <c r="C152" t="s">
        <v>239</v>
      </c>
      <c r="D152" t="s">
        <v>130</v>
      </c>
      <c r="E152" t="s">
        <v>3063</v>
      </c>
      <c r="F152">
        <v>0</v>
      </c>
      <c r="G152">
        <v>-33.467779999999998</v>
      </c>
      <c r="H152">
        <v>115.80944</v>
      </c>
      <c r="J152">
        <v>0</v>
      </c>
    </row>
    <row r="153" spans="1:10">
      <c r="A153">
        <v>6237</v>
      </c>
      <c r="B153" t="s">
        <v>2540</v>
      </c>
      <c r="C153" t="s">
        <v>239</v>
      </c>
      <c r="D153" t="s">
        <v>130</v>
      </c>
      <c r="E153" t="s">
        <v>3063</v>
      </c>
      <c r="F153">
        <v>0</v>
      </c>
      <c r="G153">
        <v>-33.482745000000001</v>
      </c>
      <c r="H153">
        <v>115.727734</v>
      </c>
      <c r="J153">
        <v>0</v>
      </c>
    </row>
    <row r="154" spans="1:10">
      <c r="A154">
        <v>6239</v>
      </c>
      <c r="B154" t="s">
        <v>1355</v>
      </c>
      <c r="C154" t="s">
        <v>239</v>
      </c>
      <c r="D154" t="s">
        <v>130</v>
      </c>
      <c r="E154" t="s">
        <v>3063</v>
      </c>
      <c r="F154">
        <v>0</v>
      </c>
      <c r="G154">
        <v>-33.548214999999999</v>
      </c>
      <c r="H154">
        <v>115.76634199999999</v>
      </c>
      <c r="J154">
        <v>0</v>
      </c>
    </row>
    <row r="155" spans="1:10">
      <c r="A155">
        <v>6240</v>
      </c>
      <c r="B155" t="s">
        <v>2541</v>
      </c>
      <c r="C155" t="s">
        <v>239</v>
      </c>
      <c r="D155" t="s">
        <v>130</v>
      </c>
      <c r="E155" t="s">
        <v>3063</v>
      </c>
      <c r="F155">
        <v>0</v>
      </c>
      <c r="G155">
        <v>-33.557507000000001</v>
      </c>
      <c r="H155">
        <v>115.986161</v>
      </c>
      <c r="J155">
        <v>0</v>
      </c>
    </row>
    <row r="156" spans="1:10">
      <c r="A156">
        <v>6243</v>
      </c>
      <c r="B156" t="s">
        <v>2542</v>
      </c>
      <c r="C156" t="s">
        <v>239</v>
      </c>
      <c r="D156" t="s">
        <v>130</v>
      </c>
      <c r="E156" t="s">
        <v>3063</v>
      </c>
      <c r="F156">
        <v>0</v>
      </c>
      <c r="G156">
        <v>-33.702846999999998</v>
      </c>
      <c r="H156">
        <v>116.28535100000001</v>
      </c>
      <c r="J156">
        <v>0</v>
      </c>
    </row>
    <row r="157" spans="1:10">
      <c r="A157">
        <v>6244</v>
      </c>
      <c r="B157" t="s">
        <v>2543</v>
      </c>
      <c r="C157" t="s">
        <v>239</v>
      </c>
      <c r="D157" t="s">
        <v>130</v>
      </c>
      <c r="E157" t="s">
        <v>3063</v>
      </c>
      <c r="F157">
        <v>0</v>
      </c>
      <c r="G157">
        <v>-33.832926999999998</v>
      </c>
      <c r="H157">
        <v>116.38841600000001</v>
      </c>
      <c r="J157">
        <v>0</v>
      </c>
    </row>
    <row r="158" spans="1:10">
      <c r="A158">
        <v>6251</v>
      </c>
      <c r="B158" t="s">
        <v>2544</v>
      </c>
      <c r="C158" t="s">
        <v>239</v>
      </c>
      <c r="D158" t="s">
        <v>130</v>
      </c>
      <c r="E158" t="s">
        <v>3063</v>
      </c>
      <c r="F158">
        <v>0</v>
      </c>
      <c r="G158">
        <v>-33.768059999999998</v>
      </c>
      <c r="H158">
        <v>115.82778</v>
      </c>
      <c r="J158">
        <v>0</v>
      </c>
    </row>
    <row r="159" spans="1:10">
      <c r="A159">
        <v>6252</v>
      </c>
      <c r="B159" t="s">
        <v>2545</v>
      </c>
      <c r="C159" t="s">
        <v>239</v>
      </c>
      <c r="D159" t="s">
        <v>130</v>
      </c>
      <c r="E159" t="s">
        <v>3063</v>
      </c>
      <c r="F159">
        <v>0</v>
      </c>
      <c r="G159">
        <v>-33.745170999999999</v>
      </c>
      <c r="H159">
        <v>115.946029</v>
      </c>
      <c r="J159">
        <v>0</v>
      </c>
    </row>
    <row r="160" spans="1:10">
      <c r="A160">
        <v>6253</v>
      </c>
      <c r="B160" t="s">
        <v>2546</v>
      </c>
      <c r="C160" t="s">
        <v>239</v>
      </c>
      <c r="D160" t="s">
        <v>130</v>
      </c>
      <c r="E160" t="s">
        <v>3063</v>
      </c>
      <c r="F160">
        <v>0</v>
      </c>
      <c r="G160">
        <v>-33.786518000000001</v>
      </c>
      <c r="H160">
        <v>115.98381000000001</v>
      </c>
      <c r="J160">
        <v>0</v>
      </c>
    </row>
    <row r="161" spans="1:10">
      <c r="A161">
        <v>6254</v>
      </c>
      <c r="B161" t="s">
        <v>2547</v>
      </c>
      <c r="C161" t="s">
        <v>239</v>
      </c>
      <c r="D161" t="s">
        <v>130</v>
      </c>
      <c r="E161" t="s">
        <v>3063</v>
      </c>
      <c r="F161">
        <v>0</v>
      </c>
      <c r="G161">
        <v>-33.848790999999999</v>
      </c>
      <c r="H161">
        <v>116.058769</v>
      </c>
      <c r="J161">
        <v>0</v>
      </c>
    </row>
    <row r="162" spans="1:10">
      <c r="A162">
        <v>6255</v>
      </c>
      <c r="B162" t="s">
        <v>2548</v>
      </c>
      <c r="C162" t="s">
        <v>239</v>
      </c>
      <c r="D162" t="s">
        <v>130</v>
      </c>
      <c r="E162" t="s">
        <v>3063</v>
      </c>
      <c r="F162">
        <v>0</v>
      </c>
      <c r="G162">
        <v>-33.793610000000001</v>
      </c>
      <c r="H162">
        <v>116.29583</v>
      </c>
      <c r="J162">
        <v>0</v>
      </c>
    </row>
    <row r="163" spans="1:10">
      <c r="A163">
        <v>6256</v>
      </c>
      <c r="B163" t="s">
        <v>2549</v>
      </c>
      <c r="C163" t="s">
        <v>239</v>
      </c>
      <c r="D163" t="s">
        <v>130</v>
      </c>
      <c r="E163" t="s">
        <v>3063</v>
      </c>
      <c r="F163">
        <v>0</v>
      </c>
      <c r="G163">
        <v>-34.005110000000002</v>
      </c>
      <c r="H163">
        <v>116.15389</v>
      </c>
      <c r="J163">
        <v>0</v>
      </c>
    </row>
    <row r="164" spans="1:10">
      <c r="A164">
        <v>6258</v>
      </c>
      <c r="B164" t="s">
        <v>2550</v>
      </c>
      <c r="C164" t="s">
        <v>239</v>
      </c>
      <c r="D164" t="s">
        <v>130</v>
      </c>
      <c r="E164" t="s">
        <v>3063</v>
      </c>
      <c r="F164">
        <v>0</v>
      </c>
      <c r="G164">
        <v>-34.227522</v>
      </c>
      <c r="H164">
        <v>116.20352800000001</v>
      </c>
      <c r="J164">
        <v>0</v>
      </c>
    </row>
    <row r="165" spans="1:10">
      <c r="A165">
        <v>6260</v>
      </c>
      <c r="B165" t="s">
        <v>2551</v>
      </c>
      <c r="C165" t="s">
        <v>239</v>
      </c>
      <c r="D165" t="s">
        <v>130</v>
      </c>
      <c r="E165" t="s">
        <v>3063</v>
      </c>
      <c r="F165">
        <v>0</v>
      </c>
      <c r="G165">
        <v>-34.349615</v>
      </c>
      <c r="H165">
        <v>115.935794</v>
      </c>
      <c r="J165">
        <v>0</v>
      </c>
    </row>
    <row r="166" spans="1:10">
      <c r="A166">
        <v>6262</v>
      </c>
      <c r="B166" t="s">
        <v>2552</v>
      </c>
      <c r="C166" t="s">
        <v>239</v>
      </c>
      <c r="D166" t="s">
        <v>130</v>
      </c>
      <c r="E166" t="s">
        <v>3063</v>
      </c>
      <c r="F166">
        <v>0</v>
      </c>
      <c r="G166">
        <v>-34.686036000000001</v>
      </c>
      <c r="H166">
        <v>116.213448</v>
      </c>
      <c r="J166">
        <v>0</v>
      </c>
    </row>
    <row r="167" spans="1:10">
      <c r="A167">
        <v>6271</v>
      </c>
      <c r="B167" t="s">
        <v>2553</v>
      </c>
      <c r="C167" t="s">
        <v>239</v>
      </c>
      <c r="D167" t="s">
        <v>130</v>
      </c>
      <c r="E167" t="s">
        <v>3063</v>
      </c>
      <c r="F167">
        <v>0</v>
      </c>
      <c r="G167">
        <v>-33.557564999999997</v>
      </c>
      <c r="H167">
        <v>115.558897</v>
      </c>
      <c r="J167">
        <v>0</v>
      </c>
    </row>
    <row r="168" spans="1:10">
      <c r="A168">
        <v>6275</v>
      </c>
      <c r="B168" t="s">
        <v>2554</v>
      </c>
      <c r="C168" t="s">
        <v>239</v>
      </c>
      <c r="D168" t="s">
        <v>130</v>
      </c>
      <c r="E168" t="s">
        <v>3063</v>
      </c>
      <c r="F168">
        <v>0</v>
      </c>
      <c r="G168">
        <v>-33.836424999999998</v>
      </c>
      <c r="H168">
        <v>115.66168999999999</v>
      </c>
      <c r="J168">
        <v>0</v>
      </c>
    </row>
    <row r="169" spans="1:10">
      <c r="A169">
        <v>6280</v>
      </c>
      <c r="B169" t="s">
        <v>2555</v>
      </c>
      <c r="C169" t="s">
        <v>239</v>
      </c>
      <c r="D169" t="s">
        <v>21</v>
      </c>
      <c r="E169" t="s">
        <v>3063</v>
      </c>
      <c r="F169">
        <v>0</v>
      </c>
      <c r="G169">
        <v>-33.684877999999998</v>
      </c>
      <c r="H169">
        <v>115.463341</v>
      </c>
      <c r="J169">
        <v>0</v>
      </c>
    </row>
    <row r="170" spans="1:10">
      <c r="A170">
        <v>6281</v>
      </c>
      <c r="B170" t="s">
        <v>2556</v>
      </c>
      <c r="C170" t="s">
        <v>239</v>
      </c>
      <c r="D170" t="s">
        <v>130</v>
      </c>
      <c r="E170" t="s">
        <v>3063</v>
      </c>
      <c r="F170">
        <v>0</v>
      </c>
      <c r="G170">
        <v>-33.615893</v>
      </c>
      <c r="H170">
        <v>115.10657</v>
      </c>
      <c r="J170">
        <v>0</v>
      </c>
    </row>
    <row r="171" spans="1:10">
      <c r="A171">
        <v>6282</v>
      </c>
      <c r="B171" t="s">
        <v>2557</v>
      </c>
      <c r="C171" t="s">
        <v>239</v>
      </c>
      <c r="D171" t="s">
        <v>130</v>
      </c>
      <c r="E171" t="s">
        <v>3063</v>
      </c>
      <c r="F171">
        <v>0</v>
      </c>
      <c r="G171">
        <v>-33.645860999999996</v>
      </c>
      <c r="H171">
        <v>115.03212600000001</v>
      </c>
      <c r="J171">
        <v>0</v>
      </c>
    </row>
    <row r="172" spans="1:10">
      <c r="A172">
        <v>6284</v>
      </c>
      <c r="B172" t="s">
        <v>2558</v>
      </c>
      <c r="C172" t="s">
        <v>239</v>
      </c>
      <c r="D172" t="s">
        <v>130</v>
      </c>
      <c r="E172" t="s">
        <v>3063</v>
      </c>
      <c r="F172">
        <v>0</v>
      </c>
      <c r="G172">
        <v>-33.865006000000001</v>
      </c>
      <c r="H172">
        <v>115.42421400000001</v>
      </c>
      <c r="J172">
        <v>0</v>
      </c>
    </row>
    <row r="173" spans="1:10">
      <c r="A173">
        <v>6285</v>
      </c>
      <c r="B173" t="s">
        <v>2559</v>
      </c>
      <c r="C173" t="s">
        <v>239</v>
      </c>
      <c r="D173" t="s">
        <v>130</v>
      </c>
      <c r="E173" t="s">
        <v>3063</v>
      </c>
      <c r="F173">
        <v>0</v>
      </c>
      <c r="G173">
        <v>-33.913943000000003</v>
      </c>
      <c r="H173">
        <v>115.025727</v>
      </c>
      <c r="J173">
        <v>0</v>
      </c>
    </row>
    <row r="174" spans="1:10">
      <c r="A174">
        <v>6286</v>
      </c>
      <c r="B174" t="s">
        <v>2560</v>
      </c>
      <c r="C174" t="s">
        <v>239</v>
      </c>
      <c r="D174" t="s">
        <v>130</v>
      </c>
      <c r="E174" t="s">
        <v>3063</v>
      </c>
      <c r="F174">
        <v>0</v>
      </c>
      <c r="G174">
        <v>-34.131390000000003</v>
      </c>
      <c r="H174">
        <v>115.05389</v>
      </c>
      <c r="J174">
        <v>0</v>
      </c>
    </row>
    <row r="175" spans="1:10">
      <c r="A175">
        <v>6288</v>
      </c>
      <c r="B175" t="s">
        <v>2561</v>
      </c>
      <c r="C175" t="s">
        <v>239</v>
      </c>
      <c r="D175" t="s">
        <v>130</v>
      </c>
      <c r="E175" t="s">
        <v>3063</v>
      </c>
      <c r="F175">
        <v>0</v>
      </c>
      <c r="G175">
        <v>-34.160620999999999</v>
      </c>
      <c r="H175">
        <v>115.199569</v>
      </c>
      <c r="J175">
        <v>0</v>
      </c>
    </row>
    <row r="176" spans="1:10">
      <c r="A176">
        <v>6290</v>
      </c>
      <c r="B176" t="s">
        <v>2562</v>
      </c>
      <c r="C176" t="s">
        <v>239</v>
      </c>
      <c r="D176" t="s">
        <v>130</v>
      </c>
      <c r="E176" t="s">
        <v>3063</v>
      </c>
      <c r="F176">
        <v>0</v>
      </c>
      <c r="G176">
        <v>-34.315942</v>
      </c>
      <c r="H176">
        <v>115.15973099999999</v>
      </c>
      <c r="J176">
        <v>0</v>
      </c>
    </row>
    <row r="177" spans="1:10">
      <c r="A177">
        <v>6302</v>
      </c>
      <c r="B177" t="s">
        <v>2563</v>
      </c>
      <c r="C177" t="s">
        <v>239</v>
      </c>
      <c r="D177" t="s">
        <v>130</v>
      </c>
      <c r="E177" t="s">
        <v>3063</v>
      </c>
      <c r="F177">
        <v>0</v>
      </c>
      <c r="G177">
        <v>-31.846267000000001</v>
      </c>
      <c r="H177">
        <v>117.011892</v>
      </c>
      <c r="J177">
        <v>0</v>
      </c>
    </row>
    <row r="178" spans="1:10">
      <c r="A178">
        <v>6304</v>
      </c>
      <c r="B178" t="s">
        <v>2564</v>
      </c>
      <c r="C178" t="s">
        <v>239</v>
      </c>
      <c r="D178" t="s">
        <v>130</v>
      </c>
      <c r="E178" t="s">
        <v>3063</v>
      </c>
      <c r="F178">
        <v>0</v>
      </c>
      <c r="G178">
        <v>-32.183978000000003</v>
      </c>
      <c r="H178">
        <v>117.11635099999999</v>
      </c>
      <c r="J178">
        <v>0</v>
      </c>
    </row>
    <row r="179" spans="1:10">
      <c r="A179">
        <v>6306</v>
      </c>
      <c r="B179" t="s">
        <v>2565</v>
      </c>
      <c r="C179" t="s">
        <v>239</v>
      </c>
      <c r="D179" t="s">
        <v>130</v>
      </c>
      <c r="E179" t="s">
        <v>3063</v>
      </c>
      <c r="F179">
        <v>0</v>
      </c>
      <c r="G179">
        <v>-32.374225000000003</v>
      </c>
      <c r="H179">
        <v>117.305815</v>
      </c>
      <c r="J179">
        <v>0</v>
      </c>
    </row>
    <row r="180" spans="1:10">
      <c r="A180">
        <v>6308</v>
      </c>
      <c r="B180" t="s">
        <v>2566</v>
      </c>
      <c r="C180" t="s">
        <v>239</v>
      </c>
      <c r="D180" t="s">
        <v>130</v>
      </c>
      <c r="E180" t="s">
        <v>3063</v>
      </c>
      <c r="F180">
        <v>0</v>
      </c>
      <c r="G180">
        <v>-32.67944</v>
      </c>
      <c r="H180">
        <v>116.82194</v>
      </c>
      <c r="J180">
        <v>0</v>
      </c>
    </row>
    <row r="181" spans="1:10">
      <c r="A181">
        <v>6309</v>
      </c>
      <c r="B181" t="s">
        <v>2567</v>
      </c>
      <c r="C181" t="s">
        <v>239</v>
      </c>
      <c r="D181" t="s">
        <v>130</v>
      </c>
      <c r="E181" t="s">
        <v>3063</v>
      </c>
      <c r="F181">
        <v>0</v>
      </c>
      <c r="G181">
        <v>-32.63306</v>
      </c>
      <c r="H181">
        <v>117.26027999999999</v>
      </c>
      <c r="J181">
        <v>0</v>
      </c>
    </row>
    <row r="182" spans="1:10">
      <c r="A182">
        <v>6311</v>
      </c>
      <c r="B182" t="s">
        <v>2568</v>
      </c>
      <c r="C182" t="s">
        <v>239</v>
      </c>
      <c r="D182" t="s">
        <v>130</v>
      </c>
      <c r="E182" t="s">
        <v>3063</v>
      </c>
      <c r="F182">
        <v>0</v>
      </c>
      <c r="G182">
        <v>-32.765560000000001</v>
      </c>
      <c r="H182">
        <v>117.31056</v>
      </c>
      <c r="J182">
        <v>0</v>
      </c>
    </row>
    <row r="183" spans="1:10">
      <c r="A183">
        <v>6312</v>
      </c>
      <c r="B183" t="s">
        <v>2569</v>
      </c>
      <c r="C183" t="s">
        <v>239</v>
      </c>
      <c r="D183" t="s">
        <v>130</v>
      </c>
      <c r="E183" t="s">
        <v>3063</v>
      </c>
      <c r="F183">
        <v>0</v>
      </c>
      <c r="G183">
        <v>-32.946717999999997</v>
      </c>
      <c r="H183">
        <v>117.363191</v>
      </c>
      <c r="J183">
        <v>0</v>
      </c>
    </row>
    <row r="184" spans="1:10">
      <c r="A184">
        <v>6313</v>
      </c>
      <c r="B184" t="s">
        <v>2143</v>
      </c>
      <c r="C184" t="s">
        <v>239</v>
      </c>
      <c r="D184" t="s">
        <v>130</v>
      </c>
      <c r="E184" t="s">
        <v>3063</v>
      </c>
      <c r="F184">
        <v>0</v>
      </c>
      <c r="G184">
        <v>-33.058981000000003</v>
      </c>
      <c r="H184">
        <v>117.148126</v>
      </c>
      <c r="J184">
        <v>0</v>
      </c>
    </row>
    <row r="185" spans="1:10">
      <c r="A185">
        <v>6315</v>
      </c>
      <c r="B185" t="s">
        <v>2570</v>
      </c>
      <c r="C185" t="s">
        <v>239</v>
      </c>
      <c r="D185" t="s">
        <v>130</v>
      </c>
      <c r="E185" t="s">
        <v>3063</v>
      </c>
      <c r="F185">
        <v>0</v>
      </c>
      <c r="G185">
        <v>-33.338053000000002</v>
      </c>
      <c r="H185">
        <v>117.034172</v>
      </c>
      <c r="J185">
        <v>0</v>
      </c>
    </row>
    <row r="186" spans="1:10">
      <c r="A186">
        <v>6316</v>
      </c>
      <c r="B186" t="s">
        <v>2571</v>
      </c>
      <c r="C186" t="s">
        <v>239</v>
      </c>
      <c r="D186" t="s">
        <v>130</v>
      </c>
      <c r="E186" t="s">
        <v>3063</v>
      </c>
      <c r="F186">
        <v>0</v>
      </c>
      <c r="G186">
        <v>-33.497785999999998</v>
      </c>
      <c r="H186">
        <v>117.410324</v>
      </c>
      <c r="J186">
        <v>0</v>
      </c>
    </row>
    <row r="187" spans="1:10">
      <c r="A187">
        <v>6317</v>
      </c>
      <c r="B187" t="s">
        <v>2572</v>
      </c>
      <c r="C187" t="s">
        <v>239</v>
      </c>
      <c r="D187" t="s">
        <v>130</v>
      </c>
      <c r="E187" t="s">
        <v>3063</v>
      </c>
      <c r="F187">
        <v>0</v>
      </c>
      <c r="G187">
        <v>-33.633614999999999</v>
      </c>
      <c r="H187">
        <v>117.898909</v>
      </c>
      <c r="J187">
        <v>0</v>
      </c>
    </row>
    <row r="188" spans="1:10">
      <c r="A188">
        <v>6318</v>
      </c>
      <c r="B188" t="s">
        <v>2573</v>
      </c>
      <c r="C188" t="s">
        <v>239</v>
      </c>
      <c r="D188" t="s">
        <v>130</v>
      </c>
      <c r="E188" t="s">
        <v>3063</v>
      </c>
      <c r="F188">
        <v>0</v>
      </c>
      <c r="G188">
        <v>-33.845435000000002</v>
      </c>
      <c r="H188">
        <v>117.63857400000001</v>
      </c>
      <c r="J188">
        <v>0</v>
      </c>
    </row>
    <row r="189" spans="1:10">
      <c r="A189">
        <v>6320</v>
      </c>
      <c r="B189" t="s">
        <v>2574</v>
      </c>
      <c r="C189" t="s">
        <v>239</v>
      </c>
      <c r="D189" t="s">
        <v>130</v>
      </c>
      <c r="E189" t="s">
        <v>3063</v>
      </c>
      <c r="F189">
        <v>0</v>
      </c>
      <c r="G189">
        <v>-34.00806</v>
      </c>
      <c r="H189">
        <v>117.56389</v>
      </c>
      <c r="J189">
        <v>0</v>
      </c>
    </row>
    <row r="190" spans="1:10">
      <c r="A190">
        <v>6321</v>
      </c>
      <c r="B190" t="s">
        <v>2575</v>
      </c>
      <c r="C190" t="s">
        <v>239</v>
      </c>
      <c r="D190" t="s">
        <v>130</v>
      </c>
      <c r="E190" t="s">
        <v>3063</v>
      </c>
      <c r="F190">
        <v>0</v>
      </c>
      <c r="G190">
        <v>-34.295645</v>
      </c>
      <c r="H190">
        <v>117.555407</v>
      </c>
      <c r="J190">
        <v>0</v>
      </c>
    </row>
    <row r="191" spans="1:10">
      <c r="A191">
        <v>6322</v>
      </c>
      <c r="B191" t="s">
        <v>2576</v>
      </c>
      <c r="C191" t="s">
        <v>239</v>
      </c>
      <c r="D191" t="s">
        <v>130</v>
      </c>
      <c r="E191" t="s">
        <v>3063</v>
      </c>
      <c r="F191">
        <v>0</v>
      </c>
      <c r="G191">
        <v>-34.364235000000001</v>
      </c>
      <c r="H191">
        <v>117.560022</v>
      </c>
      <c r="J191">
        <v>0</v>
      </c>
    </row>
    <row r="192" spans="1:10">
      <c r="A192">
        <v>6323</v>
      </c>
      <c r="B192" t="s">
        <v>2577</v>
      </c>
      <c r="C192" t="s">
        <v>239</v>
      </c>
      <c r="D192" t="s">
        <v>130</v>
      </c>
      <c r="E192" t="s">
        <v>3063</v>
      </c>
      <c r="F192">
        <v>0</v>
      </c>
      <c r="G192">
        <v>-34.498674000000001</v>
      </c>
      <c r="H192">
        <v>117.588587</v>
      </c>
      <c r="J192">
        <v>0</v>
      </c>
    </row>
    <row r="193" spans="1:10">
      <c r="A193">
        <v>6324</v>
      </c>
      <c r="B193" t="s">
        <v>2578</v>
      </c>
      <c r="C193" t="s">
        <v>239</v>
      </c>
      <c r="D193" t="s">
        <v>130</v>
      </c>
      <c r="E193" t="s">
        <v>3063</v>
      </c>
      <c r="F193">
        <v>0</v>
      </c>
      <c r="G193">
        <v>-34.715091999999999</v>
      </c>
      <c r="H193">
        <v>117.509062</v>
      </c>
      <c r="J193">
        <v>0</v>
      </c>
    </row>
    <row r="194" spans="1:10">
      <c r="A194">
        <v>6326</v>
      </c>
      <c r="B194" t="s">
        <v>2579</v>
      </c>
      <c r="C194" t="s">
        <v>239</v>
      </c>
      <c r="D194" t="s">
        <v>130</v>
      </c>
      <c r="E194" t="s">
        <v>3063</v>
      </c>
      <c r="F194">
        <v>0</v>
      </c>
      <c r="G194">
        <v>-34.774109000000003</v>
      </c>
      <c r="H194">
        <v>117.700334</v>
      </c>
      <c r="J194">
        <v>0</v>
      </c>
    </row>
    <row r="195" spans="1:10">
      <c r="A195">
        <v>6327</v>
      </c>
      <c r="B195" t="s">
        <v>2580</v>
      </c>
      <c r="C195" t="s">
        <v>239</v>
      </c>
      <c r="D195" t="s">
        <v>130</v>
      </c>
      <c r="E195" t="s">
        <v>3063</v>
      </c>
      <c r="F195">
        <v>0</v>
      </c>
      <c r="G195">
        <v>-34.886187999999997</v>
      </c>
      <c r="H195">
        <v>117.693365</v>
      </c>
      <c r="J195">
        <v>0</v>
      </c>
    </row>
    <row r="196" spans="1:10">
      <c r="A196">
        <v>6328</v>
      </c>
      <c r="B196" t="s">
        <v>2581</v>
      </c>
      <c r="C196" t="s">
        <v>239</v>
      </c>
      <c r="D196" t="s">
        <v>130</v>
      </c>
      <c r="E196" t="s">
        <v>3063</v>
      </c>
      <c r="F196">
        <v>0</v>
      </c>
      <c r="G196">
        <v>-34.842731000000001</v>
      </c>
      <c r="H196">
        <v>118.342052</v>
      </c>
      <c r="J196">
        <v>0</v>
      </c>
    </row>
    <row r="197" spans="1:10">
      <c r="A197">
        <v>6330</v>
      </c>
      <c r="B197" t="s">
        <v>2582</v>
      </c>
      <c r="C197" t="s">
        <v>239</v>
      </c>
      <c r="D197" t="s">
        <v>2</v>
      </c>
      <c r="E197" t="s">
        <v>3063</v>
      </c>
      <c r="F197">
        <v>0</v>
      </c>
      <c r="G197">
        <v>-35.023873000000002</v>
      </c>
      <c r="H197">
        <v>117.883543</v>
      </c>
      <c r="J197">
        <v>0</v>
      </c>
    </row>
    <row r="198" spans="1:10">
      <c r="A198">
        <v>6333</v>
      </c>
      <c r="B198" t="s">
        <v>2583</v>
      </c>
      <c r="C198" t="s">
        <v>239</v>
      </c>
      <c r="D198" t="s">
        <v>130</v>
      </c>
      <c r="E198" t="s">
        <v>3063</v>
      </c>
      <c r="F198">
        <v>0</v>
      </c>
      <c r="G198">
        <v>-34.967779</v>
      </c>
      <c r="H198">
        <v>116.953419</v>
      </c>
      <c r="J198">
        <v>0</v>
      </c>
    </row>
    <row r="199" spans="1:10">
      <c r="A199">
        <v>6335</v>
      </c>
      <c r="B199" t="s">
        <v>2584</v>
      </c>
      <c r="C199" t="s">
        <v>239</v>
      </c>
      <c r="D199" t="s">
        <v>130</v>
      </c>
      <c r="E199" t="s">
        <v>3063</v>
      </c>
      <c r="F199">
        <v>0</v>
      </c>
      <c r="G199">
        <v>-33.937264999999996</v>
      </c>
      <c r="H199">
        <v>118.007915</v>
      </c>
      <c r="J199">
        <v>0</v>
      </c>
    </row>
    <row r="200" spans="1:10">
      <c r="A200">
        <v>6336</v>
      </c>
      <c r="B200" t="s">
        <v>2585</v>
      </c>
      <c r="C200" t="s">
        <v>239</v>
      </c>
      <c r="D200" t="s">
        <v>130</v>
      </c>
      <c r="E200" t="s">
        <v>3063</v>
      </c>
      <c r="F200">
        <v>0</v>
      </c>
      <c r="G200">
        <v>-34.095298</v>
      </c>
      <c r="H200">
        <v>118.55155999999999</v>
      </c>
      <c r="J200">
        <v>0</v>
      </c>
    </row>
    <row r="201" spans="1:10">
      <c r="A201">
        <v>6337</v>
      </c>
      <c r="B201" t="s">
        <v>2586</v>
      </c>
      <c r="C201" t="s">
        <v>239</v>
      </c>
      <c r="D201" t="s">
        <v>130</v>
      </c>
      <c r="E201" t="s">
        <v>3063</v>
      </c>
      <c r="F201">
        <v>0</v>
      </c>
      <c r="G201">
        <v>-33.753402999999999</v>
      </c>
      <c r="H201">
        <v>119.456942</v>
      </c>
      <c r="J201">
        <v>0</v>
      </c>
    </row>
    <row r="202" spans="1:10">
      <c r="A202">
        <v>6338</v>
      </c>
      <c r="B202" t="s">
        <v>2587</v>
      </c>
      <c r="C202" t="s">
        <v>239</v>
      </c>
      <c r="D202" t="s">
        <v>130</v>
      </c>
      <c r="E202" t="s">
        <v>3063</v>
      </c>
      <c r="F202">
        <v>0</v>
      </c>
      <c r="G202">
        <v>-34.238467</v>
      </c>
      <c r="H202">
        <v>118.220878</v>
      </c>
      <c r="J202">
        <v>0</v>
      </c>
    </row>
    <row r="203" spans="1:10">
      <c r="A203">
        <v>6341</v>
      </c>
      <c r="B203" t="s">
        <v>2588</v>
      </c>
      <c r="C203" t="s">
        <v>239</v>
      </c>
      <c r="D203" t="s">
        <v>130</v>
      </c>
      <c r="E203" t="s">
        <v>3063</v>
      </c>
      <c r="F203">
        <v>0</v>
      </c>
      <c r="G203">
        <v>-33.540480000000002</v>
      </c>
      <c r="H203">
        <v>118.14861999999999</v>
      </c>
      <c r="J203">
        <v>0</v>
      </c>
    </row>
    <row r="204" spans="1:10">
      <c r="A204">
        <v>6343</v>
      </c>
      <c r="B204" t="s">
        <v>2589</v>
      </c>
      <c r="C204" t="s">
        <v>239</v>
      </c>
      <c r="D204" t="s">
        <v>130</v>
      </c>
      <c r="E204" t="s">
        <v>3063</v>
      </c>
      <c r="F204">
        <v>0</v>
      </c>
      <c r="G204">
        <v>-33.650047999999998</v>
      </c>
      <c r="H204">
        <v>118.51982</v>
      </c>
      <c r="J204">
        <v>0</v>
      </c>
    </row>
    <row r="205" spans="1:10">
      <c r="A205">
        <v>6346</v>
      </c>
      <c r="B205" t="s">
        <v>2590</v>
      </c>
      <c r="C205" t="s">
        <v>239</v>
      </c>
      <c r="D205" t="s">
        <v>105</v>
      </c>
      <c r="E205" t="s">
        <v>3063</v>
      </c>
      <c r="F205">
        <v>0</v>
      </c>
      <c r="G205">
        <v>-34.065323999999997</v>
      </c>
      <c r="H205">
        <v>119.594881</v>
      </c>
      <c r="J205">
        <v>0</v>
      </c>
    </row>
    <row r="206" spans="1:10">
      <c r="A206">
        <v>6348</v>
      </c>
      <c r="B206" t="s">
        <v>1284</v>
      </c>
      <c r="C206" t="s">
        <v>239</v>
      </c>
      <c r="D206" t="s">
        <v>130</v>
      </c>
      <c r="E206" t="s">
        <v>3063</v>
      </c>
      <c r="F206">
        <v>0</v>
      </c>
      <c r="G206">
        <v>-33.870761000000002</v>
      </c>
      <c r="H206">
        <v>120.16466800000001</v>
      </c>
      <c r="J206">
        <v>0</v>
      </c>
    </row>
    <row r="207" spans="1:10">
      <c r="A207">
        <v>6350</v>
      </c>
      <c r="B207" t="s">
        <v>2591</v>
      </c>
      <c r="C207" t="s">
        <v>239</v>
      </c>
      <c r="D207" t="s">
        <v>130</v>
      </c>
      <c r="E207" t="s">
        <v>3063</v>
      </c>
      <c r="F207">
        <v>0</v>
      </c>
      <c r="G207">
        <v>-33.314667999999998</v>
      </c>
      <c r="H207">
        <v>117.739924</v>
      </c>
      <c r="J207">
        <v>0</v>
      </c>
    </row>
    <row r="208" spans="1:10">
      <c r="A208">
        <v>6351</v>
      </c>
      <c r="B208" t="s">
        <v>2592</v>
      </c>
      <c r="C208" t="s">
        <v>239</v>
      </c>
      <c r="D208" t="s">
        <v>130</v>
      </c>
      <c r="E208" t="s">
        <v>3063</v>
      </c>
      <c r="F208">
        <v>0</v>
      </c>
      <c r="G208">
        <v>-33.189371999999999</v>
      </c>
      <c r="H208">
        <v>117.92206899999999</v>
      </c>
      <c r="J208">
        <v>0</v>
      </c>
    </row>
    <row r="209" spans="1:10">
      <c r="A209">
        <v>6352</v>
      </c>
      <c r="B209" t="s">
        <v>2593</v>
      </c>
      <c r="C209" t="s">
        <v>239</v>
      </c>
      <c r="D209" t="s">
        <v>130</v>
      </c>
      <c r="E209" t="s">
        <v>3063</v>
      </c>
      <c r="F209">
        <v>0</v>
      </c>
      <c r="G209">
        <v>-33.188071999999998</v>
      </c>
      <c r="H209">
        <v>118.084827</v>
      </c>
      <c r="J209">
        <v>0</v>
      </c>
    </row>
    <row r="210" spans="1:10">
      <c r="A210">
        <v>6353</v>
      </c>
      <c r="B210" t="s">
        <v>2594</v>
      </c>
      <c r="C210" t="s">
        <v>239</v>
      </c>
      <c r="D210" t="s">
        <v>130</v>
      </c>
      <c r="E210" t="s">
        <v>3063</v>
      </c>
      <c r="F210">
        <v>0</v>
      </c>
      <c r="G210">
        <v>-33.015388999999999</v>
      </c>
      <c r="H210">
        <v>118.661885</v>
      </c>
      <c r="J210">
        <v>0</v>
      </c>
    </row>
    <row r="211" spans="1:10">
      <c r="A211">
        <v>6355</v>
      </c>
      <c r="B211" t="s">
        <v>2595</v>
      </c>
      <c r="C211" t="s">
        <v>239</v>
      </c>
      <c r="D211" t="s">
        <v>130</v>
      </c>
      <c r="E211" t="s">
        <v>3063</v>
      </c>
      <c r="F211">
        <v>0</v>
      </c>
      <c r="G211">
        <v>-33.425930999999999</v>
      </c>
      <c r="H211">
        <v>119.524863</v>
      </c>
      <c r="J211">
        <v>0</v>
      </c>
    </row>
    <row r="212" spans="1:10">
      <c r="A212">
        <v>6356</v>
      </c>
      <c r="B212" t="s">
        <v>2596</v>
      </c>
      <c r="C212" t="s">
        <v>239</v>
      </c>
      <c r="D212" t="s">
        <v>130</v>
      </c>
      <c r="E212" t="s">
        <v>3063</v>
      </c>
      <c r="F212">
        <v>0</v>
      </c>
      <c r="G212">
        <v>-33.094628</v>
      </c>
      <c r="H212">
        <v>119.661601</v>
      </c>
      <c r="J212">
        <v>0</v>
      </c>
    </row>
    <row r="213" spans="1:10">
      <c r="A213">
        <v>6357</v>
      </c>
      <c r="B213" t="s">
        <v>2597</v>
      </c>
      <c r="C213" t="s">
        <v>239</v>
      </c>
      <c r="D213" t="s">
        <v>130</v>
      </c>
      <c r="E213" t="s">
        <v>3063</v>
      </c>
      <c r="F213">
        <v>0</v>
      </c>
      <c r="G213">
        <v>-32.755279000000002</v>
      </c>
      <c r="H213">
        <v>118.625704</v>
      </c>
      <c r="J213">
        <v>0</v>
      </c>
    </row>
    <row r="214" spans="1:10">
      <c r="A214">
        <v>6358</v>
      </c>
      <c r="B214" t="s">
        <v>2598</v>
      </c>
      <c r="C214" t="s">
        <v>239</v>
      </c>
      <c r="D214" t="s">
        <v>130</v>
      </c>
      <c r="E214" t="s">
        <v>3063</v>
      </c>
      <c r="F214">
        <v>0</v>
      </c>
      <c r="G214">
        <v>-32.497849000000002</v>
      </c>
      <c r="H214">
        <v>118.710042</v>
      </c>
      <c r="J214">
        <v>0</v>
      </c>
    </row>
    <row r="215" spans="1:10">
      <c r="A215">
        <v>6359</v>
      </c>
      <c r="B215" t="s">
        <v>2599</v>
      </c>
      <c r="C215" t="s">
        <v>239</v>
      </c>
      <c r="D215" t="s">
        <v>130</v>
      </c>
      <c r="E215" t="s">
        <v>3063</v>
      </c>
      <c r="F215">
        <v>0</v>
      </c>
      <c r="G215">
        <v>-32.439439999999998</v>
      </c>
      <c r="H215">
        <v>119.7775</v>
      </c>
      <c r="J215">
        <v>0</v>
      </c>
    </row>
    <row r="216" spans="1:10">
      <c r="A216">
        <v>6361</v>
      </c>
      <c r="B216" t="s">
        <v>2600</v>
      </c>
      <c r="C216" t="s">
        <v>239</v>
      </c>
      <c r="D216" t="s">
        <v>130</v>
      </c>
      <c r="E216" t="s">
        <v>3063</v>
      </c>
      <c r="F216">
        <v>0</v>
      </c>
      <c r="G216">
        <v>-32.934004999999999</v>
      </c>
      <c r="H216">
        <v>117.883286</v>
      </c>
      <c r="J216">
        <v>0</v>
      </c>
    </row>
    <row r="217" spans="1:10">
      <c r="A217">
        <v>6363</v>
      </c>
      <c r="B217" t="s">
        <v>2601</v>
      </c>
      <c r="C217" t="s">
        <v>239</v>
      </c>
      <c r="D217" t="s">
        <v>130</v>
      </c>
      <c r="E217" t="s">
        <v>3063</v>
      </c>
      <c r="F217">
        <v>0</v>
      </c>
      <c r="G217">
        <v>-32.872391</v>
      </c>
      <c r="H217">
        <v>117.902867</v>
      </c>
      <c r="J217">
        <v>0</v>
      </c>
    </row>
    <row r="218" spans="1:10">
      <c r="A218">
        <v>6365</v>
      </c>
      <c r="B218" t="s">
        <v>2602</v>
      </c>
      <c r="C218" t="s">
        <v>239</v>
      </c>
      <c r="D218" t="s">
        <v>130</v>
      </c>
      <c r="E218" t="s">
        <v>3063</v>
      </c>
      <c r="F218">
        <v>0</v>
      </c>
      <c r="G218">
        <v>-32.683610000000002</v>
      </c>
      <c r="H218">
        <v>118.43832999999999</v>
      </c>
      <c r="J218">
        <v>0</v>
      </c>
    </row>
    <row r="219" spans="1:10">
      <c r="A219">
        <v>6367</v>
      </c>
      <c r="B219" t="s">
        <v>2603</v>
      </c>
      <c r="C219" t="s">
        <v>239</v>
      </c>
      <c r="D219" t="s">
        <v>130</v>
      </c>
      <c r="E219" t="s">
        <v>3063</v>
      </c>
      <c r="F219">
        <v>0</v>
      </c>
      <c r="G219">
        <v>-32.495204000000001</v>
      </c>
      <c r="H219">
        <v>118.26781800000001</v>
      </c>
      <c r="J219">
        <v>0</v>
      </c>
    </row>
    <row r="220" spans="1:10">
      <c r="A220">
        <v>6368</v>
      </c>
      <c r="B220" t="s">
        <v>2604</v>
      </c>
      <c r="C220" t="s">
        <v>239</v>
      </c>
      <c r="D220" t="s">
        <v>130</v>
      </c>
      <c r="E220" t="s">
        <v>3063</v>
      </c>
      <c r="F220">
        <v>0</v>
      </c>
      <c r="G220">
        <v>-32.206643999999997</v>
      </c>
      <c r="H220">
        <v>118.334193</v>
      </c>
      <c r="J220">
        <v>0</v>
      </c>
    </row>
    <row r="221" spans="1:10">
      <c r="A221">
        <v>6369</v>
      </c>
      <c r="B221" t="s">
        <v>2605</v>
      </c>
      <c r="C221" t="s">
        <v>239</v>
      </c>
      <c r="D221" t="s">
        <v>130</v>
      </c>
      <c r="E221" t="s">
        <v>3063</v>
      </c>
      <c r="F221">
        <v>0</v>
      </c>
      <c r="G221">
        <v>-32.070884999999997</v>
      </c>
      <c r="H221">
        <v>118.755515</v>
      </c>
      <c r="J221">
        <v>0</v>
      </c>
    </row>
    <row r="222" spans="1:10">
      <c r="A222">
        <v>6370</v>
      </c>
      <c r="B222" t="s">
        <v>2606</v>
      </c>
      <c r="C222" t="s">
        <v>239</v>
      </c>
      <c r="D222" t="s">
        <v>130</v>
      </c>
      <c r="E222" t="s">
        <v>3063</v>
      </c>
      <c r="F222">
        <v>0</v>
      </c>
      <c r="G222">
        <v>-32.774169999999998</v>
      </c>
      <c r="H222">
        <v>117.7075</v>
      </c>
      <c r="J222">
        <v>0</v>
      </c>
    </row>
    <row r="223" spans="1:10">
      <c r="A223">
        <v>6372</v>
      </c>
      <c r="B223" t="s">
        <v>2607</v>
      </c>
      <c r="C223" t="s">
        <v>239</v>
      </c>
      <c r="D223" t="s">
        <v>130</v>
      </c>
      <c r="E223" t="s">
        <v>3063</v>
      </c>
      <c r="F223">
        <v>0</v>
      </c>
      <c r="G223">
        <v>-32.598782999999997</v>
      </c>
      <c r="H223">
        <v>117.678635</v>
      </c>
      <c r="J223">
        <v>0</v>
      </c>
    </row>
    <row r="224" spans="1:10">
      <c r="A224">
        <v>6373</v>
      </c>
      <c r="B224" t="s">
        <v>2608</v>
      </c>
      <c r="C224" t="s">
        <v>239</v>
      </c>
      <c r="D224" t="s">
        <v>130</v>
      </c>
      <c r="E224" t="s">
        <v>3063</v>
      </c>
      <c r="F224">
        <v>0</v>
      </c>
      <c r="G224">
        <v>-32.497515999999997</v>
      </c>
      <c r="H224">
        <v>117.743179</v>
      </c>
      <c r="J224">
        <v>0</v>
      </c>
    </row>
    <row r="225" spans="1:10">
      <c r="A225">
        <v>6375</v>
      </c>
      <c r="B225" t="s">
        <v>2609</v>
      </c>
      <c r="C225" t="s">
        <v>239</v>
      </c>
      <c r="D225" t="s">
        <v>130</v>
      </c>
      <c r="E225" t="s">
        <v>3063</v>
      </c>
      <c r="F225">
        <v>0</v>
      </c>
      <c r="G225">
        <v>-32.249412999999997</v>
      </c>
      <c r="H225">
        <v>117.72485</v>
      </c>
      <c r="J225">
        <v>0</v>
      </c>
    </row>
    <row r="226" spans="1:10">
      <c r="A226">
        <v>6383</v>
      </c>
      <c r="B226" t="s">
        <v>2610</v>
      </c>
      <c r="C226" t="s">
        <v>239</v>
      </c>
      <c r="D226" t="s">
        <v>130</v>
      </c>
      <c r="E226" t="s">
        <v>3063</v>
      </c>
      <c r="F226">
        <v>0</v>
      </c>
      <c r="G226">
        <v>-31.903057</v>
      </c>
      <c r="H226">
        <v>117.44455000000001</v>
      </c>
      <c r="J226">
        <v>0</v>
      </c>
    </row>
    <row r="227" spans="1:10">
      <c r="A227">
        <v>6384</v>
      </c>
      <c r="B227" t="s">
        <v>2611</v>
      </c>
      <c r="C227" t="s">
        <v>239</v>
      </c>
      <c r="D227" t="s">
        <v>130</v>
      </c>
      <c r="E227" t="s">
        <v>3063</v>
      </c>
      <c r="F227">
        <v>0</v>
      </c>
      <c r="G227">
        <v>-31.951369</v>
      </c>
      <c r="H227">
        <v>117.659469</v>
      </c>
      <c r="J227">
        <v>0</v>
      </c>
    </row>
    <row r="228" spans="1:10">
      <c r="A228">
        <v>6385</v>
      </c>
      <c r="B228" t="s">
        <v>2612</v>
      </c>
      <c r="C228" t="s">
        <v>239</v>
      </c>
      <c r="D228" t="s">
        <v>130</v>
      </c>
      <c r="E228" t="s">
        <v>3063</v>
      </c>
      <c r="F228">
        <v>0</v>
      </c>
      <c r="G228">
        <v>-31.928107000000001</v>
      </c>
      <c r="H228">
        <v>117.761062</v>
      </c>
      <c r="J228">
        <v>0</v>
      </c>
    </row>
    <row r="229" spans="1:10">
      <c r="A229">
        <v>6386</v>
      </c>
      <c r="B229" t="s">
        <v>2613</v>
      </c>
      <c r="C229" t="s">
        <v>239</v>
      </c>
      <c r="D229" t="s">
        <v>130</v>
      </c>
      <c r="E229" t="s">
        <v>3063</v>
      </c>
      <c r="F229">
        <v>0</v>
      </c>
      <c r="G229">
        <v>-31.932955</v>
      </c>
      <c r="H229">
        <v>117.836849</v>
      </c>
      <c r="J229">
        <v>0</v>
      </c>
    </row>
    <row r="230" spans="1:10">
      <c r="A230">
        <v>6390</v>
      </c>
      <c r="B230" t="s">
        <v>2614</v>
      </c>
      <c r="C230" t="s">
        <v>239</v>
      </c>
      <c r="D230" t="s">
        <v>130</v>
      </c>
      <c r="E230" t="s">
        <v>3063</v>
      </c>
      <c r="F230">
        <v>0</v>
      </c>
      <c r="G230">
        <v>-32.673513999999997</v>
      </c>
      <c r="H230">
        <v>116.515171</v>
      </c>
      <c r="J230">
        <v>0</v>
      </c>
    </row>
    <row r="231" spans="1:10">
      <c r="A231">
        <v>6391</v>
      </c>
      <c r="B231" t="s">
        <v>2615</v>
      </c>
      <c r="C231" t="s">
        <v>239</v>
      </c>
      <c r="D231" t="s">
        <v>130</v>
      </c>
      <c r="E231" t="s">
        <v>3063</v>
      </c>
      <c r="F231">
        <v>0</v>
      </c>
      <c r="G231">
        <v>-33.042802000000002</v>
      </c>
      <c r="H231">
        <v>116.56763599999999</v>
      </c>
      <c r="J231">
        <v>0</v>
      </c>
    </row>
    <row r="232" spans="1:10">
      <c r="A232">
        <v>6392</v>
      </c>
      <c r="B232" t="s">
        <v>2616</v>
      </c>
      <c r="C232" t="s">
        <v>239</v>
      </c>
      <c r="D232" t="s">
        <v>130</v>
      </c>
      <c r="E232" t="s">
        <v>3063</v>
      </c>
      <c r="F232">
        <v>0</v>
      </c>
      <c r="G232">
        <v>-33.470269999999999</v>
      </c>
      <c r="H232">
        <v>116.912981</v>
      </c>
      <c r="J232">
        <v>0</v>
      </c>
    </row>
    <row r="233" spans="1:10">
      <c r="A233">
        <v>6393</v>
      </c>
      <c r="B233" t="s">
        <v>2617</v>
      </c>
      <c r="C233" t="s">
        <v>239</v>
      </c>
      <c r="D233" t="s">
        <v>130</v>
      </c>
      <c r="E233" t="s">
        <v>3063</v>
      </c>
      <c r="F233">
        <v>0</v>
      </c>
      <c r="G233">
        <v>-33.511434999999999</v>
      </c>
      <c r="H233">
        <v>116.678676</v>
      </c>
      <c r="J233">
        <v>0</v>
      </c>
    </row>
    <row r="234" spans="1:10">
      <c r="A234">
        <v>6394</v>
      </c>
      <c r="B234" t="s">
        <v>2618</v>
      </c>
      <c r="C234" t="s">
        <v>239</v>
      </c>
      <c r="D234" t="s">
        <v>130</v>
      </c>
      <c r="E234" t="s">
        <v>3063</v>
      </c>
      <c r="F234">
        <v>0</v>
      </c>
      <c r="G234">
        <v>-33.566110000000002</v>
      </c>
      <c r="H234">
        <v>117.03194000000001</v>
      </c>
      <c r="J234">
        <v>0</v>
      </c>
    </row>
    <row r="235" spans="1:10">
      <c r="A235">
        <v>6395</v>
      </c>
      <c r="B235" t="s">
        <v>2619</v>
      </c>
      <c r="C235" t="s">
        <v>239</v>
      </c>
      <c r="D235" t="s">
        <v>130</v>
      </c>
      <c r="E235" t="s">
        <v>3063</v>
      </c>
      <c r="F235">
        <v>0</v>
      </c>
      <c r="G235">
        <v>-33.700935000000001</v>
      </c>
      <c r="H235">
        <v>117.23224</v>
      </c>
      <c r="J235">
        <v>0</v>
      </c>
    </row>
    <row r="236" spans="1:10">
      <c r="A236">
        <v>6396</v>
      </c>
      <c r="B236" t="s">
        <v>2620</v>
      </c>
      <c r="C236" t="s">
        <v>239</v>
      </c>
      <c r="D236" t="s">
        <v>130</v>
      </c>
      <c r="E236" t="s">
        <v>3063</v>
      </c>
      <c r="F236">
        <v>0</v>
      </c>
      <c r="G236">
        <v>-34.305719000000003</v>
      </c>
      <c r="H236">
        <v>116.97838900000001</v>
      </c>
      <c r="J236">
        <v>0</v>
      </c>
    </row>
    <row r="237" spans="1:10">
      <c r="A237">
        <v>6397</v>
      </c>
      <c r="B237" t="s">
        <v>2621</v>
      </c>
      <c r="C237" t="s">
        <v>239</v>
      </c>
      <c r="D237" t="s">
        <v>130</v>
      </c>
      <c r="E237" t="s">
        <v>3063</v>
      </c>
      <c r="F237">
        <v>0</v>
      </c>
      <c r="G237">
        <v>-34.482267999999998</v>
      </c>
      <c r="H237">
        <v>117.101117</v>
      </c>
      <c r="J237">
        <v>0</v>
      </c>
    </row>
    <row r="238" spans="1:10">
      <c r="A238">
        <v>6398</v>
      </c>
      <c r="B238" t="s">
        <v>2622</v>
      </c>
      <c r="C238" t="s">
        <v>239</v>
      </c>
      <c r="D238" t="s">
        <v>130</v>
      </c>
      <c r="E238" t="s">
        <v>3063</v>
      </c>
      <c r="F238">
        <v>0</v>
      </c>
      <c r="G238">
        <v>-34.915218000000003</v>
      </c>
      <c r="H238">
        <v>116.465109</v>
      </c>
      <c r="J238">
        <v>0</v>
      </c>
    </row>
    <row r="239" spans="1:10">
      <c r="A239">
        <v>6401</v>
      </c>
      <c r="B239" t="s">
        <v>1486</v>
      </c>
      <c r="C239" t="s">
        <v>239</v>
      </c>
      <c r="D239" t="s">
        <v>130</v>
      </c>
      <c r="E239" t="s">
        <v>3063</v>
      </c>
      <c r="F239">
        <v>0</v>
      </c>
      <c r="G239">
        <v>-31.542525000000001</v>
      </c>
      <c r="H239">
        <v>116.61072</v>
      </c>
      <c r="J239">
        <v>0</v>
      </c>
    </row>
    <row r="240" spans="1:10">
      <c r="A240">
        <v>6403</v>
      </c>
      <c r="B240" t="s">
        <v>2623</v>
      </c>
      <c r="C240" t="s">
        <v>239</v>
      </c>
      <c r="D240" t="s">
        <v>130</v>
      </c>
      <c r="E240" t="s">
        <v>3063</v>
      </c>
      <c r="F240">
        <v>0</v>
      </c>
      <c r="G240">
        <v>-31.603674999999999</v>
      </c>
      <c r="H240">
        <v>116.808925</v>
      </c>
      <c r="J240">
        <v>0</v>
      </c>
    </row>
    <row r="241" spans="1:10">
      <c r="A241">
        <v>6405</v>
      </c>
      <c r="B241" t="s">
        <v>2624</v>
      </c>
      <c r="C241" t="s">
        <v>239</v>
      </c>
      <c r="D241" t="s">
        <v>130</v>
      </c>
      <c r="E241" t="s">
        <v>3063</v>
      </c>
      <c r="F241">
        <v>0</v>
      </c>
      <c r="G241">
        <v>-31.50639</v>
      </c>
      <c r="H241">
        <v>116.94222000000001</v>
      </c>
      <c r="J241">
        <v>0</v>
      </c>
    </row>
    <row r="242" spans="1:10">
      <c r="A242">
        <v>6407</v>
      </c>
      <c r="B242" t="s">
        <v>2625</v>
      </c>
      <c r="C242" t="s">
        <v>239</v>
      </c>
      <c r="D242" t="s">
        <v>130</v>
      </c>
      <c r="E242" t="s">
        <v>3063</v>
      </c>
      <c r="F242">
        <v>0</v>
      </c>
      <c r="G242">
        <v>-31.651484</v>
      </c>
      <c r="H242">
        <v>117.23437</v>
      </c>
      <c r="J242">
        <v>0</v>
      </c>
    </row>
    <row r="243" spans="1:10">
      <c r="A243">
        <v>6409</v>
      </c>
      <c r="B243" t="s">
        <v>2626</v>
      </c>
      <c r="C243" t="s">
        <v>239</v>
      </c>
      <c r="D243" t="s">
        <v>130</v>
      </c>
      <c r="E243" t="s">
        <v>3063</v>
      </c>
      <c r="F243">
        <v>0</v>
      </c>
      <c r="G243">
        <v>-31.51972</v>
      </c>
      <c r="H243">
        <v>117.43111</v>
      </c>
      <c r="J243">
        <v>0</v>
      </c>
    </row>
    <row r="244" spans="1:10">
      <c r="A244">
        <v>6410</v>
      </c>
      <c r="B244" t="s">
        <v>2627</v>
      </c>
      <c r="C244" t="s">
        <v>239</v>
      </c>
      <c r="D244" t="s">
        <v>130</v>
      </c>
      <c r="E244" t="s">
        <v>3063</v>
      </c>
      <c r="F244">
        <v>0</v>
      </c>
      <c r="G244">
        <v>-31.623099</v>
      </c>
      <c r="H244">
        <v>117.591223</v>
      </c>
      <c r="J244">
        <v>0</v>
      </c>
    </row>
    <row r="245" spans="1:10">
      <c r="A245">
        <v>6411</v>
      </c>
      <c r="B245" t="s">
        <v>2628</v>
      </c>
      <c r="C245" t="s">
        <v>239</v>
      </c>
      <c r="D245" t="s">
        <v>130</v>
      </c>
      <c r="E245" t="s">
        <v>3063</v>
      </c>
      <c r="F245">
        <v>0</v>
      </c>
      <c r="G245">
        <v>-31.609048000000001</v>
      </c>
      <c r="H245">
        <v>117.87881</v>
      </c>
      <c r="J245">
        <v>0</v>
      </c>
    </row>
    <row r="246" spans="1:10">
      <c r="A246">
        <v>6412</v>
      </c>
      <c r="B246" t="s">
        <v>2629</v>
      </c>
      <c r="C246" t="s">
        <v>239</v>
      </c>
      <c r="D246" t="s">
        <v>130</v>
      </c>
      <c r="E246" t="s">
        <v>3063</v>
      </c>
      <c r="F246">
        <v>0</v>
      </c>
      <c r="G246">
        <v>-31.581509</v>
      </c>
      <c r="H246">
        <v>117.991421</v>
      </c>
      <c r="J246">
        <v>0</v>
      </c>
    </row>
    <row r="247" spans="1:10">
      <c r="A247">
        <v>6413</v>
      </c>
      <c r="B247" t="s">
        <v>2630</v>
      </c>
      <c r="C247" t="s">
        <v>239</v>
      </c>
      <c r="D247" t="s">
        <v>130</v>
      </c>
      <c r="E247" t="s">
        <v>3063</v>
      </c>
      <c r="F247">
        <v>0</v>
      </c>
      <c r="G247">
        <v>-31.531314999999999</v>
      </c>
      <c r="H247">
        <v>118.076379</v>
      </c>
      <c r="J247">
        <v>0</v>
      </c>
    </row>
    <row r="248" spans="1:10">
      <c r="A248">
        <v>6414</v>
      </c>
      <c r="B248" t="s">
        <v>2631</v>
      </c>
      <c r="C248" t="s">
        <v>239</v>
      </c>
      <c r="D248" t="s">
        <v>130</v>
      </c>
      <c r="E248" t="s">
        <v>3063</v>
      </c>
      <c r="F248">
        <v>0</v>
      </c>
      <c r="G248">
        <v>-31.468945000000001</v>
      </c>
      <c r="H248">
        <v>118.15464900000001</v>
      </c>
      <c r="J248">
        <v>0</v>
      </c>
    </row>
    <row r="249" spans="1:10">
      <c r="A249">
        <v>6415</v>
      </c>
      <c r="B249" t="s">
        <v>2632</v>
      </c>
      <c r="C249" t="s">
        <v>239</v>
      </c>
      <c r="D249" t="s">
        <v>130</v>
      </c>
      <c r="E249" t="s">
        <v>3063</v>
      </c>
      <c r="F249">
        <v>0</v>
      </c>
      <c r="G249">
        <v>-31.238869999999999</v>
      </c>
      <c r="H249">
        <v>118.41367</v>
      </c>
      <c r="J249">
        <v>0</v>
      </c>
    </row>
    <row r="250" spans="1:10">
      <c r="A250">
        <v>6418</v>
      </c>
      <c r="B250" t="s">
        <v>2633</v>
      </c>
      <c r="C250" t="s">
        <v>239</v>
      </c>
      <c r="D250" t="s">
        <v>130</v>
      </c>
      <c r="E250" t="s">
        <v>3063</v>
      </c>
      <c r="F250">
        <v>0</v>
      </c>
      <c r="G250">
        <v>-31.877222</v>
      </c>
      <c r="H250">
        <v>118.148822</v>
      </c>
      <c r="J250">
        <v>0</v>
      </c>
    </row>
    <row r="251" spans="1:10">
      <c r="A251">
        <v>6419</v>
      </c>
      <c r="B251" t="s">
        <v>2634</v>
      </c>
      <c r="C251" t="s">
        <v>239</v>
      </c>
      <c r="D251" t="s">
        <v>130</v>
      </c>
      <c r="E251" t="s">
        <v>3063</v>
      </c>
      <c r="F251">
        <v>0</v>
      </c>
      <c r="G251">
        <v>-32.032708999999997</v>
      </c>
      <c r="H251">
        <v>118.095466</v>
      </c>
      <c r="J251">
        <v>0</v>
      </c>
    </row>
    <row r="252" spans="1:10">
      <c r="A252">
        <v>6420</v>
      </c>
      <c r="B252" t="s">
        <v>2635</v>
      </c>
      <c r="C252" t="s">
        <v>239</v>
      </c>
      <c r="D252" t="s">
        <v>130</v>
      </c>
      <c r="E252" t="s">
        <v>3063</v>
      </c>
      <c r="F252">
        <v>0</v>
      </c>
      <c r="G252">
        <v>-31.801918000000001</v>
      </c>
      <c r="H252">
        <v>118.557867</v>
      </c>
      <c r="J252">
        <v>0</v>
      </c>
    </row>
    <row r="253" spans="1:10">
      <c r="A253">
        <v>6421</v>
      </c>
      <c r="B253" t="s">
        <v>2636</v>
      </c>
      <c r="C253" t="s">
        <v>239</v>
      </c>
      <c r="D253" t="s">
        <v>130</v>
      </c>
      <c r="E253" t="s">
        <v>3063</v>
      </c>
      <c r="F253">
        <v>0</v>
      </c>
      <c r="G253">
        <v>-31.397418999999999</v>
      </c>
      <c r="H253">
        <v>118.478039</v>
      </c>
      <c r="J253">
        <v>0</v>
      </c>
    </row>
    <row r="254" spans="1:10">
      <c r="A254">
        <v>6422</v>
      </c>
      <c r="B254" t="s">
        <v>2637</v>
      </c>
      <c r="C254" t="s">
        <v>239</v>
      </c>
      <c r="D254" t="s">
        <v>130</v>
      </c>
      <c r="E254" t="s">
        <v>3063</v>
      </c>
      <c r="F254">
        <v>0</v>
      </c>
      <c r="G254">
        <v>-31.372178999999999</v>
      </c>
      <c r="H254">
        <v>118.59881900000001</v>
      </c>
      <c r="J254">
        <v>0</v>
      </c>
    </row>
    <row r="255" spans="1:10">
      <c r="A255">
        <v>6423</v>
      </c>
      <c r="B255" t="s">
        <v>2638</v>
      </c>
      <c r="C255" t="s">
        <v>239</v>
      </c>
      <c r="D255" t="s">
        <v>130</v>
      </c>
      <c r="E255" t="s">
        <v>3063</v>
      </c>
      <c r="F255">
        <v>0</v>
      </c>
      <c r="G255">
        <v>-30.998737999999999</v>
      </c>
      <c r="H255">
        <v>118.85535400000001</v>
      </c>
      <c r="J255">
        <v>0</v>
      </c>
    </row>
    <row r="256" spans="1:10">
      <c r="A256">
        <v>6424</v>
      </c>
      <c r="B256" t="s">
        <v>2639</v>
      </c>
      <c r="C256" t="s">
        <v>239</v>
      </c>
      <c r="D256" t="s">
        <v>130</v>
      </c>
      <c r="E256" t="s">
        <v>3063</v>
      </c>
      <c r="F256">
        <v>0</v>
      </c>
      <c r="G256">
        <v>-31.370550999999999</v>
      </c>
      <c r="H256">
        <v>118.851488</v>
      </c>
      <c r="J256">
        <v>0</v>
      </c>
    </row>
    <row r="257" spans="1:10">
      <c r="A257">
        <v>6425</v>
      </c>
      <c r="B257" t="s">
        <v>2640</v>
      </c>
      <c r="C257" t="s">
        <v>239</v>
      </c>
      <c r="D257" t="s">
        <v>130</v>
      </c>
      <c r="E257" t="s">
        <v>3063</v>
      </c>
      <c r="F257">
        <v>0</v>
      </c>
      <c r="G257">
        <v>-31.557780000000001</v>
      </c>
      <c r="H257">
        <v>119.14694</v>
      </c>
      <c r="J257">
        <v>0</v>
      </c>
    </row>
    <row r="258" spans="1:10">
      <c r="A258">
        <v>6426</v>
      </c>
      <c r="B258" t="s">
        <v>2641</v>
      </c>
      <c r="C258" t="s">
        <v>239</v>
      </c>
      <c r="D258" t="s">
        <v>130</v>
      </c>
      <c r="E258" t="s">
        <v>3063</v>
      </c>
      <c r="F258">
        <v>0</v>
      </c>
      <c r="G258">
        <v>-31.15361</v>
      </c>
      <c r="H258">
        <v>119.14944</v>
      </c>
      <c r="J258">
        <v>0</v>
      </c>
    </row>
    <row r="259" spans="1:10">
      <c r="A259">
        <v>6427</v>
      </c>
      <c r="B259" t="s">
        <v>2642</v>
      </c>
      <c r="C259" t="s">
        <v>239</v>
      </c>
      <c r="D259" t="s">
        <v>130</v>
      </c>
      <c r="E259" t="s">
        <v>3063</v>
      </c>
      <c r="F259">
        <v>0</v>
      </c>
      <c r="G259">
        <v>-31.113662999999999</v>
      </c>
      <c r="H259">
        <v>119.40240300000001</v>
      </c>
      <c r="J259">
        <v>0</v>
      </c>
    </row>
    <row r="260" spans="1:10">
      <c r="A260">
        <v>6428</v>
      </c>
      <c r="B260" t="s">
        <v>2643</v>
      </c>
      <c r="C260" t="s">
        <v>239</v>
      </c>
      <c r="D260" t="s">
        <v>130</v>
      </c>
      <c r="E260" t="s">
        <v>3063</v>
      </c>
      <c r="F260">
        <v>0</v>
      </c>
      <c r="G260">
        <v>-32.126294999999999</v>
      </c>
      <c r="H260">
        <v>118.022769</v>
      </c>
      <c r="J260">
        <v>0</v>
      </c>
    </row>
    <row r="261" spans="1:10">
      <c r="A261">
        <v>6429</v>
      </c>
      <c r="B261" t="s">
        <v>2644</v>
      </c>
      <c r="C261" t="s">
        <v>239</v>
      </c>
      <c r="D261" t="s">
        <v>132</v>
      </c>
      <c r="E261" t="s">
        <v>3063</v>
      </c>
      <c r="F261">
        <v>0</v>
      </c>
      <c r="G261">
        <v>-30.953060000000001</v>
      </c>
      <c r="H261">
        <v>120.15778</v>
      </c>
      <c r="J261">
        <v>0</v>
      </c>
    </row>
    <row r="262" spans="1:10">
      <c r="A262">
        <v>6430</v>
      </c>
      <c r="B262" t="s">
        <v>2645</v>
      </c>
      <c r="C262" t="s">
        <v>239</v>
      </c>
      <c r="D262" t="s">
        <v>47</v>
      </c>
      <c r="E262" t="s">
        <v>3063</v>
      </c>
      <c r="F262">
        <v>0</v>
      </c>
      <c r="G262">
        <v>-30.805</v>
      </c>
      <c r="H262">
        <v>121.37555999999999</v>
      </c>
      <c r="J262">
        <v>0</v>
      </c>
    </row>
    <row r="263" spans="1:10">
      <c r="A263">
        <v>6431</v>
      </c>
      <c r="B263" t="s">
        <v>2646</v>
      </c>
      <c r="C263" t="s">
        <v>239</v>
      </c>
      <c r="D263" t="s">
        <v>132</v>
      </c>
      <c r="E263" t="s">
        <v>3063</v>
      </c>
      <c r="F263">
        <v>0</v>
      </c>
      <c r="G263">
        <v>-30.801939999999998</v>
      </c>
      <c r="H263">
        <v>121.63667</v>
      </c>
      <c r="J263">
        <v>0</v>
      </c>
    </row>
    <row r="264" spans="1:10">
      <c r="A264">
        <v>6432</v>
      </c>
      <c r="B264" t="s">
        <v>2647</v>
      </c>
      <c r="C264" t="s">
        <v>239</v>
      </c>
      <c r="D264" t="s">
        <v>47</v>
      </c>
      <c r="E264" t="s">
        <v>3063</v>
      </c>
      <c r="F264">
        <v>0</v>
      </c>
      <c r="G264">
        <v>-30.781898000000002</v>
      </c>
      <c r="H264">
        <v>121.488736</v>
      </c>
      <c r="J264">
        <v>0</v>
      </c>
    </row>
    <row r="265" spans="1:10">
      <c r="A265">
        <v>6434</v>
      </c>
      <c r="B265" t="s">
        <v>2648</v>
      </c>
      <c r="C265" t="s">
        <v>239</v>
      </c>
      <c r="D265" t="s">
        <v>132</v>
      </c>
      <c r="E265" t="s">
        <v>3063</v>
      </c>
      <c r="F265">
        <v>0</v>
      </c>
      <c r="G265">
        <v>-30.504142000000002</v>
      </c>
      <c r="H265">
        <v>123.124853</v>
      </c>
      <c r="J265">
        <v>0</v>
      </c>
    </row>
    <row r="266" spans="1:10">
      <c r="A266">
        <v>6436</v>
      </c>
      <c r="B266" t="s">
        <v>2649</v>
      </c>
      <c r="C266" t="s">
        <v>239</v>
      </c>
      <c r="D266" t="s">
        <v>132</v>
      </c>
      <c r="E266" t="s">
        <v>3063</v>
      </c>
      <c r="F266">
        <v>0</v>
      </c>
      <c r="G266">
        <v>-29.691503999999998</v>
      </c>
      <c r="H266">
        <v>121.029042</v>
      </c>
      <c r="J266">
        <v>0</v>
      </c>
    </row>
    <row r="267" spans="1:10">
      <c r="A267">
        <v>6437</v>
      </c>
      <c r="B267" t="s">
        <v>2650</v>
      </c>
      <c r="C267" t="s">
        <v>239</v>
      </c>
      <c r="D267" t="s">
        <v>57</v>
      </c>
      <c r="E267" t="s">
        <v>3063</v>
      </c>
      <c r="F267">
        <v>0</v>
      </c>
      <c r="G267">
        <v>-27.451985000000001</v>
      </c>
      <c r="H267">
        <v>120.545063</v>
      </c>
      <c r="J267">
        <v>0</v>
      </c>
    </row>
    <row r="268" spans="1:10">
      <c r="A268">
        <v>6438</v>
      </c>
      <c r="B268" t="s">
        <v>2651</v>
      </c>
      <c r="C268" t="s">
        <v>239</v>
      </c>
      <c r="D268" t="s">
        <v>130</v>
      </c>
      <c r="E268" t="s">
        <v>3063</v>
      </c>
      <c r="F268">
        <v>0</v>
      </c>
      <c r="G268">
        <v>-27.790559999999999</v>
      </c>
      <c r="H268">
        <v>121.58028</v>
      </c>
      <c r="J268">
        <v>0</v>
      </c>
    </row>
    <row r="269" spans="1:10">
      <c r="A269">
        <v>6440</v>
      </c>
      <c r="B269" t="s">
        <v>2652</v>
      </c>
      <c r="C269" t="s">
        <v>239</v>
      </c>
      <c r="D269" t="s">
        <v>132</v>
      </c>
      <c r="E269" t="s">
        <v>3063</v>
      </c>
      <c r="F269">
        <v>0</v>
      </c>
      <c r="G269">
        <v>-27.91009</v>
      </c>
      <c r="H269">
        <v>122.327326</v>
      </c>
      <c r="J269">
        <v>0</v>
      </c>
    </row>
    <row r="270" spans="1:10">
      <c r="A270">
        <v>6442</v>
      </c>
      <c r="B270" t="s">
        <v>2653</v>
      </c>
      <c r="C270" t="s">
        <v>239</v>
      </c>
      <c r="D270" t="s">
        <v>132</v>
      </c>
      <c r="E270" t="s">
        <v>3063</v>
      </c>
      <c r="F270">
        <v>0</v>
      </c>
      <c r="G270">
        <v>-31.208026</v>
      </c>
      <c r="H270">
        <v>121.618365</v>
      </c>
      <c r="J270">
        <v>0</v>
      </c>
    </row>
    <row r="271" spans="1:10">
      <c r="A271">
        <v>6443</v>
      </c>
      <c r="B271" t="s">
        <v>2654</v>
      </c>
      <c r="C271" t="s">
        <v>239</v>
      </c>
      <c r="D271" t="s">
        <v>130</v>
      </c>
      <c r="E271" t="s">
        <v>3063</v>
      </c>
      <c r="F271">
        <v>0</v>
      </c>
      <c r="G271">
        <v>-32.466106000000003</v>
      </c>
      <c r="H271">
        <v>123.832359</v>
      </c>
      <c r="J271">
        <v>0</v>
      </c>
    </row>
    <row r="272" spans="1:10">
      <c r="A272">
        <v>6445</v>
      </c>
      <c r="B272" t="s">
        <v>2655</v>
      </c>
      <c r="C272" t="s">
        <v>239</v>
      </c>
      <c r="D272" t="s">
        <v>130</v>
      </c>
      <c r="E272" t="s">
        <v>3063</v>
      </c>
      <c r="F272">
        <v>0</v>
      </c>
      <c r="G272">
        <v>-32.909999999999997</v>
      </c>
      <c r="H272">
        <v>121.10083</v>
      </c>
      <c r="J272">
        <v>0</v>
      </c>
    </row>
    <row r="273" spans="1:10">
      <c r="A273">
        <v>6446</v>
      </c>
      <c r="B273" t="s">
        <v>2656</v>
      </c>
      <c r="C273" t="s">
        <v>239</v>
      </c>
      <c r="D273" t="s">
        <v>130</v>
      </c>
      <c r="E273" t="s">
        <v>3063</v>
      </c>
      <c r="F273">
        <v>0</v>
      </c>
      <c r="G273">
        <v>-33.228448999999998</v>
      </c>
      <c r="H273">
        <v>121.718155</v>
      </c>
      <c r="J273">
        <v>0</v>
      </c>
    </row>
    <row r="274" spans="1:10">
      <c r="A274">
        <v>6447</v>
      </c>
      <c r="B274" t="s">
        <v>2657</v>
      </c>
      <c r="C274" t="s">
        <v>239</v>
      </c>
      <c r="D274" t="s">
        <v>130</v>
      </c>
      <c r="E274" t="s">
        <v>3063</v>
      </c>
      <c r="F274">
        <v>0</v>
      </c>
      <c r="G274">
        <v>-33.354439999999997</v>
      </c>
      <c r="H274">
        <v>121.39139</v>
      </c>
      <c r="J274">
        <v>0</v>
      </c>
    </row>
    <row r="275" spans="1:10">
      <c r="A275">
        <v>6448</v>
      </c>
      <c r="B275" t="s">
        <v>2658</v>
      </c>
      <c r="C275" t="s">
        <v>239</v>
      </c>
      <c r="D275" t="s">
        <v>130</v>
      </c>
      <c r="E275" t="s">
        <v>3063</v>
      </c>
      <c r="F275">
        <v>0</v>
      </c>
      <c r="G275">
        <v>-33.644029000000003</v>
      </c>
      <c r="H275">
        <v>121.809646</v>
      </c>
      <c r="J275">
        <v>0</v>
      </c>
    </row>
    <row r="276" spans="1:10">
      <c r="A276">
        <v>6450</v>
      </c>
      <c r="B276" t="s">
        <v>2659</v>
      </c>
      <c r="C276" t="s">
        <v>239</v>
      </c>
      <c r="D276" t="s">
        <v>33</v>
      </c>
      <c r="E276" t="s">
        <v>3063</v>
      </c>
      <c r="F276">
        <v>0</v>
      </c>
      <c r="G276">
        <v>-33.820967000000003</v>
      </c>
      <c r="H276">
        <v>121.93876</v>
      </c>
      <c r="J276">
        <v>0</v>
      </c>
    </row>
    <row r="277" spans="1:10">
      <c r="A277">
        <v>6452</v>
      </c>
      <c r="B277" t="s">
        <v>2660</v>
      </c>
      <c r="C277" t="s">
        <v>239</v>
      </c>
      <c r="D277" t="s">
        <v>130</v>
      </c>
      <c r="E277" t="s">
        <v>3063</v>
      </c>
      <c r="F277">
        <v>0</v>
      </c>
      <c r="G277">
        <v>-32.918329999999997</v>
      </c>
      <c r="H277">
        <v>122.895</v>
      </c>
      <c r="J277">
        <v>0</v>
      </c>
    </row>
    <row r="278" spans="1:10">
      <c r="A278">
        <v>6460</v>
      </c>
      <c r="B278" t="s">
        <v>2661</v>
      </c>
      <c r="C278" t="s">
        <v>239</v>
      </c>
      <c r="D278" t="s">
        <v>130</v>
      </c>
      <c r="E278" t="s">
        <v>3063</v>
      </c>
      <c r="F278">
        <v>0</v>
      </c>
      <c r="G278">
        <v>-31.298531000000001</v>
      </c>
      <c r="H278">
        <v>116.826959</v>
      </c>
      <c r="J278">
        <v>0</v>
      </c>
    </row>
    <row r="279" spans="1:10">
      <c r="A279">
        <v>6461</v>
      </c>
      <c r="B279" t="s">
        <v>2662</v>
      </c>
      <c r="C279" t="s">
        <v>239</v>
      </c>
      <c r="D279" t="s">
        <v>130</v>
      </c>
      <c r="E279" t="s">
        <v>3063</v>
      </c>
      <c r="F279">
        <v>0</v>
      </c>
      <c r="G279">
        <v>-31.195622</v>
      </c>
      <c r="H279">
        <v>117.03190499999999</v>
      </c>
      <c r="J279">
        <v>0</v>
      </c>
    </row>
    <row r="280" spans="1:10">
      <c r="A280">
        <v>6462</v>
      </c>
      <c r="B280" t="s">
        <v>2663</v>
      </c>
      <c r="C280" t="s">
        <v>239</v>
      </c>
      <c r="D280" t="s">
        <v>130</v>
      </c>
      <c r="E280" t="s">
        <v>3063</v>
      </c>
      <c r="F280">
        <v>0</v>
      </c>
      <c r="G280">
        <v>-31.26972</v>
      </c>
      <c r="H280">
        <v>117.23056</v>
      </c>
      <c r="J280">
        <v>0</v>
      </c>
    </row>
    <row r="281" spans="1:10">
      <c r="A281">
        <v>6463</v>
      </c>
      <c r="B281" t="s">
        <v>2664</v>
      </c>
      <c r="C281" t="s">
        <v>239</v>
      </c>
      <c r="D281" t="s">
        <v>130</v>
      </c>
      <c r="E281" t="s">
        <v>3063</v>
      </c>
      <c r="F281">
        <v>0</v>
      </c>
      <c r="G281">
        <v>-31.141869</v>
      </c>
      <c r="H281">
        <v>117.288577</v>
      </c>
      <c r="J281">
        <v>0</v>
      </c>
    </row>
    <row r="282" spans="1:10">
      <c r="A282">
        <v>6465</v>
      </c>
      <c r="B282" t="s">
        <v>2665</v>
      </c>
      <c r="C282" t="s">
        <v>239</v>
      </c>
      <c r="D282" t="s">
        <v>130</v>
      </c>
      <c r="E282" t="s">
        <v>3063</v>
      </c>
      <c r="F282">
        <v>0</v>
      </c>
      <c r="G282">
        <v>-30.865319</v>
      </c>
      <c r="H282">
        <v>117.04496399999999</v>
      </c>
      <c r="J282">
        <v>0</v>
      </c>
    </row>
    <row r="283" spans="1:10">
      <c r="A283">
        <v>6466</v>
      </c>
      <c r="B283" t="s">
        <v>2666</v>
      </c>
      <c r="C283" t="s">
        <v>239</v>
      </c>
      <c r="D283" t="s">
        <v>130</v>
      </c>
      <c r="E283" t="s">
        <v>3063</v>
      </c>
      <c r="F283">
        <v>0</v>
      </c>
      <c r="G283">
        <v>-30.768035999999999</v>
      </c>
      <c r="H283">
        <v>117.135417</v>
      </c>
      <c r="J283">
        <v>0</v>
      </c>
    </row>
    <row r="284" spans="1:10">
      <c r="A284">
        <v>6467</v>
      </c>
      <c r="B284" t="s">
        <v>2667</v>
      </c>
      <c r="C284" t="s">
        <v>239</v>
      </c>
      <c r="D284" t="s">
        <v>130</v>
      </c>
      <c r="E284" t="s">
        <v>3063</v>
      </c>
      <c r="F284">
        <v>0</v>
      </c>
      <c r="G284">
        <v>-30.525058999999999</v>
      </c>
      <c r="H284">
        <v>117.17270000000001</v>
      </c>
      <c r="J284">
        <v>0</v>
      </c>
    </row>
    <row r="285" spans="1:10">
      <c r="A285">
        <v>6468</v>
      </c>
      <c r="B285" t="s">
        <v>2668</v>
      </c>
      <c r="C285" t="s">
        <v>239</v>
      </c>
      <c r="D285" t="s">
        <v>130</v>
      </c>
      <c r="E285" t="s">
        <v>3063</v>
      </c>
      <c r="F285">
        <v>0</v>
      </c>
      <c r="G285">
        <v>-30.108329999999999</v>
      </c>
      <c r="H285">
        <v>117.20889</v>
      </c>
      <c r="J285">
        <v>0</v>
      </c>
    </row>
    <row r="286" spans="1:10">
      <c r="A286">
        <v>6470</v>
      </c>
      <c r="B286" t="s">
        <v>2669</v>
      </c>
      <c r="C286" t="s">
        <v>239</v>
      </c>
      <c r="D286" t="s">
        <v>130</v>
      </c>
      <c r="E286" t="s">
        <v>3063</v>
      </c>
      <c r="F286">
        <v>0</v>
      </c>
      <c r="G286">
        <v>-30.344349000000001</v>
      </c>
      <c r="H286">
        <v>117.338352</v>
      </c>
      <c r="J286">
        <v>0</v>
      </c>
    </row>
    <row r="287" spans="1:10">
      <c r="A287">
        <v>6472</v>
      </c>
      <c r="B287" t="s">
        <v>2670</v>
      </c>
      <c r="C287" t="s">
        <v>239</v>
      </c>
      <c r="D287" t="s">
        <v>130</v>
      </c>
      <c r="E287" t="s">
        <v>3063</v>
      </c>
      <c r="F287">
        <v>0</v>
      </c>
      <c r="G287">
        <v>-30.451404</v>
      </c>
      <c r="H287">
        <v>117.865646</v>
      </c>
      <c r="J287">
        <v>0</v>
      </c>
    </row>
    <row r="288" spans="1:10">
      <c r="A288">
        <v>6473</v>
      </c>
      <c r="B288" t="s">
        <v>2671</v>
      </c>
      <c r="C288" t="s">
        <v>239</v>
      </c>
      <c r="D288" t="s">
        <v>130</v>
      </c>
      <c r="E288" t="s">
        <v>3063</v>
      </c>
      <c r="F288">
        <v>0</v>
      </c>
      <c r="G288">
        <v>-30.331389999999999</v>
      </c>
      <c r="H288">
        <v>118.22306</v>
      </c>
      <c r="J288">
        <v>0</v>
      </c>
    </row>
    <row r="289" spans="1:10">
      <c r="A289">
        <v>6475</v>
      </c>
      <c r="B289" t="s">
        <v>2672</v>
      </c>
      <c r="C289" t="s">
        <v>239</v>
      </c>
      <c r="D289" t="s">
        <v>130</v>
      </c>
      <c r="E289" t="s">
        <v>3063</v>
      </c>
      <c r="F289">
        <v>0</v>
      </c>
      <c r="G289">
        <v>-30.691457</v>
      </c>
      <c r="H289">
        <v>117.274368</v>
      </c>
      <c r="J289">
        <v>0</v>
      </c>
    </row>
    <row r="290" spans="1:10">
      <c r="A290">
        <v>6476</v>
      </c>
      <c r="B290" t="s">
        <v>2673</v>
      </c>
      <c r="C290" t="s">
        <v>239</v>
      </c>
      <c r="D290" t="s">
        <v>130</v>
      </c>
      <c r="E290" t="s">
        <v>3063</v>
      </c>
      <c r="F290">
        <v>0</v>
      </c>
      <c r="G290">
        <v>-30.799257000000001</v>
      </c>
      <c r="H290">
        <v>117.679456</v>
      </c>
    </row>
    <row r="291" spans="1:10">
      <c r="A291">
        <v>6477</v>
      </c>
      <c r="B291" t="s">
        <v>2674</v>
      </c>
      <c r="C291" t="s">
        <v>239</v>
      </c>
      <c r="D291" t="s">
        <v>130</v>
      </c>
      <c r="E291" t="s">
        <v>3063</v>
      </c>
      <c r="F291">
        <v>0</v>
      </c>
      <c r="G291">
        <v>-30.811700999999999</v>
      </c>
      <c r="H291">
        <v>117.861684</v>
      </c>
    </row>
    <row r="292" spans="1:10">
      <c r="A292">
        <v>6479</v>
      </c>
      <c r="B292" t="s">
        <v>2675</v>
      </c>
      <c r="C292" t="s">
        <v>239</v>
      </c>
      <c r="D292" t="s">
        <v>130</v>
      </c>
      <c r="E292" t="s">
        <v>3063</v>
      </c>
      <c r="F292">
        <v>0</v>
      </c>
      <c r="G292">
        <v>-30.881540999999999</v>
      </c>
      <c r="H292">
        <v>118.11395</v>
      </c>
    </row>
    <row r="293" spans="1:10">
      <c r="A293">
        <v>6480</v>
      </c>
      <c r="B293" t="s">
        <v>2676</v>
      </c>
      <c r="C293" t="s">
        <v>239</v>
      </c>
      <c r="D293" t="s">
        <v>130</v>
      </c>
      <c r="E293" t="s">
        <v>3063</v>
      </c>
      <c r="F293">
        <v>0</v>
      </c>
      <c r="G293">
        <v>-31.293900000000001</v>
      </c>
      <c r="H293">
        <v>118.201877</v>
      </c>
    </row>
    <row r="294" spans="1:10">
      <c r="A294">
        <v>6484</v>
      </c>
      <c r="B294" t="s">
        <v>2677</v>
      </c>
      <c r="C294" t="s">
        <v>239</v>
      </c>
      <c r="D294" t="s">
        <v>130</v>
      </c>
      <c r="E294" t="s">
        <v>3063</v>
      </c>
      <c r="F294">
        <v>0</v>
      </c>
      <c r="G294">
        <v>-30.984211999999999</v>
      </c>
      <c r="H294">
        <v>119.116614</v>
      </c>
    </row>
    <row r="295" spans="1:10">
      <c r="A295">
        <v>6485</v>
      </c>
      <c r="B295" t="s">
        <v>2678</v>
      </c>
      <c r="C295" t="s">
        <v>239</v>
      </c>
      <c r="D295" t="s">
        <v>130</v>
      </c>
      <c r="E295" t="s">
        <v>3063</v>
      </c>
      <c r="F295">
        <v>0</v>
      </c>
      <c r="G295">
        <v>-30.992936</v>
      </c>
      <c r="H295">
        <v>117.454903</v>
      </c>
    </row>
    <row r="296" spans="1:10">
      <c r="A296">
        <v>6487</v>
      </c>
      <c r="B296" t="s">
        <v>2679</v>
      </c>
      <c r="C296" t="s">
        <v>239</v>
      </c>
      <c r="D296" t="s">
        <v>130</v>
      </c>
      <c r="E296" t="s">
        <v>3063</v>
      </c>
      <c r="F296">
        <v>0</v>
      </c>
      <c r="G296">
        <v>-31.060559999999999</v>
      </c>
      <c r="H296">
        <v>117.66167</v>
      </c>
    </row>
    <row r="297" spans="1:10">
      <c r="A297">
        <v>6488</v>
      </c>
      <c r="B297" t="s">
        <v>2680</v>
      </c>
      <c r="C297" t="s">
        <v>239</v>
      </c>
      <c r="D297" t="s">
        <v>130</v>
      </c>
      <c r="E297" t="s">
        <v>3063</v>
      </c>
      <c r="F297">
        <v>0</v>
      </c>
      <c r="G297">
        <v>-31.04111</v>
      </c>
      <c r="H297">
        <v>117.79277999999999</v>
      </c>
    </row>
    <row r="298" spans="1:10">
      <c r="A298">
        <v>6489</v>
      </c>
      <c r="B298" t="s">
        <v>2681</v>
      </c>
      <c r="C298" t="s">
        <v>239</v>
      </c>
      <c r="D298" t="s">
        <v>130</v>
      </c>
      <c r="E298" t="s">
        <v>3063</v>
      </c>
      <c r="F298">
        <v>0</v>
      </c>
      <c r="G298">
        <v>-31.112821</v>
      </c>
      <c r="H298">
        <v>117.918886</v>
      </c>
    </row>
    <row r="299" spans="1:10">
      <c r="A299">
        <v>6490</v>
      </c>
      <c r="B299" t="s">
        <v>2682</v>
      </c>
      <c r="C299" t="s">
        <v>239</v>
      </c>
      <c r="D299" t="s">
        <v>130</v>
      </c>
      <c r="E299" t="s">
        <v>3063</v>
      </c>
      <c r="F299">
        <v>0</v>
      </c>
      <c r="G299">
        <v>-31.260227</v>
      </c>
      <c r="H299">
        <v>118.00874399999999</v>
      </c>
    </row>
    <row r="300" spans="1:10">
      <c r="A300">
        <v>6501</v>
      </c>
      <c r="B300" t="s">
        <v>2683</v>
      </c>
      <c r="C300" t="s">
        <v>239</v>
      </c>
      <c r="D300" t="s">
        <v>130</v>
      </c>
      <c r="E300" t="s">
        <v>3063</v>
      </c>
      <c r="F300">
        <v>0</v>
      </c>
      <c r="G300">
        <v>-31.604230999999999</v>
      </c>
      <c r="H300">
        <v>115.985004</v>
      </c>
    </row>
    <row r="301" spans="1:10">
      <c r="A301">
        <v>6502</v>
      </c>
      <c r="B301" t="s">
        <v>2684</v>
      </c>
      <c r="C301" t="s">
        <v>239</v>
      </c>
      <c r="D301" t="s">
        <v>130</v>
      </c>
      <c r="E301" t="s">
        <v>3063</v>
      </c>
      <c r="F301">
        <v>0</v>
      </c>
      <c r="G301">
        <v>-31.385162999999999</v>
      </c>
      <c r="H301">
        <v>116.096186</v>
      </c>
    </row>
    <row r="302" spans="1:10">
      <c r="A302">
        <v>6503</v>
      </c>
      <c r="B302" t="s">
        <v>2685</v>
      </c>
      <c r="C302" t="s">
        <v>239</v>
      </c>
      <c r="D302" t="s">
        <v>130</v>
      </c>
      <c r="E302" t="s">
        <v>3063</v>
      </c>
      <c r="F302">
        <v>0</v>
      </c>
      <c r="G302">
        <v>-31.419695000000001</v>
      </c>
      <c r="H302">
        <v>115.9014</v>
      </c>
    </row>
    <row r="303" spans="1:10">
      <c r="A303">
        <v>6504</v>
      </c>
      <c r="B303" t="s">
        <v>2686</v>
      </c>
      <c r="C303" t="s">
        <v>239</v>
      </c>
      <c r="D303" t="s">
        <v>130</v>
      </c>
      <c r="E303" t="s">
        <v>3063</v>
      </c>
      <c r="F303">
        <v>0</v>
      </c>
      <c r="G303">
        <v>-31.327594999999999</v>
      </c>
      <c r="H303">
        <v>116.02722</v>
      </c>
    </row>
    <row r="304" spans="1:10">
      <c r="A304">
        <v>6505</v>
      </c>
      <c r="B304" t="s">
        <v>2687</v>
      </c>
      <c r="C304" t="s">
        <v>239</v>
      </c>
      <c r="D304" t="s">
        <v>130</v>
      </c>
      <c r="E304" t="s">
        <v>3063</v>
      </c>
      <c r="F304">
        <v>0</v>
      </c>
      <c r="G304">
        <v>-31.173278</v>
      </c>
      <c r="H304">
        <v>115.931415</v>
      </c>
    </row>
    <row r="305" spans="1:8">
      <c r="A305">
        <v>6506</v>
      </c>
      <c r="B305" t="s">
        <v>2688</v>
      </c>
      <c r="C305" t="s">
        <v>239</v>
      </c>
      <c r="D305" t="s">
        <v>130</v>
      </c>
      <c r="E305" t="s">
        <v>3063</v>
      </c>
      <c r="F305">
        <v>0</v>
      </c>
      <c r="G305">
        <v>-31.023499999999999</v>
      </c>
      <c r="H305">
        <v>115.962385</v>
      </c>
    </row>
    <row r="306" spans="1:8">
      <c r="A306">
        <v>6507</v>
      </c>
      <c r="B306" t="s">
        <v>2689</v>
      </c>
      <c r="C306" t="s">
        <v>239</v>
      </c>
      <c r="D306" t="s">
        <v>130</v>
      </c>
      <c r="E306" t="s">
        <v>3063</v>
      </c>
      <c r="F306">
        <v>0</v>
      </c>
      <c r="G306">
        <v>-30.736585000000002</v>
      </c>
      <c r="H306">
        <v>115.54195</v>
      </c>
    </row>
    <row r="307" spans="1:8">
      <c r="A307">
        <v>6509</v>
      </c>
      <c r="B307" t="s">
        <v>2690</v>
      </c>
      <c r="C307" t="s">
        <v>239</v>
      </c>
      <c r="D307" t="s">
        <v>130</v>
      </c>
      <c r="E307" t="s">
        <v>3063</v>
      </c>
      <c r="F307">
        <v>0</v>
      </c>
      <c r="G307">
        <v>-30.886907999999998</v>
      </c>
      <c r="H307">
        <v>116.244326</v>
      </c>
    </row>
    <row r="308" spans="1:8">
      <c r="A308">
        <v>6510</v>
      </c>
      <c r="B308" t="s">
        <v>2691</v>
      </c>
      <c r="C308" t="s">
        <v>239</v>
      </c>
      <c r="D308" t="s">
        <v>130</v>
      </c>
      <c r="E308" t="s">
        <v>3063</v>
      </c>
      <c r="F308">
        <v>0</v>
      </c>
      <c r="G308">
        <v>-30.729825000000002</v>
      </c>
      <c r="H308">
        <v>116.026509</v>
      </c>
    </row>
    <row r="309" spans="1:8">
      <c r="A309">
        <v>6511</v>
      </c>
      <c r="B309" t="s">
        <v>2692</v>
      </c>
      <c r="C309" t="s">
        <v>239</v>
      </c>
      <c r="D309" t="s">
        <v>130</v>
      </c>
      <c r="E309" t="s">
        <v>3063</v>
      </c>
      <c r="F309">
        <v>0</v>
      </c>
      <c r="G309">
        <v>-30.498083000000001</v>
      </c>
      <c r="H309">
        <v>115.081138</v>
      </c>
    </row>
    <row r="310" spans="1:8">
      <c r="A310">
        <v>6512</v>
      </c>
      <c r="B310" t="s">
        <v>2693</v>
      </c>
      <c r="C310" t="s">
        <v>239</v>
      </c>
      <c r="D310" t="s">
        <v>130</v>
      </c>
      <c r="E310" t="s">
        <v>3063</v>
      </c>
      <c r="F310">
        <v>0</v>
      </c>
      <c r="G310">
        <v>-30.443603</v>
      </c>
      <c r="H310">
        <v>116.04142400000001</v>
      </c>
    </row>
    <row r="311" spans="1:8">
      <c r="A311">
        <v>6513</v>
      </c>
      <c r="B311" t="s">
        <v>2694</v>
      </c>
      <c r="C311" t="s">
        <v>239</v>
      </c>
      <c r="D311" t="s">
        <v>130</v>
      </c>
      <c r="E311" t="s">
        <v>3063</v>
      </c>
      <c r="F311">
        <v>0</v>
      </c>
      <c r="G311">
        <v>-30.145253</v>
      </c>
      <c r="H311">
        <v>116.07621899999999</v>
      </c>
    </row>
    <row r="312" spans="1:8">
      <c r="A312">
        <v>6514</v>
      </c>
      <c r="B312" t="s">
        <v>2695</v>
      </c>
      <c r="C312" t="s">
        <v>239</v>
      </c>
      <c r="D312" t="s">
        <v>130</v>
      </c>
      <c r="E312" t="s">
        <v>3063</v>
      </c>
      <c r="F312">
        <v>0</v>
      </c>
      <c r="G312">
        <v>-30.063852000000001</v>
      </c>
      <c r="H312">
        <v>114.96873100000001</v>
      </c>
    </row>
    <row r="313" spans="1:8">
      <c r="A313">
        <v>6515</v>
      </c>
      <c r="B313" t="s">
        <v>2696</v>
      </c>
      <c r="C313" t="s">
        <v>239</v>
      </c>
      <c r="D313" t="s">
        <v>130</v>
      </c>
      <c r="E313" t="s">
        <v>3063</v>
      </c>
      <c r="F313">
        <v>0</v>
      </c>
      <c r="G313">
        <v>-29.882389</v>
      </c>
      <c r="H313">
        <v>116.02162</v>
      </c>
    </row>
    <row r="314" spans="1:8">
      <c r="A314">
        <v>6516</v>
      </c>
      <c r="B314" t="s">
        <v>2697</v>
      </c>
      <c r="C314" t="s">
        <v>239</v>
      </c>
      <c r="D314" t="s">
        <v>130</v>
      </c>
      <c r="E314" t="s">
        <v>3063</v>
      </c>
      <c r="F314">
        <v>0</v>
      </c>
      <c r="G314">
        <v>-30.307884999999999</v>
      </c>
      <c r="H314">
        <v>115.03648</v>
      </c>
    </row>
    <row r="315" spans="1:8">
      <c r="A315">
        <v>6517</v>
      </c>
      <c r="B315" t="s">
        <v>2698</v>
      </c>
      <c r="C315" t="s">
        <v>239</v>
      </c>
      <c r="D315" t="s">
        <v>130</v>
      </c>
      <c r="E315" t="s">
        <v>3063</v>
      </c>
      <c r="F315">
        <v>0</v>
      </c>
      <c r="G315">
        <v>-29.688486999999999</v>
      </c>
      <c r="H315">
        <v>115.88612500000001</v>
      </c>
    </row>
    <row r="316" spans="1:8">
      <c r="A316">
        <v>6518</v>
      </c>
      <c r="B316" t="s">
        <v>2699</v>
      </c>
      <c r="C316" t="s">
        <v>239</v>
      </c>
      <c r="D316" t="s">
        <v>130</v>
      </c>
      <c r="E316" t="s">
        <v>3063</v>
      </c>
      <c r="F316">
        <v>0</v>
      </c>
      <c r="G316">
        <v>-29.817799000000001</v>
      </c>
      <c r="H316">
        <v>115.267594</v>
      </c>
    </row>
    <row r="317" spans="1:8">
      <c r="A317">
        <v>6519</v>
      </c>
      <c r="B317" t="s">
        <v>2700</v>
      </c>
      <c r="C317" t="s">
        <v>239</v>
      </c>
      <c r="D317" t="s">
        <v>130</v>
      </c>
      <c r="E317" t="s">
        <v>3063</v>
      </c>
      <c r="F317">
        <v>0</v>
      </c>
      <c r="G317">
        <v>-29.440061</v>
      </c>
      <c r="H317">
        <v>115.62836799999999</v>
      </c>
    </row>
    <row r="318" spans="1:8">
      <c r="A318">
        <v>6521</v>
      </c>
      <c r="B318" t="s">
        <v>2701</v>
      </c>
      <c r="C318" t="s">
        <v>239</v>
      </c>
      <c r="D318" t="s">
        <v>130</v>
      </c>
      <c r="E318" t="s">
        <v>3063</v>
      </c>
      <c r="F318">
        <v>0</v>
      </c>
      <c r="G318">
        <v>-30.387022000000002</v>
      </c>
      <c r="H318">
        <v>115.496702</v>
      </c>
    </row>
    <row r="319" spans="1:8">
      <c r="A319">
        <v>6522</v>
      </c>
      <c r="B319" t="s">
        <v>766</v>
      </c>
      <c r="C319" t="s">
        <v>239</v>
      </c>
      <c r="D319" t="s">
        <v>130</v>
      </c>
      <c r="E319" t="s">
        <v>3063</v>
      </c>
      <c r="F319">
        <v>0</v>
      </c>
      <c r="G319">
        <v>-29.299440000000001</v>
      </c>
      <c r="H319">
        <v>115.49222</v>
      </c>
    </row>
    <row r="320" spans="1:8">
      <c r="A320">
        <v>6525</v>
      </c>
      <c r="B320" t="s">
        <v>2702</v>
      </c>
      <c r="C320" t="s">
        <v>239</v>
      </c>
      <c r="D320" t="s">
        <v>130</v>
      </c>
      <c r="E320" t="s">
        <v>3063</v>
      </c>
      <c r="F320">
        <v>0</v>
      </c>
      <c r="G320">
        <v>-29.047262</v>
      </c>
      <c r="H320">
        <v>115.029078</v>
      </c>
    </row>
    <row r="321" spans="1:8">
      <c r="A321">
        <v>6528</v>
      </c>
      <c r="B321" t="s">
        <v>2703</v>
      </c>
      <c r="C321" t="s">
        <v>239</v>
      </c>
      <c r="D321" t="s">
        <v>130</v>
      </c>
      <c r="E321" t="s">
        <v>3063</v>
      </c>
      <c r="F321">
        <v>0</v>
      </c>
      <c r="G321">
        <v>-28.982500000000002</v>
      </c>
      <c r="H321">
        <v>114.9075</v>
      </c>
    </row>
    <row r="322" spans="1:8">
      <c r="A322">
        <v>6530</v>
      </c>
      <c r="B322" t="s">
        <v>2704</v>
      </c>
      <c r="C322" t="s">
        <v>239</v>
      </c>
      <c r="D322" t="s">
        <v>37</v>
      </c>
      <c r="E322" t="s">
        <v>3063</v>
      </c>
      <c r="F322">
        <v>0</v>
      </c>
      <c r="G322">
        <v>-28.788893000000002</v>
      </c>
      <c r="H322">
        <v>114.59948</v>
      </c>
    </row>
    <row r="323" spans="1:8">
      <c r="A323">
        <v>6532</v>
      </c>
      <c r="B323" t="s">
        <v>2705</v>
      </c>
      <c r="C323" t="s">
        <v>239</v>
      </c>
      <c r="D323" t="s">
        <v>37</v>
      </c>
      <c r="E323" t="s">
        <v>3063</v>
      </c>
      <c r="F323">
        <v>0</v>
      </c>
      <c r="G323">
        <v>-27.948606999999999</v>
      </c>
      <c r="H323">
        <v>114.61132000000001</v>
      </c>
    </row>
    <row r="324" spans="1:8">
      <c r="A324">
        <v>6535</v>
      </c>
      <c r="B324" t="s">
        <v>2299</v>
      </c>
      <c r="C324" t="s">
        <v>239</v>
      </c>
      <c r="D324" t="s">
        <v>132</v>
      </c>
      <c r="E324" t="s">
        <v>3063</v>
      </c>
      <c r="F324">
        <v>0</v>
      </c>
      <c r="G324">
        <v>-28.233374999999999</v>
      </c>
      <c r="H324">
        <v>114.693575</v>
      </c>
    </row>
    <row r="325" spans="1:8">
      <c r="A325">
        <v>6536</v>
      </c>
      <c r="B325" t="s">
        <v>2706</v>
      </c>
      <c r="C325" t="s">
        <v>239</v>
      </c>
      <c r="D325" t="s">
        <v>132</v>
      </c>
      <c r="E325" t="s">
        <v>3063</v>
      </c>
      <c r="F325">
        <v>0</v>
      </c>
      <c r="G325">
        <v>-27.710567999999999</v>
      </c>
      <c r="H325">
        <v>114.164418</v>
      </c>
    </row>
    <row r="326" spans="1:8">
      <c r="A326">
        <v>6537</v>
      </c>
      <c r="B326" t="s">
        <v>2707</v>
      </c>
      <c r="C326" t="s">
        <v>239</v>
      </c>
      <c r="D326" t="s">
        <v>132</v>
      </c>
      <c r="E326" t="s">
        <v>3063</v>
      </c>
      <c r="F326">
        <v>0</v>
      </c>
      <c r="G326">
        <v>-25.927885</v>
      </c>
      <c r="H326">
        <v>113.533715</v>
      </c>
    </row>
    <row r="327" spans="1:8">
      <c r="A327">
        <v>6556</v>
      </c>
      <c r="B327" t="s">
        <v>2708</v>
      </c>
      <c r="C327" t="s">
        <v>239</v>
      </c>
      <c r="D327" t="s">
        <v>130</v>
      </c>
      <c r="E327" t="s">
        <v>3063</v>
      </c>
      <c r="F327">
        <v>0</v>
      </c>
      <c r="G327">
        <v>-31.860734000000001</v>
      </c>
      <c r="H327">
        <v>116.31504200000001</v>
      </c>
    </row>
    <row r="328" spans="1:8">
      <c r="A328">
        <v>6558</v>
      </c>
      <c r="B328" t="s">
        <v>2709</v>
      </c>
      <c r="C328" t="s">
        <v>239</v>
      </c>
      <c r="D328" t="s">
        <v>130</v>
      </c>
      <c r="E328" t="s">
        <v>3063</v>
      </c>
      <c r="F328">
        <v>0</v>
      </c>
      <c r="G328">
        <v>-31.804012</v>
      </c>
      <c r="H328">
        <v>116.31277900000001</v>
      </c>
    </row>
    <row r="329" spans="1:8">
      <c r="A329">
        <v>6560</v>
      </c>
      <c r="B329" t="s">
        <v>2710</v>
      </c>
      <c r="C329" t="s">
        <v>239</v>
      </c>
      <c r="D329" t="s">
        <v>130</v>
      </c>
      <c r="E329" t="s">
        <v>3063</v>
      </c>
      <c r="F329">
        <v>0</v>
      </c>
      <c r="G329">
        <v>-31.753412000000001</v>
      </c>
      <c r="H329">
        <v>116.38515200000001</v>
      </c>
    </row>
    <row r="330" spans="1:8">
      <c r="A330">
        <v>6562</v>
      </c>
      <c r="B330" t="s">
        <v>2711</v>
      </c>
      <c r="C330" t="s">
        <v>239</v>
      </c>
      <c r="D330" t="s">
        <v>130</v>
      </c>
      <c r="E330" t="s">
        <v>3063</v>
      </c>
      <c r="F330">
        <v>0</v>
      </c>
      <c r="G330">
        <v>-31.747506000000001</v>
      </c>
      <c r="H330">
        <v>116.459591</v>
      </c>
    </row>
    <row r="331" spans="1:8">
      <c r="A331">
        <v>6564</v>
      </c>
      <c r="B331" t="s">
        <v>2712</v>
      </c>
      <c r="C331" t="s">
        <v>239</v>
      </c>
      <c r="D331" t="s">
        <v>130</v>
      </c>
      <c r="E331" t="s">
        <v>3063</v>
      </c>
      <c r="F331">
        <v>0</v>
      </c>
      <c r="G331">
        <v>-31.719218000000001</v>
      </c>
      <c r="H331">
        <v>116.50684200000001</v>
      </c>
    </row>
    <row r="332" spans="1:8">
      <c r="A332">
        <v>6566</v>
      </c>
      <c r="B332" t="s">
        <v>2713</v>
      </c>
      <c r="C332" t="s">
        <v>239</v>
      </c>
      <c r="D332" t="s">
        <v>130</v>
      </c>
      <c r="E332" t="s">
        <v>3063</v>
      </c>
      <c r="F332">
        <v>0</v>
      </c>
      <c r="G332">
        <v>-31.383465000000001</v>
      </c>
      <c r="H332">
        <v>116.53365599999999</v>
      </c>
    </row>
    <row r="333" spans="1:8">
      <c r="A333">
        <v>6567</v>
      </c>
      <c r="B333" t="s">
        <v>2714</v>
      </c>
      <c r="C333" t="s">
        <v>239</v>
      </c>
      <c r="D333" t="s">
        <v>130</v>
      </c>
      <c r="E333" t="s">
        <v>3063</v>
      </c>
      <c r="F333">
        <v>0</v>
      </c>
      <c r="G333">
        <v>-31.459208</v>
      </c>
      <c r="H333">
        <v>116.41995799999999</v>
      </c>
    </row>
    <row r="334" spans="1:8">
      <c r="A334">
        <v>6568</v>
      </c>
      <c r="B334" t="s">
        <v>2715</v>
      </c>
      <c r="C334" t="s">
        <v>239</v>
      </c>
      <c r="D334" t="s">
        <v>130</v>
      </c>
      <c r="E334" t="s">
        <v>3063</v>
      </c>
      <c r="F334">
        <v>0</v>
      </c>
      <c r="G334">
        <v>-31.274937999999999</v>
      </c>
      <c r="H334">
        <v>116.508618</v>
      </c>
    </row>
    <row r="335" spans="1:8">
      <c r="A335">
        <v>6569</v>
      </c>
      <c r="B335" t="s">
        <v>2716</v>
      </c>
      <c r="C335" t="s">
        <v>239</v>
      </c>
      <c r="D335" t="s">
        <v>130</v>
      </c>
      <c r="E335" t="s">
        <v>3063</v>
      </c>
      <c r="F335">
        <v>0</v>
      </c>
      <c r="G335">
        <v>-31.091752</v>
      </c>
      <c r="H335">
        <v>116.44884</v>
      </c>
    </row>
    <row r="336" spans="1:8">
      <c r="A336">
        <v>6571</v>
      </c>
      <c r="B336" t="s">
        <v>2717</v>
      </c>
      <c r="C336" t="s">
        <v>239</v>
      </c>
      <c r="D336" t="s">
        <v>130</v>
      </c>
      <c r="E336" t="s">
        <v>3063</v>
      </c>
      <c r="F336">
        <v>0</v>
      </c>
      <c r="G336">
        <v>-30.922107</v>
      </c>
      <c r="H336">
        <v>116.389442</v>
      </c>
    </row>
    <row r="337" spans="1:8">
      <c r="A337">
        <v>6572</v>
      </c>
      <c r="B337" t="s">
        <v>2718</v>
      </c>
      <c r="C337" t="s">
        <v>239</v>
      </c>
      <c r="D337" t="s">
        <v>130</v>
      </c>
      <c r="E337" t="s">
        <v>3063</v>
      </c>
      <c r="F337">
        <v>0</v>
      </c>
      <c r="G337">
        <v>0</v>
      </c>
      <c r="H337">
        <v>0</v>
      </c>
    </row>
    <row r="338" spans="1:8">
      <c r="A338">
        <v>6574</v>
      </c>
      <c r="B338" t="s">
        <v>2719</v>
      </c>
      <c r="C338" t="s">
        <v>239</v>
      </c>
      <c r="D338" t="s">
        <v>130</v>
      </c>
      <c r="E338" t="s">
        <v>3063</v>
      </c>
      <c r="F338">
        <v>0</v>
      </c>
      <c r="G338">
        <v>-30.627745999999998</v>
      </c>
      <c r="H338">
        <v>116.364029</v>
      </c>
    </row>
    <row r="339" spans="1:8">
      <c r="A339">
        <v>6575</v>
      </c>
      <c r="B339" t="s">
        <v>2720</v>
      </c>
      <c r="C339" t="s">
        <v>239</v>
      </c>
      <c r="D339" t="s">
        <v>130</v>
      </c>
      <c r="E339" t="s">
        <v>3063</v>
      </c>
      <c r="F339">
        <v>0</v>
      </c>
      <c r="G339">
        <v>-30.49034</v>
      </c>
      <c r="H339">
        <v>116.360856</v>
      </c>
    </row>
    <row r="340" spans="1:8">
      <c r="A340">
        <v>6603</v>
      </c>
      <c r="B340" t="s">
        <v>2721</v>
      </c>
      <c r="C340" t="s">
        <v>239</v>
      </c>
      <c r="D340" t="s">
        <v>130</v>
      </c>
      <c r="E340" t="s">
        <v>3063</v>
      </c>
      <c r="F340">
        <v>0</v>
      </c>
      <c r="G340">
        <v>-31.010505999999999</v>
      </c>
      <c r="H340">
        <v>116.76192899999999</v>
      </c>
    </row>
    <row r="341" spans="1:8">
      <c r="A341">
        <v>6605</v>
      </c>
      <c r="B341" t="s">
        <v>2722</v>
      </c>
      <c r="C341" t="s">
        <v>239</v>
      </c>
      <c r="D341" t="s">
        <v>130</v>
      </c>
      <c r="E341" t="s">
        <v>3063</v>
      </c>
      <c r="F341">
        <v>0</v>
      </c>
      <c r="G341">
        <v>-30.708746999999999</v>
      </c>
      <c r="H341">
        <v>116.699538</v>
      </c>
    </row>
    <row r="342" spans="1:8">
      <c r="A342">
        <v>6606</v>
      </c>
      <c r="B342" t="s">
        <v>2723</v>
      </c>
      <c r="C342" t="s">
        <v>239</v>
      </c>
      <c r="D342" t="s">
        <v>130</v>
      </c>
      <c r="E342" t="s">
        <v>3063</v>
      </c>
      <c r="F342">
        <v>0</v>
      </c>
      <c r="G342">
        <v>-30.600411000000001</v>
      </c>
      <c r="H342">
        <v>116.772852</v>
      </c>
    </row>
    <row r="343" spans="1:8">
      <c r="A343">
        <v>6608</v>
      </c>
      <c r="B343" t="s">
        <v>2724</v>
      </c>
      <c r="C343" t="s">
        <v>239</v>
      </c>
      <c r="D343" t="s">
        <v>130</v>
      </c>
      <c r="E343" t="s">
        <v>3063</v>
      </c>
      <c r="F343">
        <v>0</v>
      </c>
      <c r="G343">
        <v>-30.47972</v>
      </c>
      <c r="H343">
        <v>116.80611</v>
      </c>
    </row>
    <row r="344" spans="1:8">
      <c r="A344">
        <v>6609</v>
      </c>
      <c r="B344" t="s">
        <v>2725</v>
      </c>
      <c r="C344" t="s">
        <v>239</v>
      </c>
      <c r="D344" t="s">
        <v>130</v>
      </c>
      <c r="E344" t="s">
        <v>3063</v>
      </c>
      <c r="F344">
        <v>0</v>
      </c>
      <c r="G344">
        <v>-30.278110000000002</v>
      </c>
      <c r="H344">
        <v>116.66242800000001</v>
      </c>
    </row>
    <row r="345" spans="1:8">
      <c r="A345">
        <v>6612</v>
      </c>
      <c r="B345" t="s">
        <v>2726</v>
      </c>
      <c r="C345" t="s">
        <v>239</v>
      </c>
      <c r="D345" t="s">
        <v>130</v>
      </c>
      <c r="E345" t="s">
        <v>3063</v>
      </c>
      <c r="F345">
        <v>0</v>
      </c>
      <c r="G345">
        <v>-30.023398</v>
      </c>
      <c r="H345">
        <v>116.784823</v>
      </c>
    </row>
    <row r="346" spans="1:8">
      <c r="A346">
        <v>6613</v>
      </c>
      <c r="B346" t="s">
        <v>2727</v>
      </c>
      <c r="C346" t="s">
        <v>239</v>
      </c>
      <c r="D346" t="s">
        <v>130</v>
      </c>
      <c r="E346" t="s">
        <v>3063</v>
      </c>
      <c r="F346">
        <v>0</v>
      </c>
      <c r="G346">
        <v>-29.986601</v>
      </c>
      <c r="H346">
        <v>116.57112100000001</v>
      </c>
    </row>
    <row r="347" spans="1:8">
      <c r="A347">
        <v>6614</v>
      </c>
      <c r="B347" t="s">
        <v>2728</v>
      </c>
      <c r="C347" t="s">
        <v>239</v>
      </c>
      <c r="D347" t="s">
        <v>130</v>
      </c>
      <c r="E347" t="s">
        <v>3063</v>
      </c>
      <c r="F347">
        <v>0</v>
      </c>
      <c r="G347">
        <v>-29.881696000000002</v>
      </c>
      <c r="H347">
        <v>116.502487</v>
      </c>
    </row>
    <row r="348" spans="1:8">
      <c r="A348">
        <v>6616</v>
      </c>
      <c r="B348" t="s">
        <v>2729</v>
      </c>
      <c r="C348" t="s">
        <v>239</v>
      </c>
      <c r="D348" t="s">
        <v>130</v>
      </c>
      <c r="E348" t="s">
        <v>3063</v>
      </c>
      <c r="F348">
        <v>0</v>
      </c>
      <c r="G348">
        <v>-29.756602000000001</v>
      </c>
      <c r="H348">
        <v>116.444694</v>
      </c>
    </row>
    <row r="349" spans="1:8">
      <c r="A349">
        <v>6620</v>
      </c>
      <c r="B349" t="s">
        <v>2730</v>
      </c>
      <c r="C349" t="s">
        <v>239</v>
      </c>
      <c r="D349" t="s">
        <v>130</v>
      </c>
      <c r="E349" t="s">
        <v>3063</v>
      </c>
      <c r="F349">
        <v>0</v>
      </c>
      <c r="G349">
        <v>-29.443138999999999</v>
      </c>
      <c r="H349">
        <v>116.288189</v>
      </c>
    </row>
    <row r="350" spans="1:8">
      <c r="A350">
        <v>6623</v>
      </c>
      <c r="B350" t="s">
        <v>2731</v>
      </c>
      <c r="C350" t="s">
        <v>239</v>
      </c>
      <c r="D350" t="s">
        <v>130</v>
      </c>
      <c r="E350" t="s">
        <v>3063</v>
      </c>
      <c r="F350">
        <v>0</v>
      </c>
      <c r="G350">
        <v>-29.330124999999999</v>
      </c>
      <c r="H350">
        <v>116.15228399999999</v>
      </c>
    </row>
    <row r="351" spans="1:8">
      <c r="A351">
        <v>6625</v>
      </c>
      <c r="B351" t="s">
        <v>2732</v>
      </c>
      <c r="C351" t="s">
        <v>239</v>
      </c>
      <c r="D351" t="s">
        <v>130</v>
      </c>
      <c r="E351" t="s">
        <v>3063</v>
      </c>
      <c r="F351">
        <v>0</v>
      </c>
      <c r="G351">
        <v>0</v>
      </c>
      <c r="H351">
        <v>0</v>
      </c>
    </row>
    <row r="352" spans="1:8">
      <c r="A352">
        <v>6627</v>
      </c>
      <c r="B352" t="s">
        <v>2733</v>
      </c>
      <c r="C352" t="s">
        <v>239</v>
      </c>
      <c r="D352" t="s">
        <v>130</v>
      </c>
      <c r="E352" t="s">
        <v>3063</v>
      </c>
      <c r="F352">
        <v>0</v>
      </c>
      <c r="G352">
        <v>-28.896856</v>
      </c>
      <c r="H352">
        <v>115.861125</v>
      </c>
    </row>
    <row r="353" spans="1:8">
      <c r="A353">
        <v>6628</v>
      </c>
      <c r="B353" t="s">
        <v>2734</v>
      </c>
      <c r="C353" t="s">
        <v>239</v>
      </c>
      <c r="D353" t="s">
        <v>130</v>
      </c>
      <c r="E353" t="s">
        <v>3063</v>
      </c>
      <c r="F353">
        <v>0</v>
      </c>
      <c r="G353">
        <v>-28.792926000000001</v>
      </c>
      <c r="H353">
        <v>115.74985</v>
      </c>
    </row>
    <row r="354" spans="1:8">
      <c r="A354">
        <v>6630</v>
      </c>
      <c r="B354" t="s">
        <v>2735</v>
      </c>
      <c r="C354" t="s">
        <v>239</v>
      </c>
      <c r="D354" t="s">
        <v>132</v>
      </c>
      <c r="E354" t="s">
        <v>3063</v>
      </c>
      <c r="F354">
        <v>0</v>
      </c>
      <c r="G354">
        <v>-28.644760999999999</v>
      </c>
      <c r="H354">
        <v>115.478764</v>
      </c>
    </row>
    <row r="355" spans="1:8">
      <c r="A355">
        <v>6631</v>
      </c>
      <c r="B355" t="s">
        <v>2736</v>
      </c>
      <c r="C355" t="s">
        <v>239</v>
      </c>
      <c r="D355" t="s">
        <v>130</v>
      </c>
      <c r="E355" t="s">
        <v>3063</v>
      </c>
      <c r="F355">
        <v>0</v>
      </c>
      <c r="G355">
        <v>-28.477433000000001</v>
      </c>
      <c r="H355">
        <v>115.791146</v>
      </c>
    </row>
    <row r="356" spans="1:8">
      <c r="A356">
        <v>6632</v>
      </c>
      <c r="B356" t="s">
        <v>2737</v>
      </c>
      <c r="C356" t="s">
        <v>239</v>
      </c>
      <c r="D356" t="s">
        <v>130</v>
      </c>
      <c r="E356" t="s">
        <v>3063</v>
      </c>
      <c r="F356">
        <v>0</v>
      </c>
      <c r="G356">
        <v>-28.695321</v>
      </c>
      <c r="H356">
        <v>115.118798</v>
      </c>
    </row>
    <row r="357" spans="1:8">
      <c r="A357">
        <v>6635</v>
      </c>
      <c r="B357" t="s">
        <v>2738</v>
      </c>
      <c r="C357" t="s">
        <v>239</v>
      </c>
      <c r="D357" t="s">
        <v>132</v>
      </c>
      <c r="E357" t="s">
        <v>3063</v>
      </c>
      <c r="F357">
        <v>0</v>
      </c>
      <c r="G357">
        <v>-27.316334999999999</v>
      </c>
      <c r="H357">
        <v>116.571226</v>
      </c>
    </row>
    <row r="358" spans="1:8">
      <c r="A358">
        <v>6638</v>
      </c>
      <c r="B358" t="s">
        <v>2739</v>
      </c>
      <c r="C358" t="s">
        <v>239</v>
      </c>
      <c r="D358" t="s">
        <v>67</v>
      </c>
      <c r="E358" t="s">
        <v>3063</v>
      </c>
      <c r="F358">
        <v>0</v>
      </c>
      <c r="G358">
        <v>-28.482500000000002</v>
      </c>
      <c r="H358">
        <v>118.16833</v>
      </c>
    </row>
    <row r="359" spans="1:8">
      <c r="A359">
        <v>6639</v>
      </c>
      <c r="B359" t="s">
        <v>2740</v>
      </c>
      <c r="C359" t="s">
        <v>239</v>
      </c>
      <c r="D359" t="s">
        <v>132</v>
      </c>
      <c r="E359" t="s">
        <v>3063</v>
      </c>
      <c r="F359">
        <v>0</v>
      </c>
      <c r="G359">
        <v>-28.204847999999998</v>
      </c>
      <c r="H359">
        <v>119.650272</v>
      </c>
    </row>
    <row r="360" spans="1:8">
      <c r="A360">
        <v>6640</v>
      </c>
      <c r="B360" t="s">
        <v>2741</v>
      </c>
      <c r="C360" t="s">
        <v>239</v>
      </c>
      <c r="D360" t="s">
        <v>67</v>
      </c>
      <c r="E360" t="s">
        <v>3063</v>
      </c>
      <c r="F360">
        <v>0</v>
      </c>
      <c r="G360">
        <v>-27.423100000000002</v>
      </c>
      <c r="H360">
        <v>117.898965</v>
      </c>
    </row>
    <row r="361" spans="1:8">
      <c r="A361">
        <v>6642</v>
      </c>
      <c r="B361" t="s">
        <v>2742</v>
      </c>
      <c r="C361" t="s">
        <v>239</v>
      </c>
      <c r="D361" t="s">
        <v>67</v>
      </c>
      <c r="E361" t="s">
        <v>3063</v>
      </c>
      <c r="F361">
        <v>0</v>
      </c>
      <c r="G361">
        <v>-24.078602</v>
      </c>
      <c r="H361">
        <v>118.01042200000001</v>
      </c>
    </row>
    <row r="362" spans="1:8">
      <c r="A362">
        <v>6646</v>
      </c>
      <c r="B362" t="s">
        <v>2743</v>
      </c>
      <c r="C362" t="s">
        <v>239</v>
      </c>
      <c r="D362" t="s">
        <v>132</v>
      </c>
      <c r="E362" t="s">
        <v>3063</v>
      </c>
      <c r="F362">
        <v>0</v>
      </c>
      <c r="G362">
        <v>-26.344277000000002</v>
      </c>
      <c r="H362">
        <v>122.256427</v>
      </c>
    </row>
    <row r="363" spans="1:8">
      <c r="A363">
        <v>6701</v>
      </c>
      <c r="B363" t="s">
        <v>2744</v>
      </c>
      <c r="C363" t="s">
        <v>239</v>
      </c>
      <c r="D363" t="s">
        <v>27</v>
      </c>
      <c r="E363" t="s">
        <v>3063</v>
      </c>
      <c r="F363">
        <v>0</v>
      </c>
      <c r="G363">
        <v>-24.874403000000001</v>
      </c>
      <c r="H363">
        <v>113.63242700000001</v>
      </c>
    </row>
    <row r="364" spans="1:8">
      <c r="A364">
        <v>6705</v>
      </c>
      <c r="B364" t="s">
        <v>2745</v>
      </c>
      <c r="C364" t="s">
        <v>239</v>
      </c>
      <c r="D364" t="s">
        <v>132</v>
      </c>
      <c r="E364" t="s">
        <v>3063</v>
      </c>
      <c r="F364">
        <v>0</v>
      </c>
      <c r="G364">
        <v>-24.227779999999999</v>
      </c>
      <c r="H364">
        <v>117.37582999999999</v>
      </c>
    </row>
    <row r="365" spans="1:8">
      <c r="A365">
        <v>6707</v>
      </c>
      <c r="B365" t="s">
        <v>2746</v>
      </c>
      <c r="C365" t="s">
        <v>239</v>
      </c>
      <c r="D365" t="s">
        <v>35</v>
      </c>
      <c r="E365" t="s">
        <v>3063</v>
      </c>
      <c r="F365">
        <v>0</v>
      </c>
      <c r="G365">
        <v>-22.158615000000001</v>
      </c>
      <c r="H365">
        <v>113.920333</v>
      </c>
    </row>
    <row r="366" spans="1:8">
      <c r="A366">
        <v>6710</v>
      </c>
      <c r="B366" t="s">
        <v>2747</v>
      </c>
      <c r="C366" t="s">
        <v>239</v>
      </c>
      <c r="D366" t="s">
        <v>132</v>
      </c>
      <c r="E366" t="s">
        <v>3063</v>
      </c>
      <c r="F366">
        <v>0</v>
      </c>
      <c r="G366">
        <v>-22.094999999999999</v>
      </c>
      <c r="H366">
        <v>115.85527999999999</v>
      </c>
    </row>
    <row r="367" spans="1:8">
      <c r="A367">
        <v>6711</v>
      </c>
      <c r="B367" t="s">
        <v>2748</v>
      </c>
      <c r="C367" t="s">
        <v>239</v>
      </c>
      <c r="D367" t="s">
        <v>132</v>
      </c>
      <c r="E367" t="s">
        <v>3063</v>
      </c>
      <c r="F367">
        <v>0</v>
      </c>
      <c r="G367">
        <v>-21.457999999999998</v>
      </c>
      <c r="H367">
        <v>114.998249</v>
      </c>
    </row>
    <row r="368" spans="1:8">
      <c r="A368">
        <v>6712</v>
      </c>
      <c r="B368" t="s">
        <v>2749</v>
      </c>
      <c r="C368" t="s">
        <v>239</v>
      </c>
      <c r="D368" t="s">
        <v>132</v>
      </c>
      <c r="E368" t="s">
        <v>3063</v>
      </c>
      <c r="F368">
        <v>0</v>
      </c>
      <c r="G368">
        <v>-20.863219999999998</v>
      </c>
      <c r="H368">
        <v>115.407403</v>
      </c>
    </row>
    <row r="369" spans="1:8">
      <c r="A369">
        <v>6713</v>
      </c>
      <c r="B369" t="s">
        <v>2750</v>
      </c>
      <c r="C369" t="s">
        <v>239</v>
      </c>
      <c r="D369" t="s">
        <v>51</v>
      </c>
      <c r="E369" t="s">
        <v>3063</v>
      </c>
      <c r="F369">
        <v>0</v>
      </c>
      <c r="G369">
        <v>-20.661726000000002</v>
      </c>
      <c r="H369">
        <v>116.707075</v>
      </c>
    </row>
    <row r="370" spans="1:8">
      <c r="A370">
        <v>6714</v>
      </c>
      <c r="B370" t="s">
        <v>2751</v>
      </c>
      <c r="C370" t="s">
        <v>239</v>
      </c>
      <c r="D370" t="s">
        <v>51</v>
      </c>
      <c r="E370" t="s">
        <v>3063</v>
      </c>
      <c r="F370">
        <v>0</v>
      </c>
      <c r="G370">
        <v>-20.663163000000001</v>
      </c>
      <c r="H370">
        <v>117.093371</v>
      </c>
    </row>
    <row r="371" spans="1:8">
      <c r="A371">
        <v>6716</v>
      </c>
      <c r="B371" t="s">
        <v>2752</v>
      </c>
      <c r="C371" t="s">
        <v>239</v>
      </c>
      <c r="D371" t="s">
        <v>89</v>
      </c>
      <c r="E371" t="s">
        <v>3063</v>
      </c>
      <c r="F371">
        <v>0</v>
      </c>
      <c r="G371">
        <v>-21.654285000000002</v>
      </c>
      <c r="H371">
        <v>116.12974699999999</v>
      </c>
    </row>
    <row r="372" spans="1:8">
      <c r="A372">
        <v>6718</v>
      </c>
      <c r="B372" t="s">
        <v>2753</v>
      </c>
      <c r="C372" t="s">
        <v>239</v>
      </c>
      <c r="D372" t="s">
        <v>140</v>
      </c>
      <c r="E372" t="s">
        <v>3063</v>
      </c>
      <c r="F372">
        <v>0</v>
      </c>
      <c r="G372">
        <v>-20.77542</v>
      </c>
      <c r="H372">
        <v>117.146619</v>
      </c>
    </row>
    <row r="373" spans="1:8">
      <c r="A373">
        <v>6720</v>
      </c>
      <c r="B373" t="s">
        <v>334</v>
      </c>
      <c r="C373" t="s">
        <v>239</v>
      </c>
      <c r="D373" t="s">
        <v>140</v>
      </c>
      <c r="E373" t="s">
        <v>3063</v>
      </c>
      <c r="F373">
        <v>0</v>
      </c>
      <c r="G373">
        <v>-20.678329999999999</v>
      </c>
      <c r="H373">
        <v>117.18861</v>
      </c>
    </row>
    <row r="374" spans="1:8">
      <c r="A374">
        <v>6721</v>
      </c>
      <c r="B374" t="s">
        <v>2754</v>
      </c>
      <c r="C374" t="s">
        <v>239</v>
      </c>
      <c r="D374" t="s">
        <v>93</v>
      </c>
      <c r="E374" t="s">
        <v>3063</v>
      </c>
      <c r="F374">
        <v>0</v>
      </c>
      <c r="G374">
        <v>-20.786363000000001</v>
      </c>
      <c r="H374">
        <v>118.598409</v>
      </c>
    </row>
    <row r="375" spans="1:8">
      <c r="A375">
        <v>6722</v>
      </c>
      <c r="B375" t="s">
        <v>2755</v>
      </c>
      <c r="C375" t="s">
        <v>239</v>
      </c>
      <c r="D375" t="s">
        <v>93</v>
      </c>
      <c r="E375" t="s">
        <v>3063</v>
      </c>
      <c r="F375">
        <v>0</v>
      </c>
      <c r="G375">
        <v>-20.395562000000002</v>
      </c>
      <c r="H375">
        <v>118.572647</v>
      </c>
    </row>
    <row r="376" spans="1:8">
      <c r="A376">
        <v>6723</v>
      </c>
      <c r="B376" t="s">
        <v>2869</v>
      </c>
      <c r="C376" t="s">
        <v>239</v>
      </c>
      <c r="D376" t="s">
        <v>93</v>
      </c>
      <c r="E376" t="s">
        <v>3063</v>
      </c>
      <c r="F376">
        <v>0</v>
      </c>
      <c r="G376">
        <v>0</v>
      </c>
      <c r="H376">
        <v>0</v>
      </c>
    </row>
    <row r="377" spans="1:8">
      <c r="A377">
        <v>6725</v>
      </c>
      <c r="B377" t="s">
        <v>2756</v>
      </c>
      <c r="C377" t="s">
        <v>239</v>
      </c>
      <c r="D377" t="s">
        <v>15</v>
      </c>
      <c r="E377" t="s">
        <v>3063</v>
      </c>
      <c r="F377">
        <v>0</v>
      </c>
      <c r="G377">
        <v>-17.914172000000001</v>
      </c>
      <c r="H377">
        <v>122.247317</v>
      </c>
    </row>
    <row r="378" spans="1:8">
      <c r="A378">
        <v>6726</v>
      </c>
      <c r="B378" t="s">
        <v>2757</v>
      </c>
      <c r="C378" t="s">
        <v>239</v>
      </c>
      <c r="D378" t="s">
        <v>15</v>
      </c>
      <c r="E378" t="s">
        <v>3063</v>
      </c>
      <c r="F378">
        <v>0</v>
      </c>
      <c r="G378">
        <v>-17.950181000000001</v>
      </c>
      <c r="H378">
        <v>122.196423</v>
      </c>
    </row>
    <row r="379" spans="1:8">
      <c r="A379">
        <v>6728</v>
      </c>
      <c r="B379" t="s">
        <v>2758</v>
      </c>
      <c r="C379" t="s">
        <v>239</v>
      </c>
      <c r="D379" t="s">
        <v>132</v>
      </c>
      <c r="E379" t="s">
        <v>3063</v>
      </c>
      <c r="F379">
        <v>0</v>
      </c>
      <c r="G379">
        <v>-17.986747000000001</v>
      </c>
      <c r="H379">
        <v>124.178459</v>
      </c>
    </row>
    <row r="380" spans="1:8">
      <c r="A380">
        <v>6733</v>
      </c>
      <c r="B380" t="s">
        <v>2759</v>
      </c>
      <c r="C380" t="s">
        <v>239</v>
      </c>
      <c r="D380" t="s">
        <v>132</v>
      </c>
      <c r="E380" t="s">
        <v>3063</v>
      </c>
      <c r="F380">
        <v>0</v>
      </c>
      <c r="G380">
        <v>-16.132888000000001</v>
      </c>
      <c r="H380">
        <v>123.74016399999999</v>
      </c>
    </row>
    <row r="381" spans="1:8">
      <c r="A381">
        <v>6740</v>
      </c>
      <c r="B381" t="s">
        <v>2760</v>
      </c>
      <c r="C381" t="s">
        <v>239</v>
      </c>
      <c r="D381" t="s">
        <v>132</v>
      </c>
      <c r="E381" t="s">
        <v>3063</v>
      </c>
      <c r="F381">
        <v>0</v>
      </c>
      <c r="G381">
        <v>-14.910743999999999</v>
      </c>
      <c r="H381">
        <v>126.666239</v>
      </c>
    </row>
    <row r="382" spans="1:8">
      <c r="A382">
        <v>6743</v>
      </c>
      <c r="B382" t="s">
        <v>2761</v>
      </c>
      <c r="C382" t="s">
        <v>239</v>
      </c>
      <c r="D382" t="s">
        <v>49</v>
      </c>
      <c r="E382" t="s">
        <v>3063</v>
      </c>
      <c r="F382">
        <v>0</v>
      </c>
      <c r="G382">
        <v>-15.174208</v>
      </c>
      <c r="H382">
        <v>128.55072100000001</v>
      </c>
    </row>
    <row r="383" spans="1:8">
      <c r="A383">
        <v>6751</v>
      </c>
      <c r="B383" t="s">
        <v>2762</v>
      </c>
      <c r="C383" t="s">
        <v>239</v>
      </c>
      <c r="D383" t="s">
        <v>122</v>
      </c>
      <c r="E383" t="s">
        <v>3063</v>
      </c>
      <c r="F383">
        <v>0</v>
      </c>
      <c r="G383">
        <v>-21.905000000000001</v>
      </c>
      <c r="H383">
        <v>118.09056</v>
      </c>
    </row>
    <row r="384" spans="1:8">
      <c r="A384">
        <v>6753</v>
      </c>
      <c r="B384" t="s">
        <v>240</v>
      </c>
      <c r="C384" t="s">
        <v>239</v>
      </c>
      <c r="D384" t="s">
        <v>72</v>
      </c>
      <c r="E384" t="s">
        <v>3063</v>
      </c>
      <c r="F384">
        <v>0</v>
      </c>
      <c r="G384">
        <v>-23.357288</v>
      </c>
      <c r="H384">
        <v>119.73716899999999</v>
      </c>
    </row>
    <row r="385" spans="1:8">
      <c r="A385">
        <v>6754</v>
      </c>
      <c r="B385" t="s">
        <v>2763</v>
      </c>
      <c r="C385" t="s">
        <v>239</v>
      </c>
      <c r="D385" t="s">
        <v>91</v>
      </c>
      <c r="E385" t="s">
        <v>3063</v>
      </c>
      <c r="F385">
        <v>0</v>
      </c>
      <c r="G385">
        <v>-23.168811000000002</v>
      </c>
      <c r="H385">
        <v>117.74817</v>
      </c>
    </row>
    <row r="386" spans="1:8">
      <c r="A386">
        <v>6758</v>
      </c>
      <c r="B386" t="s">
        <v>2764</v>
      </c>
      <c r="C386" t="s">
        <v>239</v>
      </c>
      <c r="D386" t="s">
        <v>132</v>
      </c>
      <c r="E386" t="s">
        <v>3063</v>
      </c>
      <c r="F386">
        <v>0</v>
      </c>
      <c r="G386">
        <v>-21.910959999999999</v>
      </c>
      <c r="H386">
        <v>120.197457</v>
      </c>
    </row>
    <row r="387" spans="1:8">
      <c r="A387">
        <v>6760</v>
      </c>
      <c r="B387" t="s">
        <v>2765</v>
      </c>
      <c r="C387" t="s">
        <v>239</v>
      </c>
      <c r="D387" t="s">
        <v>132</v>
      </c>
      <c r="E387" t="s">
        <v>3063</v>
      </c>
      <c r="F387">
        <v>0</v>
      </c>
      <c r="G387">
        <v>-21.171437000000001</v>
      </c>
      <c r="H387">
        <v>119.74390699999999</v>
      </c>
    </row>
    <row r="388" spans="1:8">
      <c r="A388">
        <v>6762</v>
      </c>
      <c r="B388" t="s">
        <v>2766</v>
      </c>
      <c r="C388" t="s">
        <v>239</v>
      </c>
      <c r="D388" t="s">
        <v>132</v>
      </c>
      <c r="E388" t="s">
        <v>3063</v>
      </c>
      <c r="F388">
        <v>0</v>
      </c>
      <c r="G388">
        <v>-21.713674999999999</v>
      </c>
      <c r="H388">
        <v>122.230159</v>
      </c>
    </row>
    <row r="389" spans="1:8">
      <c r="A389">
        <v>6765</v>
      </c>
      <c r="B389" t="s">
        <v>2767</v>
      </c>
      <c r="C389" t="s">
        <v>239</v>
      </c>
      <c r="D389" t="s">
        <v>132</v>
      </c>
      <c r="E389" t="s">
        <v>3063</v>
      </c>
      <c r="F389">
        <v>0</v>
      </c>
      <c r="G389">
        <v>-18.194161999999999</v>
      </c>
      <c r="H389">
        <v>125.568887</v>
      </c>
    </row>
    <row r="390" spans="1:8">
      <c r="A390">
        <v>6770</v>
      </c>
      <c r="B390" t="s">
        <v>2768</v>
      </c>
      <c r="C390" t="s">
        <v>239</v>
      </c>
      <c r="D390" t="s">
        <v>132</v>
      </c>
      <c r="E390" t="s">
        <v>3063</v>
      </c>
      <c r="F390">
        <v>0</v>
      </c>
      <c r="G390">
        <v>-18.224392999999999</v>
      </c>
      <c r="H390">
        <v>127.66743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vt:i4>
      </vt:variant>
    </vt:vector>
  </HeadingPairs>
  <TitlesOfParts>
    <vt:vector size="11" baseType="lpstr">
      <vt:lpstr>Rate Checking</vt:lpstr>
      <vt:lpstr>Domestic Surcharges ()</vt:lpstr>
      <vt:lpstr>Accessorials</vt:lpstr>
      <vt:lpstr>Rating Zones</vt:lpstr>
      <vt:lpstr>All Rates</vt:lpstr>
      <vt:lpstr>Sheet1</vt:lpstr>
      <vt:lpstr>List Service </vt:lpstr>
      <vt:lpstr>Postcodes</vt:lpstr>
      <vt:lpstr>C Zones</vt:lpstr>
      <vt:lpstr>'Domestic Surcharges ()'!Print_Area</vt:lpstr>
      <vt:lpstr>'Rating Zones'!Print_Area</vt:lpstr>
    </vt:vector>
  </TitlesOfParts>
  <Company>FedEx Express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Antonio Mangiola</dc:creator>
  <cp:lastModifiedBy>Atkins, Gemma</cp:lastModifiedBy>
  <dcterms:created xsi:type="dcterms:W3CDTF">2023-12-18T05:44:00Z</dcterms:created>
  <dcterms:modified xsi:type="dcterms:W3CDTF">2024-06-14T02:52:01Z</dcterms:modified>
</cp:coreProperties>
</file>