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P:\CUA\10. CUAs Current\CUACMD2021 Computing and Mobile Devices\3. Contract Management\1 - Price Schedule\1-Main Price Schedule\"/>
    </mc:Choice>
  </mc:AlternateContent>
  <xr:revisionPtr revIDLastSave="0" documentId="13_ncr:1_{6FFA7A01-B78C-4979-8F77-3DABF0F696CC}" xr6:coauthVersionLast="47" xr6:coauthVersionMax="47" xr10:uidLastSave="{00000000-0000-0000-0000-000000000000}"/>
  <bookViews>
    <workbookView xWindow="-98" yWindow="-98" windowWidth="21795" windowHeight="13996" tabRatio="648" activeTab="1" xr2:uid="{00000000-000D-0000-FFFF-FFFF00000000}"/>
  </bookViews>
  <sheets>
    <sheet name="Summary" sheetId="21" r:id="rId1"/>
    <sheet name="Brands" sheetId="17" r:id="rId2"/>
    <sheet name="Min_Discounts" sheetId="8" r:id="rId3"/>
    <sheet name="Device List - Computing" sheetId="25" r:id="rId4"/>
    <sheet name="Device List - Mobile &amp; Tablet" sheetId="26" r:id="rId5"/>
    <sheet name="Upgrades_Components" sheetId="23" r:id="rId6"/>
    <sheet name="Peripheral_Accessory" sheetId="14" r:id="rId7"/>
    <sheet name="Services_Pricing" sheetId="15" r:id="rId8"/>
    <sheet name="Delivery" sheetId="18" r:id="rId9"/>
    <sheet name="Delivery_Maps" sheetId="22" state="hidden" r:id="rId10"/>
    <sheet name="Update_Log" sheetId="24" state="hidden" r:id="rId11"/>
    <sheet name="Lookups" sheetId="1" state="hidden" r:id="rId12"/>
  </sheets>
  <externalReferences>
    <externalReference r:id="rId13"/>
    <externalReference r:id="rId14"/>
  </externalReferences>
  <definedNames>
    <definedName name="_xlnm._FilterDatabase" localSheetId="1" hidden="1">Brands!$A$1:$U$17</definedName>
    <definedName name="_xlnm._FilterDatabase" localSheetId="8" hidden="1">Delivery!$A$1:$O$375</definedName>
    <definedName name="_xlnm._FilterDatabase" localSheetId="3" hidden="1">'Device List - Computing'!$A$2:$AD$876</definedName>
    <definedName name="_xlnm._FilterDatabase" localSheetId="4" hidden="1">'Device List - Mobile &amp; Tablet'!$A$2:$AD$459</definedName>
    <definedName name="_xlnm._FilterDatabase" localSheetId="2" hidden="1">Min_Discounts!$B$3:$N$402</definedName>
    <definedName name="_xlnm._FilterDatabase" localSheetId="6" hidden="1">Peripheral_Accessory!$A$2:$N$1515</definedName>
    <definedName name="_xlnm._FilterDatabase" localSheetId="7" hidden="1">Services_Pricing!$A$2:$H$308</definedName>
    <definedName name="_xlnm._FilterDatabase" localSheetId="5" hidden="1">Upgrades_Components!$A$2:$J$955</definedName>
    <definedName name="AllBrands" localSheetId="8">OFFSET([1]Lookups!$L$1,0,0,(COUNTIF([1]Lookups!$M:$M,"")-COUNTIF([1]Lookups!$L:$L,"")),1)</definedName>
    <definedName name="AllBrands">OFFSET(Lookups!#REF!,0,0,(COUNTIF(Lookups!#REF!,"")-COUNTIF(Lookups!#REF!,"")),1)</definedName>
    <definedName name="BillFrequency">Lookups!$C$1:$C$3</definedName>
    <definedName name="Brands">Brands!#REF!</definedName>
    <definedName name="ChargeStatus">Lookups!$B$1:$B$2</definedName>
    <definedName name="Gradelook" localSheetId="8">[1]Lookups!$A$1:$A$3</definedName>
    <definedName name="Gradelook">Lookups!$A$1:$A$3</definedName>
    <definedName name="hTypes">Lookups!$D$1:$D$16</definedName>
    <definedName name="Locations">[2]Lists!$R$2:$R$14</definedName>
    <definedName name="_xlnm.Print_Area" localSheetId="0">Summary!$A$1:$D$13</definedName>
    <definedName name="ProdCodes">OFFSET(#REF!, 0, 0, COUNTA(#REF!)-1, 1)</definedName>
    <definedName name="ProductGrades" comment="Business or Consumer">Lookups!$A$1:$A$2</definedName>
    <definedName name="ProductTypes">Lookups!$D$2:$D$12</definedName>
    <definedName name="STypes">Lookups!$E$1:$E$6</definedName>
    <definedName name="TCODevTypes">[2]Lists!$A$8:$A$12</definedName>
    <definedName name="UpgComp">Lookups!$F$1:$F$3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9" i="23" l="1"/>
  <c r="G118" i="23"/>
  <c r="G117" i="23"/>
  <c r="G116" i="23"/>
  <c r="G115" i="23"/>
  <c r="G114" i="23"/>
  <c r="G113" i="23"/>
  <c r="G112" i="23"/>
  <c r="G111" i="23"/>
  <c r="G110" i="23"/>
  <c r="G109" i="23"/>
  <c r="G108" i="23"/>
  <c r="G107" i="23"/>
  <c r="G106" i="23"/>
  <c r="G105" i="23"/>
  <c r="G104" i="23"/>
  <c r="G103" i="23"/>
  <c r="G102" i="23"/>
  <c r="G101" i="23"/>
  <c r="G100" i="23"/>
  <c r="G99" i="23"/>
  <c r="G98" i="23"/>
  <c r="G97" i="23"/>
  <c r="G96" i="23"/>
  <c r="G95" i="23"/>
  <c r="G94" i="23"/>
  <c r="G93" i="23"/>
  <c r="G92" i="23"/>
  <c r="G91" i="23"/>
  <c r="G90" i="23"/>
  <c r="G89" i="23"/>
  <c r="G88" i="23"/>
  <c r="G87" i="23"/>
  <c r="G86" i="23"/>
  <c r="G85" i="23"/>
  <c r="G84" i="23"/>
  <c r="G83" i="23"/>
  <c r="G82" i="23"/>
  <c r="G81" i="23"/>
  <c r="G80" i="23"/>
  <c r="G79" i="23"/>
  <c r="G78" i="23"/>
  <c r="G77" i="23"/>
  <c r="G76" i="23"/>
  <c r="G75" i="23"/>
  <c r="G74" i="23"/>
  <c r="G73" i="23"/>
  <c r="G72" i="23"/>
  <c r="G71" i="23"/>
  <c r="G70" i="23"/>
  <c r="G69" i="23"/>
  <c r="G68" i="23"/>
  <c r="K5" i="14"/>
  <c r="H62" i="23"/>
  <c r="H61" i="23"/>
  <c r="H60" i="23"/>
  <c r="H59" i="23"/>
  <c r="H58" i="23"/>
  <c r="H57" i="23"/>
  <c r="H56" i="23"/>
  <c r="D17" i="17" l="1"/>
  <c r="C3" i="21" s="1"/>
  <c r="K9" i="8" l="1"/>
  <c r="K8" i="8"/>
  <c r="K7" i="8"/>
  <c r="K6" i="8"/>
  <c r="K5" i="8"/>
  <c r="B3" i="24" l="1"/>
  <c r="B4" i="24" s="1"/>
  <c r="B5" i="24" s="1"/>
  <c r="B6" i="24" s="1"/>
  <c r="B7" i="24" s="1"/>
  <c r="B8" i="24" s="1"/>
  <c r="U11" i="17"/>
  <c r="C16" i="17"/>
  <c r="A11" i="17"/>
  <c r="A8" i="17"/>
  <c r="U10" i="17"/>
  <c r="U8" i="17"/>
  <c r="U5" i="17"/>
  <c r="U7" i="17"/>
  <c r="A15" i="17"/>
  <c r="A14" i="17"/>
  <c r="A13" i="17"/>
  <c r="A12" i="17"/>
  <c r="A10" i="17"/>
  <c r="A9" i="17"/>
  <c r="A7" i="17"/>
  <c r="A5" i="17" l="1"/>
  <c r="A6" i="17"/>
  <c r="A4" i="17"/>
  <c r="A3" i="17"/>
  <c r="A2" i="17"/>
  <c r="U15" i="17" l="1"/>
  <c r="U14" i="17"/>
  <c r="U13" i="17"/>
  <c r="U12" i="17"/>
  <c r="U9" i="17"/>
  <c r="U6" i="17"/>
  <c r="U4" i="17"/>
  <c r="U3" i="17"/>
  <c r="U2" i="17"/>
  <c r="T16" i="17"/>
  <c r="S16" i="17"/>
  <c r="R16" i="17"/>
  <c r="Q16" i="17"/>
  <c r="P16" i="17"/>
  <c r="O16" i="17"/>
  <c r="N16" i="17"/>
  <c r="M16" i="17"/>
  <c r="L16" i="17"/>
  <c r="K16" i="17"/>
  <c r="J16" i="17"/>
  <c r="I16" i="17"/>
  <c r="H16" i="17"/>
  <c r="G16" i="17"/>
  <c r="F16" i="17"/>
  <c r="E16" i="17"/>
  <c r="M56" i="14" l="1"/>
  <c r="M55" i="14"/>
  <c r="M54" i="14"/>
  <c r="M53" i="14"/>
  <c r="M52" i="14"/>
  <c r="M51" i="14"/>
  <c r="M50" i="14"/>
  <c r="M49" i="14"/>
  <c r="M48" i="14"/>
  <c r="M47" i="14"/>
  <c r="M46" i="14"/>
  <c r="M45" i="14"/>
  <c r="M44" i="14"/>
  <c r="M43" i="14"/>
  <c r="M42" i="14"/>
  <c r="M41" i="14"/>
  <c r="M40" i="14"/>
  <c r="M39" i="14"/>
  <c r="M38" i="14"/>
  <c r="M37" i="14"/>
  <c r="M36" i="14"/>
  <c r="M35" i="14"/>
  <c r="M34" i="14"/>
  <c r="M33" i="14"/>
  <c r="M32" i="14"/>
  <c r="M31" i="14"/>
  <c r="M30" i="14"/>
  <c r="M29" i="14"/>
  <c r="M28" i="14"/>
  <c r="M27" i="14"/>
  <c r="M26" i="14"/>
  <c r="M25" i="14"/>
  <c r="M24" i="14"/>
  <c r="M23" i="14"/>
  <c r="M22" i="14"/>
  <c r="M21" i="14"/>
  <c r="M20" i="14"/>
  <c r="M19" i="14"/>
  <c r="M18" i="14"/>
  <c r="M17" i="14"/>
  <c r="M16" i="14"/>
  <c r="M14" i="14"/>
  <c r="M13" i="14"/>
  <c r="M12" i="14"/>
  <c r="M11" i="14"/>
  <c r="M10" i="14"/>
  <c r="M9" i="14"/>
  <c r="M8" i="14"/>
  <c r="M7" i="14"/>
  <c r="M6" i="14"/>
  <c r="M5" i="14"/>
  <c r="M4" i="14"/>
  <c r="M3" i="14"/>
  <c r="A4" i="8"/>
  <c r="A13" i="8" l="1"/>
  <c r="A12" i="8"/>
  <c r="A11" i="8"/>
  <c r="A10" i="8"/>
  <c r="A9" i="8"/>
  <c r="A8" i="8"/>
  <c r="A7" i="8"/>
  <c r="A6" i="8"/>
  <c r="A5" i="8"/>
  <c r="N6" i="14" l="1"/>
  <c r="N51" i="14"/>
  <c r="N54" i="14"/>
  <c r="N14" i="14"/>
  <c r="N21" i="14"/>
  <c r="N26" i="14"/>
  <c r="N10" i="14"/>
  <c r="N17" i="14"/>
  <c r="N33" i="14"/>
  <c r="N20" i="14"/>
  <c r="N55" i="14"/>
  <c r="N11" i="14"/>
  <c r="N5" i="14"/>
  <c r="N38" i="14"/>
  <c r="N29" i="14"/>
  <c r="N49" i="14"/>
  <c r="N45" i="14"/>
  <c r="N13" i="14"/>
  <c r="N18" i="14"/>
  <c r="N27" i="14"/>
  <c r="N50" i="14"/>
  <c r="N41" i="14"/>
  <c r="N16" i="14"/>
  <c r="N34" i="14"/>
  <c r="N24" i="14"/>
  <c r="N53" i="14"/>
  <c r="N32" i="14"/>
  <c r="N22" i="14"/>
  <c r="N36" i="14"/>
  <c r="N28" i="14"/>
  <c r="N7" i="14"/>
  <c r="N44" i="14"/>
  <c r="N4" i="14"/>
  <c r="N12" i="14"/>
  <c r="N56" i="14"/>
  <c r="N37" i="14"/>
  <c r="N23" i="14"/>
  <c r="N9" i="14"/>
  <c r="N40" i="14"/>
  <c r="N19" i="14"/>
  <c r="N30" i="14"/>
  <c r="N35" i="14"/>
  <c r="N52" i="14"/>
  <c r="N31" i="14"/>
  <c r="N47" i="14"/>
  <c r="N48" i="14"/>
  <c r="N43" i="14"/>
  <c r="N3" i="14"/>
  <c r="N8" i="14"/>
  <c r="N39" i="14"/>
  <c r="N42" i="14"/>
  <c r="N25" i="14"/>
  <c r="N4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Department of Finance</author>
  </authors>
  <commentList>
    <comment ref="AC2" authorId="0" shapeId="0" xr:uid="{1A1C9E58-73B8-4539-BE05-7C146F34BFEA}">
      <text>
        <r>
          <rPr>
            <sz val="11"/>
            <color indexed="81"/>
            <rFont val="Arial"/>
            <family val="2"/>
          </rPr>
          <t xml:space="preserve">For example "2" if the standard warranty is 2 years.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Department of Finance</author>
  </authors>
  <commentList>
    <comment ref="AC2" authorId="0" shapeId="0" xr:uid="{6E0B388A-6CEF-4768-8569-F5E0B0125632}">
      <text>
        <r>
          <rPr>
            <sz val="11"/>
            <color indexed="81"/>
            <rFont val="Arial"/>
            <family val="2"/>
          </rPr>
          <t xml:space="preserve">For example "2" if the standard warranty is 2 years.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Department of Finance</author>
  </authors>
  <commentList>
    <comment ref="C2" authorId="0" shapeId="0" xr:uid="{B2362D7F-E8F3-48A7-8787-DF102FBA8909}">
      <text>
        <r>
          <rPr>
            <sz val="11"/>
            <color indexed="81"/>
            <rFont val="Arial"/>
            <family val="2"/>
          </rPr>
          <t>Default Brand is the same as the Device Brand, however this may be overwritten manually where this does not match.</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Larkins, Robert</author>
  </authors>
  <commentList>
    <comment ref="A3" authorId="0" shapeId="0" xr:uid="{3C791BFF-1892-4D9C-9A4F-5610E827CE05}">
      <text>
        <r>
          <rPr>
            <b/>
            <sz val="9"/>
            <color indexed="81"/>
            <rFont val="Tahoma"/>
            <family val="2"/>
          </rPr>
          <t>Larkins, Robert:</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Department of Finance</author>
  </authors>
  <commentList>
    <comment ref="E1" authorId="0" shapeId="0" xr:uid="{13F4E100-7BFC-446E-9CBB-6AF39B490C0A}">
      <text>
        <r>
          <rPr>
            <sz val="11"/>
            <color indexed="81"/>
            <rFont val="Arial"/>
            <family val="2"/>
          </rPr>
          <t>List of Postcodes covering regional centres, or reference to exclusions when referencing remainder of region.
https://postcodes-australia.com/state-postcodes/wa</t>
        </r>
      </text>
    </comment>
    <comment ref="F1" authorId="0" shapeId="0" xr:uid="{60837EAA-DCF6-4E35-9371-5B6DA75FECE5}">
      <text>
        <r>
          <rPr>
            <sz val="11"/>
            <color indexed="81"/>
            <rFont val="Arial"/>
            <family val="2"/>
          </rPr>
          <t>Does the Respondent deliver Products to this Region / Location?</t>
        </r>
      </text>
    </comment>
    <comment ref="G1" authorId="0" shapeId="0" xr:uid="{47838B3C-05F2-4831-A5B0-310B70CA2AA7}">
      <text>
        <r>
          <rPr>
            <sz val="11"/>
            <color indexed="81"/>
            <rFont val="Arial"/>
            <family val="2"/>
          </rPr>
          <t>Where delivery fees apply to the Region / Location specified. Otherwise leave this cell blank.</t>
        </r>
      </text>
    </comment>
    <comment ref="I1" authorId="0" shapeId="0" xr:uid="{CF94CF86-18E2-4E6D-A29E-F365D03FBB1B}">
      <text>
        <r>
          <rPr>
            <sz val="11"/>
            <color indexed="81"/>
            <rFont val="Arial"/>
            <family val="2"/>
          </rPr>
          <t>Where delivery fees apply to the Region / Location specified. Otherwise leave this cell blank.</t>
        </r>
      </text>
    </comment>
    <comment ref="K1" authorId="0" shapeId="0" xr:uid="{FFF2E369-6F45-4646-9AC7-CBEAEFEFB846}">
      <text>
        <r>
          <rPr>
            <sz val="11"/>
            <color indexed="81"/>
            <rFont val="Arial"/>
            <family val="2"/>
          </rPr>
          <t>Where delivery fees apply to the Region / Location specified. Otherwise leave this cell blank.</t>
        </r>
      </text>
    </comment>
    <comment ref="M1" authorId="0" shapeId="0" xr:uid="{F84A71E7-7AFE-4AD1-911C-59628215488C}">
      <text>
        <r>
          <rPr>
            <sz val="11"/>
            <color indexed="81"/>
            <rFont val="Arial"/>
            <family val="2"/>
          </rPr>
          <t>Where delivery fees apply to the Region / Location specified. Otherwise leave this cell blank.</t>
        </r>
      </text>
    </comment>
    <comment ref="O1" authorId="0" shapeId="0" xr:uid="{081222D0-5262-41A6-A176-CDA7886D6FB0}">
      <text>
        <r>
          <rPr>
            <sz val="12"/>
            <color indexed="81"/>
            <rFont val="Arial"/>
            <family val="2"/>
          </rPr>
          <t>- Large postcodes that may have limitations; 
- areas where Products can only be shipped to a supply depot; 
- clarification where variable / alternate pricing needed for logistical reasons.</t>
        </r>
      </text>
    </comment>
    <comment ref="E3" authorId="0" shapeId="0" xr:uid="{09068258-3A3D-444B-AC91-DDBB1157009D}">
      <text>
        <r>
          <rPr>
            <sz val="11"/>
            <color indexed="81"/>
            <rFont val="Arial"/>
            <family val="2"/>
          </rPr>
          <t>Postcode covers entire LGA. Remote sections of this LGA may be excepted from this requiremen where specified in column M.</t>
        </r>
      </text>
    </comment>
    <comment ref="E5" authorId="0" shapeId="0" xr:uid="{374FFF18-AE1E-4265-B0AE-2E29247DAFB3}">
      <text>
        <r>
          <rPr>
            <sz val="11"/>
            <color indexed="81"/>
            <rFont val="Arial"/>
            <family val="2"/>
          </rPr>
          <t>Postcode covers extensive area of LGA. Remote sections of this LGA may be excepted from this requiremen where specified in column M.</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Department of Finance</author>
  </authors>
  <commentList>
    <comment ref="A2" authorId="0" shapeId="0" xr:uid="{62D40418-5C52-4CA8-BC99-7344277F7E4D}">
      <text>
        <r>
          <rPr>
            <sz val="11"/>
            <color indexed="81"/>
            <rFont val="Arial"/>
            <family val="2"/>
          </rPr>
          <t>Click on link to open DPIRD map of WA region, including Local Government Area (LGA) boundaries.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Department of Finance</author>
  </authors>
  <commentList>
    <comment ref="D2" authorId="0" shapeId="0" xr:uid="{00000000-0006-0000-0700-000005000000}">
      <text>
        <r>
          <rPr>
            <b/>
            <sz val="9"/>
            <color indexed="81"/>
            <rFont val="Tahoma"/>
            <family val="2"/>
          </rPr>
          <t>5.1.2 Product Types</t>
        </r>
      </text>
    </comment>
  </commentList>
</comments>
</file>

<file path=xl/sharedStrings.xml><?xml version="1.0" encoding="utf-8"?>
<sst xmlns="http://schemas.openxmlformats.org/spreadsheetml/2006/main" count="23158" uniqueCount="5238">
  <si>
    <t>Acer</t>
  </si>
  <si>
    <t>Product Grade</t>
  </si>
  <si>
    <t>Product Type</t>
  </si>
  <si>
    <t>Brand</t>
  </si>
  <si>
    <t>Min Discount from List Price (%)</t>
  </si>
  <si>
    <t>Comments</t>
  </si>
  <si>
    <t>Business Grade</t>
  </si>
  <si>
    <t>Desktop</t>
  </si>
  <si>
    <t>Notebook</t>
  </si>
  <si>
    <t>Hybrid</t>
  </si>
  <si>
    <t>Chromebook</t>
  </si>
  <si>
    <t>Workstation</t>
  </si>
  <si>
    <t>Thin Client</t>
  </si>
  <si>
    <t>Accessory</t>
  </si>
  <si>
    <t>Peripheral</t>
  </si>
  <si>
    <t>Consumer Grade</t>
  </si>
  <si>
    <t>Model Number</t>
  </si>
  <si>
    <t>Supplier Product Code</t>
  </si>
  <si>
    <t>Stock Keeping Unit (SKU)</t>
  </si>
  <si>
    <t>List Unit Price</t>
  </si>
  <si>
    <t>Discount from List price (%)</t>
  </si>
  <si>
    <t>CUA Unit Price (Single Unit)</t>
  </si>
  <si>
    <t>CPU</t>
  </si>
  <si>
    <t>RAM Size (GB)</t>
  </si>
  <si>
    <t>RAM Model</t>
  </si>
  <si>
    <t>GPU RAM Size (GB)</t>
  </si>
  <si>
    <t>GPU Model</t>
  </si>
  <si>
    <t>Hard Drive Size (GB)</t>
  </si>
  <si>
    <t>Hard Drive Model</t>
  </si>
  <si>
    <t>OS Manufacturer</t>
  </si>
  <si>
    <t>OS System</t>
  </si>
  <si>
    <t>Screen size (inches)</t>
  </si>
  <si>
    <t>Screen model</t>
  </si>
  <si>
    <t>Product Sepcifications - Screen type / details</t>
  </si>
  <si>
    <t>Ruggedised</t>
  </si>
  <si>
    <t>Weight (KG)</t>
  </si>
  <si>
    <t>Power Supply (W)</t>
  </si>
  <si>
    <t>Battery Capacity (wH)</t>
  </si>
  <si>
    <t>Power Usage (W/h)</t>
  </si>
  <si>
    <t>Connectivity</t>
  </si>
  <si>
    <t>Standard Warranty period (years)</t>
  </si>
  <si>
    <t>DDR4
(1x8GB)</t>
  </si>
  <si>
    <t>M.2 NVMe</t>
  </si>
  <si>
    <t>Microsoft</t>
  </si>
  <si>
    <t>n/a</t>
  </si>
  <si>
    <t>NO</t>
  </si>
  <si>
    <t>FHD</t>
  </si>
  <si>
    <t>UPGRADE COMPONENTS</t>
  </si>
  <si>
    <t>Type</t>
  </si>
  <si>
    <t>Upgrade / Component Description</t>
  </si>
  <si>
    <t>Min Discount from List price (%)</t>
  </si>
  <si>
    <t>Devices Available for</t>
  </si>
  <si>
    <t>Other Comments</t>
  </si>
  <si>
    <t>Optional Component</t>
  </si>
  <si>
    <t>DT-UPGD-8-16</t>
  </si>
  <si>
    <t>DT-UPGD-512</t>
  </si>
  <si>
    <t>Upgrade from 256GB NVMe to 512GB M.2 NVMe</t>
  </si>
  <si>
    <t>Product Upgrade</t>
  </si>
  <si>
    <t>Not to be purchased separately.
Must be purchased together with brand new device from Acer.</t>
  </si>
  <si>
    <t>WS-UPGD-MEM-4</t>
  </si>
  <si>
    <t>WS-UPGD-MEM-5</t>
  </si>
  <si>
    <t>WS-UPGD-MEM-6</t>
  </si>
  <si>
    <t>Upgrade from 32GB Memory (2x16GB) to 192GB Memory (6x32GB)</t>
  </si>
  <si>
    <t>WS-UPGD-MEM-7</t>
  </si>
  <si>
    <t>Upgrade from 32GB Memory (2x16GB) to 256GB Memory (8x32GB)</t>
  </si>
  <si>
    <t>WS-UPGD-MEM-8</t>
  </si>
  <si>
    <t>Upgrade from 32GB Memory (2x16GB) to 512GB Memory (16x32GB)</t>
  </si>
  <si>
    <t>WS-UPGD-MEM-9</t>
  </si>
  <si>
    <t>Upgrade from 128GB Memory (4x32GB) to 256GB Memory (4x64GB)</t>
  </si>
  <si>
    <t>WS-UPGD-HDD-1</t>
  </si>
  <si>
    <t>Upgrade from 512GB NVMe to 1TB M.2 NVMe</t>
  </si>
  <si>
    <t>ALL ALTOS Workstations</t>
  </si>
  <si>
    <t>WS-UPGD-HDD-2</t>
  </si>
  <si>
    <t>Upgrade from 512GB NVMe to 2TB M.2 NVMe</t>
  </si>
  <si>
    <t>WS-UPGD-HDD-3</t>
  </si>
  <si>
    <t>Upgrade from 2TB HDD to 8TB HDD</t>
  </si>
  <si>
    <t>WS-UPGD-HDD-4</t>
  </si>
  <si>
    <t>Upgrade from 2TB HDD to 16TB HDD</t>
  </si>
  <si>
    <t>TBA</t>
  </si>
  <si>
    <t>Warranty Upgrade</t>
  </si>
  <si>
    <t>Upgrade from 3 Years Onsite NBD to 3 Years Onsite NBD + Media Retention</t>
  </si>
  <si>
    <t>TravelMate Only</t>
  </si>
  <si>
    <t>EN2
N444EON0</t>
  </si>
  <si>
    <t>Upgrade from 3 Years Onsite NBD to 4 Years Onsite NBD</t>
  </si>
  <si>
    <t>CN4
N444CONS</t>
  </si>
  <si>
    <t>Upgrade from 3 Years Onsite NBD to 4 Years Onsite NBD + Media Retention</t>
  </si>
  <si>
    <t>EC3
C333EO50</t>
  </si>
  <si>
    <t>Upgrade from 3 Years Mail In to 3 Years Onsite</t>
  </si>
  <si>
    <t>Chromebook Only</t>
  </si>
  <si>
    <t>DT-UPGD-3Y-3YNBD-HDD</t>
  </si>
  <si>
    <t>Desktops except AIO</t>
  </si>
  <si>
    <t>DT-UPGD-3Y-4YNBD</t>
  </si>
  <si>
    <t>DT-UPGD-3Y-4YNBD-HDD</t>
  </si>
  <si>
    <t>AIO-UPGD-3Y-3YNBD-HDD</t>
  </si>
  <si>
    <t>AIO-UPGD-3Y-4YNBD</t>
  </si>
  <si>
    <t>AIO-UPGD-3Y-4YNBD-HDD</t>
  </si>
  <si>
    <t>WS-UPGD-WAR-E1</t>
  </si>
  <si>
    <t>WS-UPGD-WAR-E2</t>
  </si>
  <si>
    <t>WS-UPGD-WAR-E3</t>
  </si>
  <si>
    <t>WS-UPGD-WAR-E4</t>
  </si>
  <si>
    <t>Upgrade from 3 Years Onsite NBD to 5 Years Onsite NBD</t>
  </si>
  <si>
    <t>WS-UPGD-WAR-E5</t>
  </si>
  <si>
    <t>Upgrade from 3 Years Onsite NBD to 5 Years Onsite NBD + Media Retention</t>
  </si>
  <si>
    <t>TC-UPGD-WAR-Q1</t>
  </si>
  <si>
    <t>Upgrade from 3 Years Hot Swap/Exchange to 3 Years Hot Swap/Exchange+ Media Retention</t>
  </si>
  <si>
    <t>TC-UPGD-WAR-Q2</t>
  </si>
  <si>
    <t>Upgrade from 3 Years Hot Swap/Exchange to 4 Years Hot Swap/Exchange</t>
  </si>
  <si>
    <t>TC-UPGD-WAR-Q3</t>
  </si>
  <si>
    <t>Upgrade from 3 Years Hot Swap/Exchange to 4 Years Hot Swap/Exchange + Media Retention</t>
  </si>
  <si>
    <t>TC-UPGD-WAR-Q4</t>
  </si>
  <si>
    <t>Upgrade from 3 Years Hot Swap/Exchange to 5 Years Hot Swap/Exchange</t>
  </si>
  <si>
    <t>TC-UPGD-WAR-Q5</t>
  </si>
  <si>
    <t>Upgrade from 3 Years Hot Swap/Exchange to 5 Years Hot Swap/Exchange + Media Retention</t>
  </si>
  <si>
    <t xml:space="preserve">Product Description </t>
  </si>
  <si>
    <t>APS610</t>
  </si>
  <si>
    <t>TP.PWCAB.34-A05</t>
  </si>
  <si>
    <t>45W TYPE-C Adapter</t>
  </si>
  <si>
    <t>All Chromebooks</t>
  </si>
  <si>
    <t>TP.PWCAB.29-A05</t>
  </si>
  <si>
    <t>65W Adapter with power cable</t>
  </si>
  <si>
    <t>All notebooks and desktops</t>
  </si>
  <si>
    <t>UM.QB7SA.002 - EM5</t>
  </si>
  <si>
    <t>UM.QV7SA.001 - EM5</t>
  </si>
  <si>
    <t>UM.HV7SA.003 - EM5</t>
  </si>
  <si>
    <t>DK.USB1P.05Q-A05</t>
  </si>
  <si>
    <t>Acer multimedia keyboard</t>
  </si>
  <si>
    <t>Acer optical mouse</t>
  </si>
  <si>
    <t>IK.KBMOSE.001-A05</t>
  </si>
  <si>
    <t>Wireless keyboard and mouse</t>
  </si>
  <si>
    <t>Service Type</t>
  </si>
  <si>
    <t>Service Description</t>
  </si>
  <si>
    <t>Unit of Measure</t>
  </si>
  <si>
    <t>CUA Unit Price</t>
  </si>
  <si>
    <t>Pre deployment asset tagging</t>
  </si>
  <si>
    <t>TBC</t>
  </si>
  <si>
    <t>Asset Tagging Services</t>
  </si>
  <si>
    <t>per device</t>
  </si>
  <si>
    <t>Includes labels - if client provides price will be reduced</t>
  </si>
  <si>
    <t>Pre deployment imaging</t>
  </si>
  <si>
    <t>Customised SOE/ Application Load</t>
  </si>
  <si>
    <t>Offline media</t>
  </si>
  <si>
    <t>Installation</t>
  </si>
  <si>
    <t>Basic installation services - metro*</t>
  </si>
  <si>
    <t>Assumes 30 mins activity to deploy new qquipment and decomission old equipment in metro locations</t>
  </si>
  <si>
    <t>Basic installation services - regional*</t>
  </si>
  <si>
    <t>Assumes 30 mins activity to deploy new qquipment and decomission old equipment in regional locations</t>
  </si>
  <si>
    <t>Basic installation services - remote*</t>
  </si>
  <si>
    <t>Assumes 30 mins activity to deploy new qquipment and decomission old equipment in remote locations - some additional travel may be required for remote locations depended on project schedule</t>
  </si>
  <si>
    <t>Collection</t>
  </si>
  <si>
    <t>Collection - Metro*</t>
  </si>
  <si>
    <t xml:space="preserve">Collect packaged assets from site and send to centralised location for disposal. If devices are less then 4 years onl and coming out of a working environment collection fee will be waived. </t>
  </si>
  <si>
    <t>Collection - Regional*</t>
  </si>
  <si>
    <t>Collection - Remote*</t>
  </si>
  <si>
    <t>Collect packaged assets from site and send to centralised location for disposal</t>
  </si>
  <si>
    <t>Data sanitisation</t>
  </si>
  <si>
    <t>Hard disk wiping</t>
  </si>
  <si>
    <t>Performed offsite in our processing centre</t>
  </si>
  <si>
    <t>Disposal</t>
  </si>
  <si>
    <t>Disposal - if already wiped and is purchased*</t>
  </si>
  <si>
    <t>Device has residual value and is alrerady sanitised</t>
  </si>
  <si>
    <t>Disposal - if a monitor or asset not wiped*</t>
  </si>
  <si>
    <t>Device is a monitor or asset not wiped</t>
  </si>
  <si>
    <t>Disposal - if asset is to be recycled*</t>
  </si>
  <si>
    <t>Asset is to be recycled</t>
  </si>
  <si>
    <t>Standard</t>
  </si>
  <si>
    <t>One Off</t>
  </si>
  <si>
    <t>All Hardware</t>
  </si>
  <si>
    <t>All Brands</t>
  </si>
  <si>
    <t>Optional Bolt-On</t>
  </si>
  <si>
    <t>Monthly</t>
  </si>
  <si>
    <t>All Grades</t>
  </si>
  <si>
    <t>Annually</t>
  </si>
  <si>
    <t>Tablet</t>
  </si>
  <si>
    <t>Phablet</t>
  </si>
  <si>
    <t>Smartphone</t>
  </si>
  <si>
    <t>Feature Phone</t>
  </si>
  <si>
    <t>Thin client</t>
  </si>
  <si>
    <t>Zero client</t>
  </si>
  <si>
    <t/>
  </si>
  <si>
    <t xml:space="preserve"> PERIPHERAL ACCESSORIES</t>
  </si>
  <si>
    <t>SERVICES</t>
  </si>
  <si>
    <t>Ref</t>
  </si>
  <si>
    <t>Region / Location</t>
  </si>
  <si>
    <t>Postcodes / Areas Included</t>
  </si>
  <si>
    <t>Reference Map Link</t>
  </si>
  <si>
    <t>Deliverable Location (Yes/No)</t>
  </si>
  <si>
    <t>Details/Exceptions
(see Cell Comment for exmaples)</t>
  </si>
  <si>
    <t>Lead Time (Business Days)</t>
  </si>
  <si>
    <t>Perth Metropolitan Region &amp; City of Mandurah</t>
  </si>
  <si>
    <t>All Perth Metro and City of Mandurah (6180, 6210, 6212) Postcodes</t>
  </si>
  <si>
    <t>Perth Region</t>
  </si>
  <si>
    <t>YES</t>
  </si>
  <si>
    <t>Acer will be fulfilling the Western Australia Whole of Government (CUA) requirements through its Australian local operation, and our freight forwarding to the mentioned post codes/regions are via road freight or localised air freight, and the freight cost is incorporated in the device price</t>
  </si>
  <si>
    <t>Gascoyne Region: Shire of Carnarvon LGA
(within 20km of Carnarvon town)</t>
  </si>
  <si>
    <t>6701 (where deemed Regional, not Remote)</t>
  </si>
  <si>
    <t>Gascoyne Region</t>
  </si>
  <si>
    <t>Gascoyne Region: All Other Locations</t>
  </si>
  <si>
    <t>All Gascoyne except listed in 2.1</t>
  </si>
  <si>
    <t>Goldfields-Esperance: Shire of Esperance LGA (Only within 20km of Esperance Town)</t>
  </si>
  <si>
    <t>6450 (where deemed Regional, not Remote)</t>
  </si>
  <si>
    <t>Goldfields-Esperance Region</t>
  </si>
  <si>
    <t>Goldfields-Esperance: City Kalgoorlie-Boulder LGA (specified postcodes only)</t>
  </si>
  <si>
    <t>6430, 6431. 6432</t>
  </si>
  <si>
    <t>Goldfields-Esperance: All Other Locations</t>
  </si>
  <si>
    <t>All Goldfields-Esperenace except listed in 3.1 &amp; 3.2</t>
  </si>
  <si>
    <t>Great Southern: City of Albany LGA</t>
  </si>
  <si>
    <t>6327, 6328, 6330</t>
  </si>
  <si>
    <t>Great Southern Region</t>
  </si>
  <si>
    <t>Great Southern: All Other Locations</t>
  </si>
  <si>
    <t>All Great Southern except listed in 4.1</t>
  </si>
  <si>
    <t>Kimberley: Shire of Broome LGA (Only within 20km of Broome town required)</t>
  </si>
  <si>
    <t>6725 (where deemed Regional, not Remote), 6726</t>
  </si>
  <si>
    <t>Kimberley Region</t>
  </si>
  <si>
    <t>Kimberley: Shire of Wyndham-East Kimberley LGA (Only within 20km of Kununurra town)</t>
  </si>
  <si>
    <t>6740 (where deemed Regional, not Remote)</t>
  </si>
  <si>
    <t>Kimberley: Other Other Locations</t>
  </si>
  <si>
    <t>All Kimberley except listed in 5.1 and 5.2</t>
  </si>
  <si>
    <t>Mid-West: City of Greater Geraldton LGA (specified postcodes)</t>
  </si>
  <si>
    <t>6530, 6532</t>
  </si>
  <si>
    <t>Mid-West Region</t>
  </si>
  <si>
    <t>Mid-West: All Other Locations</t>
  </si>
  <si>
    <t>All Mid-West except listed in 6.1</t>
  </si>
  <si>
    <t>Peel: All Locations Except City of Mandurah</t>
  </si>
  <si>
    <t>All Peel except City of Mandurah (6180, 6210, 6212)</t>
  </si>
  <si>
    <t>Peel Region</t>
  </si>
  <si>
    <t>Pilbara: Town of Port Hedland LGA including Port Hedland, South Hedland and Wedgefield.</t>
  </si>
  <si>
    <t>6721, 6722</t>
  </si>
  <si>
    <t>Pilbara Region</t>
  </si>
  <si>
    <t>Pilbara: City of Karratha LGA</t>
  </si>
  <si>
    <t xml:space="preserve">6713, 6714, 6718, 6720 </t>
  </si>
  <si>
    <t>Pilbara: All Other Locations</t>
  </si>
  <si>
    <t>All Pilbara except listed in 8.1 &amp; 8.2</t>
  </si>
  <si>
    <t>South West: City of Bunbury LGA and surrounds (including Australind)</t>
  </si>
  <si>
    <t>6230, 6231, 6232, 6233</t>
  </si>
  <si>
    <t>South West Region</t>
  </si>
  <si>
    <t>South West: City of Busselton LGA</t>
  </si>
  <si>
    <t>6280, 6281, 6282</t>
  </si>
  <si>
    <t>South West: All Other Locations</t>
  </si>
  <si>
    <t>All South West except listed in 9.1 &amp; 9.2</t>
  </si>
  <si>
    <t>Wheatbelt: Shire of Northam LGA</t>
  </si>
  <si>
    <t>6401, 6403, 6560, 6562, 6564</t>
  </si>
  <si>
    <t>Wheatbelt Region</t>
  </si>
  <si>
    <t>Wheatbelt: All Other Locations</t>
  </si>
  <si>
    <t>All Wheatbelt except listed in 10.1</t>
  </si>
  <si>
    <t>NA</t>
  </si>
  <si>
    <t xml:space="preserve">Last Updated: </t>
  </si>
  <si>
    <t>Sheet</t>
  </si>
  <si>
    <t>Description</t>
  </si>
  <si>
    <t>Min_Discounts</t>
  </si>
  <si>
    <t>Brands</t>
  </si>
  <si>
    <t>Apple</t>
  </si>
  <si>
    <t>Asus</t>
  </si>
  <si>
    <t>CDM</t>
  </si>
  <si>
    <t>Dell</t>
  </si>
  <si>
    <t>Dynabook</t>
  </si>
  <si>
    <t>Edsys</t>
  </si>
  <si>
    <t>Getac</t>
  </si>
  <si>
    <t>HP</t>
  </si>
  <si>
    <t>Lenovo</t>
  </si>
  <si>
    <t>LG</t>
  </si>
  <si>
    <t>Motorola</t>
  </si>
  <si>
    <t>Nokia</t>
  </si>
  <si>
    <t>Panasonic</t>
  </si>
  <si>
    <t>Samsung</t>
  </si>
  <si>
    <t>Y</t>
  </si>
  <si>
    <t>Data#3</t>
  </si>
  <si>
    <t>EDsys</t>
  </si>
  <si>
    <t>Moncrieff</t>
  </si>
  <si>
    <t>Solutions IT</t>
  </si>
  <si>
    <t>Stott Hoare</t>
  </si>
  <si>
    <t>Winthrop Australia</t>
  </si>
  <si>
    <t>Contractor</t>
  </si>
  <si>
    <t>Total Brands</t>
  </si>
  <si>
    <t>CUA CMD2021 PANEL 1 (DEVICES) - PRODUCT CATALOGUE</t>
  </si>
  <si>
    <t>Upgrades_Components</t>
  </si>
  <si>
    <t>Peripheral Accessory</t>
  </si>
  <si>
    <t>Summary</t>
  </si>
  <si>
    <t>Sheet Type</t>
  </si>
  <si>
    <t>Products / Hardware</t>
  </si>
  <si>
    <t>Minimum Discount by Brand and Product Type. All device pricing must be in accordance with these minimum discounts.</t>
  </si>
  <si>
    <t>List of commonly available upgrades or componentry that can be added to upgrade devices.</t>
  </si>
  <si>
    <t>List of commonly available peripherals and accessories, meeting or exceeding minimum discounts where these are device Brands.</t>
  </si>
  <si>
    <t>Delivery</t>
  </si>
  <si>
    <t>Services_Pricing</t>
  </si>
  <si>
    <t>Minimum Discounts off List Price</t>
  </si>
  <si>
    <t>Maximum CUA Pricing for Ancillary Services.</t>
  </si>
  <si>
    <t>ASI Solutions</t>
  </si>
  <si>
    <t>Mobile Workstation</t>
  </si>
  <si>
    <t>EdSys</t>
  </si>
  <si>
    <t>ASUS</t>
  </si>
  <si>
    <t>Logitech</t>
  </si>
  <si>
    <t xml:space="preserve">Microsoft </t>
  </si>
  <si>
    <t>Toughbook G2 Mk1</t>
  </si>
  <si>
    <t>3D6G9PA</t>
  </si>
  <si>
    <t>3D6H9PA</t>
  </si>
  <si>
    <t>3G0A0PA</t>
  </si>
  <si>
    <t>3G0C3PA</t>
  </si>
  <si>
    <t>2H0W7PA</t>
  </si>
  <si>
    <t>N/A</t>
  </si>
  <si>
    <t>2H0Y0PA</t>
  </si>
  <si>
    <t>2J3D8PA</t>
  </si>
  <si>
    <t>2J3G2PA</t>
  </si>
  <si>
    <t>46D66PA</t>
  </si>
  <si>
    <t>468Z0PA</t>
  </si>
  <si>
    <t>3F9T0PA</t>
  </si>
  <si>
    <t>3F9U1PA</t>
  </si>
  <si>
    <t>3F9U7PA</t>
  </si>
  <si>
    <t>3F9V9PA</t>
  </si>
  <si>
    <t>3F9W8PA</t>
  </si>
  <si>
    <t>3F9Y0PA</t>
  </si>
  <si>
    <t>4X4S3PA</t>
  </si>
  <si>
    <t>4J0Q4PA</t>
  </si>
  <si>
    <t>4B5Z5AA</t>
  </si>
  <si>
    <t>8LK91PA</t>
  </si>
  <si>
    <t>8LK93PA</t>
  </si>
  <si>
    <t>Y6N81PA</t>
  </si>
  <si>
    <t>2EZ54AA</t>
  </si>
  <si>
    <t>Latitude 3420</t>
  </si>
  <si>
    <t>Latitude 7320 Detachable</t>
  </si>
  <si>
    <t>Intel UHD Graphics</t>
  </si>
  <si>
    <t>Surface Laptop Studio</t>
  </si>
  <si>
    <t>Active</t>
  </si>
  <si>
    <t>APC</t>
  </si>
  <si>
    <t>Adtec</t>
  </si>
  <si>
    <t>Jabra</t>
  </si>
  <si>
    <t>Otterbox</t>
  </si>
  <si>
    <t>STM</t>
  </si>
  <si>
    <t>Targus</t>
  </si>
  <si>
    <t>Generic</t>
  </si>
  <si>
    <t>Gigabyte</t>
  </si>
  <si>
    <t>Crucial</t>
  </si>
  <si>
    <t>TP-Link</t>
  </si>
  <si>
    <t>Philips</t>
  </si>
  <si>
    <t>Winthrop</t>
  </si>
  <si>
    <t>Volume Discount Tiers: 1-100 units, 101-500 units, Over 501 units</t>
  </si>
  <si>
    <t>No set volume discounts.</t>
  </si>
  <si>
    <t>Contractor ID</t>
  </si>
  <si>
    <t>Total Contractors by Brand</t>
  </si>
  <si>
    <t>User Filter (unlocked)</t>
  </si>
  <si>
    <t xml:space="preserve">Services </t>
  </si>
  <si>
    <r>
      <rPr>
        <b/>
        <sz val="11"/>
        <rFont val="Arial"/>
        <family val="2"/>
      </rPr>
      <t>Please note:</t>
    </r>
    <r>
      <rPr>
        <sz val="11"/>
        <rFont val="Arial"/>
        <family val="2"/>
      </rPr>
      <t xml:space="preserve"> All pricing within this Catalogue is </t>
    </r>
    <r>
      <rPr>
        <b/>
        <sz val="11"/>
        <rFont val="Arial"/>
        <family val="2"/>
      </rPr>
      <t>GST Inclusive</t>
    </r>
    <r>
      <rPr>
        <sz val="11"/>
        <rFont val="Arial"/>
        <family val="2"/>
      </rPr>
      <t xml:space="preserve">
CUA Pricing is based on Minimum Discount off List Price. Product / Hardware sheets list the most commonly sold items, and Contractors may otherwise offer Products not listed in this workbook for approved Brands.</t>
    </r>
  </si>
  <si>
    <t>Discount % Vol1</t>
  </si>
  <si>
    <t>Discount Qty Vol1</t>
  </si>
  <si>
    <t>Discount % Vol2</t>
  </si>
  <si>
    <t>Discount Qty Vol2</t>
  </si>
  <si>
    <t>Discount Qty Vol3</t>
  </si>
  <si>
    <t>Discount % Vol3</t>
  </si>
  <si>
    <r>
      <t xml:space="preserve">This worksheet: </t>
    </r>
    <r>
      <rPr>
        <sz val="11"/>
        <rFont val="Arial"/>
        <family val="2"/>
      </rPr>
      <t xml:space="preserve"> Includes all minimum discounts applicable if a Customer seeks quotes for Products (including Device Brands and Peripherals &amp; Accessories). 
Discounts at the Order level must </t>
    </r>
    <r>
      <rPr>
        <u/>
        <sz val="11"/>
        <rFont val="Arial"/>
        <family val="2"/>
      </rPr>
      <t>meet or exceed</t>
    </r>
    <r>
      <rPr>
        <sz val="11"/>
        <rFont val="Arial"/>
        <family val="2"/>
      </rPr>
      <t xml:space="preserve"> minimum discounts specified on this worksheet.</t>
    </r>
    <r>
      <rPr>
        <b/>
        <sz val="11"/>
        <rFont val="Arial"/>
        <family val="2"/>
      </rPr>
      <t xml:space="preserve">
</t>
    </r>
    <r>
      <rPr>
        <sz val="11"/>
        <rFont val="Arial"/>
        <family val="2"/>
      </rPr>
      <t xml:space="preserve">A  list of commonly sold devices is available on the </t>
    </r>
    <r>
      <rPr>
        <b/>
        <sz val="11"/>
        <rFont val="Arial"/>
        <family val="2"/>
      </rPr>
      <t xml:space="preserve">"Device_List" </t>
    </r>
    <r>
      <rPr>
        <sz val="11"/>
        <rFont val="Arial"/>
        <family val="2"/>
      </rPr>
      <t>worksheet to illustrate these discounts.</t>
    </r>
  </si>
  <si>
    <r>
      <rPr>
        <b/>
        <sz val="11"/>
        <rFont val="Arial"/>
        <family val="2"/>
      </rPr>
      <t xml:space="preserve">Note: </t>
    </r>
    <r>
      <rPr>
        <sz val="11"/>
        <rFont val="Arial"/>
        <family val="2"/>
      </rPr>
      <t>Please click on the Region name below to launch the reference map of the WA region to view the Local Government Area (LGA) boundaries within this region.</t>
    </r>
  </si>
  <si>
    <t xml:space="preserve">Solid State Drive </t>
  </si>
  <si>
    <t>Intel® Iris® Xe Graphics</t>
  </si>
  <si>
    <t>iPad Mini</t>
  </si>
  <si>
    <t>iPad Air</t>
  </si>
  <si>
    <t>Mac Mini</t>
  </si>
  <si>
    <t>CDMR32A520MLP</t>
  </si>
  <si>
    <t>CDMI710W480CC</t>
  </si>
  <si>
    <t>CDMT292TRX40CC</t>
  </si>
  <si>
    <t>Z2 G5</t>
  </si>
  <si>
    <t>B1400CEAE-EB0933R-BB</t>
  </si>
  <si>
    <t>B1500CEAE-BQ0484R-BB</t>
  </si>
  <si>
    <t>B5302FEA-LG0324R</t>
  </si>
  <si>
    <t xml:space="preserve">C214MA-BU0547 </t>
  </si>
  <si>
    <t>CL600W-AC</t>
  </si>
  <si>
    <t>CL600N-6A</t>
  </si>
  <si>
    <t>CBV42-BP</t>
  </si>
  <si>
    <t>24CK550Z-BP</t>
  </si>
  <si>
    <t>24CK550Z-BP4</t>
  </si>
  <si>
    <t>Optiplex 3080 Micro</t>
  </si>
  <si>
    <t>Latitude 5320</t>
  </si>
  <si>
    <t>Data3</t>
  </si>
  <si>
    <t>500GB SSD</t>
  </si>
  <si>
    <t>B1400CEAE-EB0930R-BB</t>
  </si>
  <si>
    <t>Precision 3240 Compact</t>
  </si>
  <si>
    <t>B1500CEAE-BQ0637R-BB</t>
  </si>
  <si>
    <t>B5302FEA-LF0321R</t>
  </si>
  <si>
    <t>C214MA-BW0266</t>
  </si>
  <si>
    <t>Intel® UHD Graphics 730</t>
  </si>
  <si>
    <t>Timeframes and costs for delivery. Typically pricing is only applicable for small orders, with large orders POA</t>
  </si>
  <si>
    <t>Lists of approved Brands offered by Panel 1 Contractors</t>
  </si>
  <si>
    <t>VP4-00052</t>
  </si>
  <si>
    <t>9C2-00172</t>
  </si>
  <si>
    <t>VP4-00153</t>
  </si>
  <si>
    <t>9C2-00036</t>
  </si>
  <si>
    <t>Surface Laptop</t>
  </si>
  <si>
    <t>VP4-00041</t>
  </si>
  <si>
    <t>VP4-00013</t>
  </si>
  <si>
    <t>Surface Pro</t>
  </si>
  <si>
    <t>A9W-00011</t>
  </si>
  <si>
    <t>SCPG2ZX/A</t>
  </si>
  <si>
    <t>Macbook Pro</t>
  </si>
  <si>
    <t>SDYP2ZX/A</t>
  </si>
  <si>
    <t>AppleCare+ for 16-inch MacBook Pro (M1)</t>
  </si>
  <si>
    <t>S9688ZX/A</t>
  </si>
  <si>
    <t>AppleCare+ for iMac</t>
  </si>
  <si>
    <t>iMac</t>
  </si>
  <si>
    <t>S9703ZX/A</t>
  </si>
  <si>
    <t>AppleCare+ for Mac mini</t>
  </si>
  <si>
    <t>S9718ZX/A</t>
  </si>
  <si>
    <t>AppleCare+ for Mac Pro</t>
  </si>
  <si>
    <t>Mac Pro</t>
  </si>
  <si>
    <t>S9788ZX/A</t>
  </si>
  <si>
    <t>S9736ZX/A</t>
  </si>
  <si>
    <t>SCLH2ZX/A</t>
  </si>
  <si>
    <t>AppleCare+ for iPad mini (6th generation)</t>
  </si>
  <si>
    <t>SCM32ZX/A</t>
  </si>
  <si>
    <t>AppleCare+ for 10.2-inch iPad (9th generation)</t>
  </si>
  <si>
    <t>S6539ZX/A</t>
  </si>
  <si>
    <t>S8622ZX/A</t>
  </si>
  <si>
    <t>AppleCare+ for iPad Air 10.9 inch</t>
  </si>
  <si>
    <t>S8403ZX/A</t>
  </si>
  <si>
    <t>S8404ZX/A</t>
  </si>
  <si>
    <t>AppleCare+ for 12.9-inch iPad Pro (4th gen. &amp; earlier)</t>
  </si>
  <si>
    <t>S9865ZX/A</t>
  </si>
  <si>
    <t>All available upgrades will be offered with the related discount off list for the Product Type. Extensive amount of upgrade options available.</t>
  </si>
  <si>
    <t>CDMR34A520MLP</t>
  </si>
  <si>
    <t>Upgrade Base CDMR32A520MLP to AMD Ryzen 3 3400 8gb 240gb SSD</t>
  </si>
  <si>
    <t>CDMXW1250W480CC</t>
  </si>
  <si>
    <t>Upgrade Base CDMI710W480CC to Xeon W-1250 8gb 240gb SSD</t>
  </si>
  <si>
    <t>CDMI910W480CC</t>
  </si>
  <si>
    <t>Upgrade Base CDMI710W480CC to i9 8gb 240gb SSD</t>
  </si>
  <si>
    <t>CDMT396TRX40CC</t>
  </si>
  <si>
    <t>Upgrade Base CDMT292TRX40CC to 3960x 8gb 240gb SSD</t>
  </si>
  <si>
    <t>UGWAR4YR4HR</t>
  </si>
  <si>
    <t>4 Year Same Day 4Hr On-Site Service</t>
  </si>
  <si>
    <t>ALL CDM DESKTOPS and WORKSTATION RANGE</t>
  </si>
  <si>
    <t>CUG1TBHDD</t>
  </si>
  <si>
    <t>1TB HDD</t>
  </si>
  <si>
    <t>CUG1TBNVME</t>
  </si>
  <si>
    <t>ITB NVME</t>
  </si>
  <si>
    <t>CUG1TBSSD</t>
  </si>
  <si>
    <t>ITB SSD</t>
  </si>
  <si>
    <t>CUG500SHD</t>
  </si>
  <si>
    <t>CUG256NVME</t>
  </si>
  <si>
    <t>256GB NVME</t>
  </si>
  <si>
    <t>CUG2TBSSD</t>
  </si>
  <si>
    <t>2TB SSD</t>
  </si>
  <si>
    <t>CUG2TBNVME</t>
  </si>
  <si>
    <t>2TB NVME</t>
  </si>
  <si>
    <t>CUGDVD</t>
  </si>
  <si>
    <t>DVD-RW ODD</t>
  </si>
  <si>
    <t>UGQUADROP42G</t>
  </si>
  <si>
    <t>Quadro P400 2GB</t>
  </si>
  <si>
    <t>CDM WORKSTATION RANGE</t>
  </si>
  <si>
    <t>UGQUADROP62G</t>
  </si>
  <si>
    <t>Quadro P620 2GB</t>
  </si>
  <si>
    <t>UGQUADROP104G</t>
  </si>
  <si>
    <t>Quadro P1000 4GB</t>
  </si>
  <si>
    <t>UGQUADROP225G</t>
  </si>
  <si>
    <t>Quadro P2220 5GB</t>
  </si>
  <si>
    <t>CDM WORKSTATIONs RANGE</t>
  </si>
  <si>
    <t>UGQUADRORTX48G</t>
  </si>
  <si>
    <t>Quadro RTX4000 8GB</t>
  </si>
  <si>
    <t>UGQUADRORTX648G</t>
  </si>
  <si>
    <t>Quadro RTX6000 48GB</t>
  </si>
  <si>
    <t>3D6H9PA i7, 16gb 256gb LTE</t>
  </si>
  <si>
    <t>3G0C3PA i7, 16gb 256gb LTE</t>
  </si>
  <si>
    <t xml:space="preserve">2J3G2PA i7 16gb 512gb </t>
  </si>
  <si>
    <t>2H0Y0PA i7 16gb 512gb</t>
  </si>
  <si>
    <t>30Z71PA</t>
  </si>
  <si>
    <t>30Z71PA i7 16gb 512gb</t>
  </si>
  <si>
    <t>30Z62PA</t>
  </si>
  <si>
    <t>468Z0PA i7 16gb 512gb</t>
  </si>
  <si>
    <t>3F9U1PA i7 16gb 256gb LTE</t>
  </si>
  <si>
    <t>3F9V9PA i7 16gb 256gb LTE</t>
  </si>
  <si>
    <t>3F9Y0PA i7 16gb 256gb LTE 4K</t>
  </si>
  <si>
    <t>B1400CEAE-EB0930R-BB i7 16GB 512gb</t>
  </si>
  <si>
    <t>B1500CEAE-BQ0637R-BB i7 16gb 512gb</t>
  </si>
  <si>
    <t>B5302FEA-LF0321R i7 16gb 512gb</t>
  </si>
  <si>
    <t>C214MA-BW0266 stylus</t>
  </si>
  <si>
    <t>CL600W-AC4</t>
  </si>
  <si>
    <t>4Yrs RTB Warranty for LG CL600W</t>
  </si>
  <si>
    <t>CL600N-6A4</t>
  </si>
  <si>
    <t>4Yrs RTB Warranty for LG CL600N</t>
  </si>
  <si>
    <t>CBV42-BP4</t>
  </si>
  <si>
    <t>4Yrs RTB Warranty for CBV42-BP</t>
  </si>
  <si>
    <t>4Yrs RTB Warranty for 24CK550Z-BP</t>
  </si>
  <si>
    <t>CL600W-AC5</t>
  </si>
  <si>
    <t>5Yrs RTB Warranty for LG CL600W</t>
  </si>
  <si>
    <t>CL600N-6A5</t>
  </si>
  <si>
    <t>5Yrs RTB Warranty for LG CL600N</t>
  </si>
  <si>
    <t>CBV42-BP5</t>
  </si>
  <si>
    <t>5Yrs RTB Warranty for CBV42-BP</t>
  </si>
  <si>
    <t>24CK550Z-BP5</t>
  </si>
  <si>
    <t>5Yrs RTB Warranty for 24CK550Z-BP</t>
  </si>
  <si>
    <t>3080M58GB</t>
  </si>
  <si>
    <t>Upgrade base Optiplex 3080 Micro (3080M34GB) to 8GB RAM, 256GB SSD and i5-10500T processor</t>
  </si>
  <si>
    <t>3240C516GB</t>
  </si>
  <si>
    <t>Upgrade base Precision 3240 Compact (3240C38GB) to 16GB RAM, 256GB SSD and i5-10500 processor</t>
  </si>
  <si>
    <t>342058GB</t>
  </si>
  <si>
    <t>Upgrade base Latitude 3420 (342034GB) to 8GB RAM, 256GB SSD and i5-1135G7 processor</t>
  </si>
  <si>
    <t>7320D58GB</t>
  </si>
  <si>
    <t>Upgrade base Latitude 7320 Detachable (7320D34GB) to 8GB RAM, 256GB SSD and i5-1130G7 processor</t>
  </si>
  <si>
    <t>331058GB</t>
  </si>
  <si>
    <t>Upgrade base Latitude 3310 2-in-1 (331034GB) to 8GB RAM, 256GB SSD and i5-8265U processor</t>
  </si>
  <si>
    <t>Latitude 3310 2-in-1</t>
  </si>
  <si>
    <t>532058GB</t>
  </si>
  <si>
    <t>Upgrade base Latitude 5320 (532034GB) to 8GB RAM, 256GB SSD and i5-1135G7 processor</t>
  </si>
  <si>
    <t>Add16</t>
  </si>
  <si>
    <t>Upgrade to 16Gb RAM in total</t>
  </si>
  <si>
    <t xml:space="preserve">All Notebooks Quoted </t>
  </si>
  <si>
    <t>Add32</t>
  </si>
  <si>
    <t>Upgrade to 32Gb RAM in total</t>
  </si>
  <si>
    <t>All Notebooks Quoted</t>
  </si>
  <si>
    <t>Add512</t>
  </si>
  <si>
    <t>Upgrade to  512Gb  SSD Drive</t>
  </si>
  <si>
    <t>Add1TB</t>
  </si>
  <si>
    <t>Upgrade to  1Tb SSD Drive</t>
  </si>
  <si>
    <t>Add LTE</t>
  </si>
  <si>
    <t>LTE /4G</t>
  </si>
  <si>
    <t>SSWA-34R-INVOICE</t>
  </si>
  <si>
    <t>4 Year Next Business Day On-Site Service</t>
  </si>
  <si>
    <t>Australia Wide</t>
  </si>
  <si>
    <t>Toughbook FZ-55 Mk1</t>
  </si>
  <si>
    <t>15FZ-VSD551T1U</t>
  </si>
  <si>
    <t>Universal bay Option / 1 TB 2nd SSD</t>
  </si>
  <si>
    <t>15FZ-VDM551U</t>
  </si>
  <si>
    <t>Universal bay Option / DVD Multi Drive</t>
  </si>
  <si>
    <t>15FZ-VGT551U</t>
  </si>
  <si>
    <t>Universal bay Option / Discrete GPU</t>
  </si>
  <si>
    <t>15FZ-VBD551U</t>
  </si>
  <si>
    <t>Universal bay Option / Blu-ray Disc Drive</t>
  </si>
  <si>
    <t>15FZ-VSC552U</t>
  </si>
  <si>
    <t>Universal bay Option / Smart Card Reader</t>
  </si>
  <si>
    <t>15FZ-VSC551U</t>
  </si>
  <si>
    <t xml:space="preserve">Front Expansion Slot Option / Smart Card Reader </t>
  </si>
  <si>
    <t>15FZ-VNF551U</t>
  </si>
  <si>
    <t xml:space="preserve">Front Expansion Slot Option / Contactless Smart Card Reader </t>
  </si>
  <si>
    <t>15FZ-VFP551U</t>
  </si>
  <si>
    <t>Front Expansion Slot Option / Finger Print Reader</t>
  </si>
  <si>
    <t>15FZ-VZSU1HU</t>
  </si>
  <si>
    <t>Front Expansion Slot Option / Battery Pack</t>
  </si>
  <si>
    <t>15FZ-BAZ1908</t>
  </si>
  <si>
    <t>RAM Modules / 8 GB RAM</t>
  </si>
  <si>
    <t>15FZ-BAZ1916</t>
  </si>
  <si>
    <t>RAM Modules / 16 GB RAM</t>
  </si>
  <si>
    <t>15FZ-VBRG211U</t>
  </si>
  <si>
    <t xml:space="preserve"> Panasonic Toughbook G2 2D Barcode Reader </t>
  </si>
  <si>
    <t>15FZ-VLNG211U</t>
  </si>
  <si>
    <t xml:space="preserve"> Panasonic Toughbook G2 2nd Gigabit LAN </t>
  </si>
  <si>
    <t>15FZ-VRFG211U</t>
  </si>
  <si>
    <t xml:space="preserve"> Panasonic Toughbook G2 HF-RFID (NFC) Reader </t>
  </si>
  <si>
    <t>15FZ-VSCG211U</t>
  </si>
  <si>
    <t xml:space="preserve"> Panasonic Toughbook G2 Smart Card Reader </t>
  </si>
  <si>
    <t>15FZ-VSRG211U</t>
  </si>
  <si>
    <t xml:space="preserve"> Panasonic Toughbook G2 True Serial Port </t>
  </si>
  <si>
    <t>15FZ-VTSG211U</t>
  </si>
  <si>
    <t xml:space="preserve"> Panasonic Toughbook G2 Thermal Imaging Camera </t>
  </si>
  <si>
    <t>15FZ-VUBG211U</t>
  </si>
  <si>
    <t xml:space="preserve"> Panasonic Toughbook G2 USB 2.0 Type A </t>
  </si>
  <si>
    <t>286H8AA</t>
  </si>
  <si>
    <t>8GB DDR4 3200 Mem</t>
  </si>
  <si>
    <t>HP Probook 430/440/450/x360 435 G8
HP Probook 630/640/650 G8
HP Probook Aero 635 G7
HP Elitebook 830/840/850 G8  
HP Zbook Firefly 14/15 G8 
HP Zbook Fury 15 G7
HP Zbook Power G7</t>
  </si>
  <si>
    <t>286J1AA</t>
  </si>
  <si>
    <t>16GB DDR4 3200 Mem</t>
  </si>
  <si>
    <t>1D0H7AA</t>
  </si>
  <si>
    <t>HP 512GB PCI-e 3x4 NVMe M2 SSD</t>
  </si>
  <si>
    <t>HP Probook 430/440/450 G8
HP Probook 630/640/650 G8 
HP Probook Aero 635 G7
HP Elitebook 830/840/850 G8
HP Zbook Firefly 14/15 G8 
HP Zbook Fury 15 G7
HP Zbook Power G7
HP Dragonfly G2</t>
  </si>
  <si>
    <t>6SK99AA</t>
  </si>
  <si>
    <t>HP 1TB TLC PCIe3x4 NVMe M2 SSD</t>
  </si>
  <si>
    <t>F2B56AA</t>
  </si>
  <si>
    <t>HP USB External DVDRW Drive</t>
  </si>
  <si>
    <t>All Notebooks</t>
  </si>
  <si>
    <t>5JW81AA</t>
  </si>
  <si>
    <t>AMD Radeon R7 430 2GB DP VGA
Card</t>
  </si>
  <si>
    <t xml:space="preserve">Elitedesk 800 SFF G6, Prodesk 600 SFF </t>
  </si>
  <si>
    <t>5LH79AA</t>
  </si>
  <si>
    <t>AMD Radeon RX550X 4GB LP DisplayPort Card</t>
  </si>
  <si>
    <t xml:space="preserve">Elitedesk 800 SFF G6, Prodesk 400 G7 SFF, Prodesk 600 SFF </t>
  </si>
  <si>
    <t>5JW82AA</t>
  </si>
  <si>
    <t>AMD Radeon R7 430 2 GB 2DP Graphics</t>
  </si>
  <si>
    <t>FH973AA</t>
  </si>
  <si>
    <t>HP DisplayPort to DVI Adapter</t>
  </si>
  <si>
    <t xml:space="preserve">HP Prodesk 400/600, HP Elitedesk 800 </t>
  </si>
  <si>
    <t>AS615AA</t>
  </si>
  <si>
    <t>HP DisplayPort To VGA Adapter</t>
  </si>
  <si>
    <t>2JA63AA</t>
  </si>
  <si>
    <t>HP DisplayPort to HDMI Adapter</t>
  </si>
  <si>
    <t>J7B60AA</t>
  </si>
  <si>
    <t>HP USB to Serial Adapter</t>
  </si>
  <si>
    <t>13L76AA</t>
  </si>
  <si>
    <t>HP 8GB DDR4-3200 UDIMM</t>
  </si>
  <si>
    <t xml:space="preserve">Elitedesk 800 SFF, Prodesk 400/600 SFF </t>
  </si>
  <si>
    <t>13L74AA</t>
  </si>
  <si>
    <t>HP 16GB DDR4-3200 UDIMM</t>
  </si>
  <si>
    <t>13L77AA</t>
  </si>
  <si>
    <t>HP 8GB DDR4-3200 SODIMM</t>
  </si>
  <si>
    <t xml:space="preserve">Elitedesk 800 DM &amp; AIO, Prodesk 400/600 DM &amp; AIO </t>
  </si>
  <si>
    <t>13L75AA</t>
  </si>
  <si>
    <t>HP 16GB DDR4-3200 SODIMM</t>
  </si>
  <si>
    <t>6VF53AA</t>
  </si>
  <si>
    <t>Intel Wi-Fi 6 AX200 non-vPro PCIex1 Card</t>
  </si>
  <si>
    <t>Elitedesk 800 SFF &amp; Prodesk 600 SFF</t>
  </si>
  <si>
    <t>1ME01AA</t>
  </si>
  <si>
    <t>NVIDIA Quadro P1000 4GB Kit w/2 Adapters</t>
  </si>
  <si>
    <t xml:space="preserve">Z2 G5, Z4/Z6 G4 </t>
  </si>
  <si>
    <t>5JH81AA</t>
  </si>
  <si>
    <t>NVIDIA Quadro RTX 5000 16GB (4)DP+USBc</t>
  </si>
  <si>
    <t>5JV89AA</t>
  </si>
  <si>
    <t>NVIDIA Quadro RTX 4000 8GB (3)DP+USBc</t>
  </si>
  <si>
    <t>141J6AA</t>
  </si>
  <si>
    <t>HP 1GbE LAN Flex Port 2020</t>
  </si>
  <si>
    <t>W8X25AA</t>
  </si>
  <si>
    <t>Intel Ethernet I350-T4 4-Port 1Gb NIC</t>
  </si>
  <si>
    <t>W0R10AA</t>
  </si>
  <si>
    <t>HP 1TB Enterprise SATA 7200 HDD</t>
  </si>
  <si>
    <t>2Z274AA</t>
  </si>
  <si>
    <t>2TB 7200RPM SATA 3.5in Enterprise</t>
  </si>
  <si>
    <t>3DH90AA</t>
  </si>
  <si>
    <t>HP 6TB Enterprise SATA 7200 HDD</t>
  </si>
  <si>
    <t>141H2AA</t>
  </si>
  <si>
    <t>16GB (1x16GB) 3200 DDR4  ECC UDIMM</t>
  </si>
  <si>
    <t>141H3AA</t>
  </si>
  <si>
    <t>16GB (1x16GB) 3200 DDR4 NECC UDIMM</t>
  </si>
  <si>
    <t>141H7AA</t>
  </si>
  <si>
    <t>32GB (1x32GB) 3200 DDR4 ECC UDIMM</t>
  </si>
  <si>
    <t>141H9AA</t>
  </si>
  <si>
    <t>32GB (1x32GB) 3200 DDR4 NECC UDIMM</t>
  </si>
  <si>
    <t>1XD85AA</t>
  </si>
  <si>
    <t>16GB DDR4-2666 (1x16GB) ECC RegRAM</t>
  </si>
  <si>
    <t xml:space="preserve">Z4/Z6 G4 </t>
  </si>
  <si>
    <t>1XD86AA</t>
  </si>
  <si>
    <t>32GB DDR4-2666 (1x32GB) ECC RegRAM</t>
  </si>
  <si>
    <t>5YZ54AA</t>
  </si>
  <si>
    <t>16GB DDR4-2933 (1x16GB) ECC RegRAM</t>
  </si>
  <si>
    <t>5YZ55AA</t>
  </si>
  <si>
    <t>32GB DDR4-2933 (1x32GB) ECC RegRAM</t>
  </si>
  <si>
    <t>K3R63AA</t>
  </si>
  <si>
    <t>HP 9.5mm Slim DVD-ROM Drive</t>
  </si>
  <si>
    <t>UK703E</t>
  </si>
  <si>
    <t>HP 3 years Next business day onsite Hardware Support for Notebooks (unitonly)</t>
  </si>
  <si>
    <t xml:space="preserve">Probook 400 series based on 1/1/1 &amp; Probook x360 11 EE </t>
  </si>
  <si>
    <t>UK726E</t>
  </si>
  <si>
    <t>HP 3 years Next business day onsite HW Support with Accidental DamageProtection-G2 Notebook only</t>
  </si>
  <si>
    <t>U0VU9E</t>
  </si>
  <si>
    <t xml:space="preserve">	HP 3 Year NBD onsite HW Support W/Accidental Damage Protection-G2 (Excess 55ex) for NB</t>
  </si>
  <si>
    <t>UA6A1E</t>
  </si>
  <si>
    <t xml:space="preserve">	HP 3 years Next business day onsite Hardware Support for HP Notebooks(unit only)</t>
  </si>
  <si>
    <t>Probook 600 series based on 3/3/3</t>
  </si>
  <si>
    <t>UA6T4E</t>
  </si>
  <si>
    <t xml:space="preserve">	HP 3 year 4 hour onsite 9x5 Hardware Support for HP Notebooks</t>
  </si>
  <si>
    <t>UA6A7E</t>
  </si>
  <si>
    <t>HP 3 years Next business day onsite Hardware Support w/Accidental DamageProtection-G2 for NB Only</t>
  </si>
  <si>
    <t>UA6T8E</t>
  </si>
  <si>
    <t>HP 3 year Next business day onsite Hardware Support w/ADP-G2 for HP Notebooks (Excess 55ex)</t>
  </si>
  <si>
    <t>U4414E</t>
  </si>
  <si>
    <t>Elitebook 800 series based on 3/3/3</t>
  </si>
  <si>
    <t>U7840E</t>
  </si>
  <si>
    <t xml:space="preserve">	HP 3 year 4 hour onsite 9x5 Hardware Support for Notebooks</t>
  </si>
  <si>
    <t>UC279E</t>
  </si>
  <si>
    <t xml:space="preserve">	HP 3 years Next business day onsite HW Support with Accidental DamageProtection-G2 NB (unit only)</t>
  </si>
  <si>
    <t>U0VT9E</t>
  </si>
  <si>
    <t>HP 3 Year NBD onsite HW Support W/Accidental Damage Protection-G2 (Excess 55ex) for NB</t>
  </si>
  <si>
    <t>UB0E0E</t>
  </si>
  <si>
    <t>HP 3 years Next business day onsite Hardware Support for HP Notebooks(unit only)</t>
  </si>
  <si>
    <t>Elitebook 1000 series based on 3/3/3</t>
  </si>
  <si>
    <t>UB1G8E</t>
  </si>
  <si>
    <t>HP 3 year 4 hour onsite 9x5 Hardware Support for HP Notebooks</t>
  </si>
  <si>
    <t>U02BQE</t>
  </si>
  <si>
    <t xml:space="preserve">	HP 3 years Next business day onsite Hardware Support for Notebooks (unitonly)</t>
  </si>
  <si>
    <t>Z Mobile Workstations based on 3/3/3</t>
  </si>
  <si>
    <t>U10K2E</t>
  </si>
  <si>
    <t>HP 3 year 4-hour onsite 9x5 Hardware Support for Mobile Workstations</t>
  </si>
  <si>
    <t>U6578E</t>
  </si>
  <si>
    <t>HP 3 years Next business day onsite Hardware Support for Desktops (unitonly)</t>
  </si>
  <si>
    <t>ProDesk 400 Series DM based on 1/1/1</t>
  </si>
  <si>
    <t>U4856E</t>
  </si>
  <si>
    <t>HP 3 year 4 hour onsite 9x5 Hardware Support for Desktops</t>
  </si>
  <si>
    <t>U10N3E</t>
  </si>
  <si>
    <t>ProDesk 400 Series SFF based on 1/1/1</t>
  </si>
  <si>
    <t>U10LRE</t>
  </si>
  <si>
    <t>UE379E</t>
  </si>
  <si>
    <t xml:space="preserve">	HP 3 years Next business day onsite HW Support with Optional Self Repairfor Desktops/Workstations</t>
  </si>
  <si>
    <t>ProDesk 600 Series based on 3/3/3</t>
  </si>
  <si>
    <t>U4863E</t>
  </si>
  <si>
    <t>HP 3 year 4 hour onsite 9x5 Hardware Support for Desktops</t>
  </si>
  <si>
    <t>HP 3 years Next business day onsite HW Support with Optional Self Repairfor Desktops/Workstations</t>
  </si>
  <si>
    <t>EliteDesk 800 Series based on 3/3/3</t>
  </si>
  <si>
    <t xml:space="preserve">	HP 3 year 4 hour onsite 9x5 Hardware Support for Desktops</t>
  </si>
  <si>
    <t>U1G59E</t>
  </si>
  <si>
    <t>HP 3 years Next business day onsite Hardware Support for Workstations(unit only)</t>
  </si>
  <si>
    <t>Z1 Workstation based on 3/3/3</t>
  </si>
  <si>
    <t>U1G26E</t>
  </si>
  <si>
    <t>HP 3 year 4 hour onsite 9x5 Hardware Support for Workstations</t>
  </si>
  <si>
    <t xml:space="preserve">	HP 3 years Next business day onsite Hardware Support for Workstations(unit only)</t>
  </si>
  <si>
    <t>Z2 Workstation based on 3/3/3</t>
  </si>
  <si>
    <t>UB240E</t>
  </si>
  <si>
    <t>HP 3 years Next business day onsite Hardware Support for Thin Clients(unit only)</t>
  </si>
  <si>
    <t>Thin Clients T300/T400/T500/600 Series 3/3/0</t>
  </si>
  <si>
    <t>UX257E</t>
  </si>
  <si>
    <t xml:space="preserve">	HP 3 year 4 hour onsite Response 9x5 Hardware Support for Thin Clients</t>
  </si>
  <si>
    <t>UC9A0E</t>
  </si>
  <si>
    <t xml:space="preserve">Chromebooks </t>
  </si>
  <si>
    <t>U0VM5E</t>
  </si>
  <si>
    <t>HP 3 years Next business day onsite Hardware Support for Monitors (Up to 22)</t>
  </si>
  <si>
    <t xml:space="preserve">Monitors up to 22" </t>
  </si>
  <si>
    <t>U8317E</t>
  </si>
  <si>
    <t>HP 3 year 4-hour response 9x5 onsite Standard Monitor Hardware Support (Up to 22)</t>
  </si>
  <si>
    <t xml:space="preserve">HP 3 years Next business day onsite Hardware Support for Monitors (23 - 29) </t>
  </si>
  <si>
    <t>Monitors up to 23" - 29"</t>
  </si>
  <si>
    <t>U8321E</t>
  </si>
  <si>
    <t xml:space="preserve">HP 3 year 4-hour response 9x5 onsite Large Monitor Hardware Support (23 - 29) </t>
  </si>
  <si>
    <t>U7NR9E</t>
  </si>
  <si>
    <t xml:space="preserve">HP 3 years Next business day onsite Hardware Support for Large Monitors (30+) </t>
  </si>
  <si>
    <t>Monitors over 30"</t>
  </si>
  <si>
    <t>9C2-00059</t>
  </si>
  <si>
    <t>TOTAL 3YR Extended Hardware Service (Return To Base) WTY UPGRADE</t>
  </si>
  <si>
    <t>SURFACE GO</t>
  </si>
  <si>
    <t>TOTAL 4YR Extended Hardware Service (Return To Base) WTY UPGRADE</t>
  </si>
  <si>
    <t>TOTAL 3YR Extended Hardware Service (Return To Base)  WTY UPGRADE</t>
  </si>
  <si>
    <t>SURFACE LAPTOP GO</t>
  </si>
  <si>
    <t>TOTAL 4YR Extended Hardware Service (Return To Base)  WTY UPGRADE</t>
  </si>
  <si>
    <t>SURFACE PRO 8
SURFACE PRO 7
SURFACE PRO X</t>
  </si>
  <si>
    <t>SURFACE LAPTOP 4</t>
  </si>
  <si>
    <t>9C2-00228</t>
  </si>
  <si>
    <t>SURFACE LAPTOP STUDIO</t>
  </si>
  <si>
    <t>VP4-00194</t>
  </si>
  <si>
    <t>9C2-00049</t>
  </si>
  <si>
    <t>SURFACE STUDIO 2</t>
  </si>
  <si>
    <t>SUK-00003</t>
  </si>
  <si>
    <t xml:space="preserve">Surface SSD Drive Retention Add on </t>
  </si>
  <si>
    <t>Surface Pro 7+; Pro 8 &amp; Pro X
Surface Laptop Go
Surface Laptop 3 &amp; 4
Laptop Studio</t>
  </si>
  <si>
    <t>SPC-00010</t>
  </si>
  <si>
    <t>Surface Go 2 &amp; 3
Surface Pro 7 &amp; Pro 7+</t>
  </si>
  <si>
    <t>SPC-00007</t>
  </si>
  <si>
    <t>3YR Total Complete for Business Type Cover</t>
  </si>
  <si>
    <t>9C3-00103</t>
  </si>
  <si>
    <t>TOTAL 3YR Complete For Business, Accidental Damage Protection, 2 CLAIMS NO EXCESS</t>
  </si>
  <si>
    <t>HN9-00065</t>
  </si>
  <si>
    <t>TOTAL 4YR Complete For Business, Accidental Damage Protection, 2 CLAIMS NO EXCESS</t>
  </si>
  <si>
    <t>9C3-00216</t>
  </si>
  <si>
    <t>HN9-00210</t>
  </si>
  <si>
    <t>A9W-00012</t>
  </si>
  <si>
    <t>HN9-00002</t>
  </si>
  <si>
    <t>9C3-00037</t>
  </si>
  <si>
    <t>HN9-00039</t>
  </si>
  <si>
    <t>9C3-00383</t>
  </si>
  <si>
    <t>HN9-00328</t>
  </si>
  <si>
    <t>GP-GSM2NE3256GNTD</t>
  </si>
  <si>
    <t>Gigabyte M.2 PCIe NVMe SSD 256GB V2 1700/1100 MB/s 180K/250K IOPS 2280 80mm</t>
  </si>
  <si>
    <t>All NVMe Supported Devices</t>
  </si>
  <si>
    <t>Alternate items covering a wide gamut of products available from this brand</t>
  </si>
  <si>
    <t>GC-WB1733D-I</t>
  </si>
  <si>
    <t>Gigabyte GC-WB1733D-I PCIE Expansion Card Wifi + Bluetooth 5</t>
  </si>
  <si>
    <t>All Desktop Devices Supporting PCI-E Ports</t>
  </si>
  <si>
    <t>649528780065-P</t>
  </si>
  <si>
    <t>Crucial 8GB (1x8GB) DDR4 SODIMM 2666MHz CL19 Single Ranked Notebook Laptop Memory</t>
  </si>
  <si>
    <t>All SO-DIMM Supported Devices</t>
  </si>
  <si>
    <t>CT500P1SSD8-P</t>
  </si>
  <si>
    <t>Crucial P1 500GB M.2 (2280) NVMe PCIe SSD - 3D NAND 1900/950 MB/s Acronis True Image Cloning Software 5yrs wty</t>
  </si>
  <si>
    <t>TL-WN881ND</t>
  </si>
  <si>
    <t>TP-Link TL-WN881ND N300 Wireless N PCI Express Adapter 2.4GHz (300Mbps) 802.11bgn 2x2dBi Detachable Omni Antennas MIMO with Low Profile Bracket</t>
  </si>
  <si>
    <t>Archer T6E</t>
  </si>
  <si>
    <t>TP-Link Archer T6E AC1300 Wireless Dual Band PCIe Adapter, 867Mbps @ 5GHz, 400Mbps @ 2.4GHz</t>
  </si>
  <si>
    <t>EYV-00053</t>
  </si>
  <si>
    <t xml:space="preserve">Surface Pen V4 Commercial Ice Blue   </t>
  </si>
  <si>
    <t>EYV-00045</t>
  </si>
  <si>
    <t>EYV-00013</t>
  </si>
  <si>
    <t>Surface Pen V4 Commercial SILVER</t>
  </si>
  <si>
    <t>EYV-00005</t>
  </si>
  <si>
    <t>8XB-00015</t>
  </si>
  <si>
    <t>8X8-00015</t>
  </si>
  <si>
    <t>8X8-00075</t>
  </si>
  <si>
    <t>QJX-00015</t>
  </si>
  <si>
    <t>KCN-00037</t>
  </si>
  <si>
    <t xml:space="preserve">Surface Go Type Cover Black Refresh </t>
  </si>
  <si>
    <t>FMN-00015</t>
  </si>
  <si>
    <t>1GK-00009</t>
  </si>
  <si>
    <t>FHD-00020</t>
  </si>
  <si>
    <t>Surface Arc Mouse Bluetooth  Commercial Black</t>
  </si>
  <si>
    <t>FHD-00005</t>
  </si>
  <si>
    <t>Surface Arc Mouse Bluetooth Commercial LIGHT GREY</t>
  </si>
  <si>
    <t>FHD-00066</t>
  </si>
  <si>
    <t>FHD-00076</t>
  </si>
  <si>
    <t>3BS-00004</t>
  </si>
  <si>
    <t>MM6G3FE/A</t>
  </si>
  <si>
    <t>MM6H3FE/A</t>
  </si>
  <si>
    <t>MJM93FE/A</t>
  </si>
  <si>
    <t>MJMA3FE/A</t>
  </si>
  <si>
    <t>MJMG3FE/A</t>
  </si>
  <si>
    <t>MJMH3FE/A</t>
  </si>
  <si>
    <t>MJQJ3ZA/A</t>
  </si>
  <si>
    <t>Magic Keyboard for iPad Pro 11-inch (3rd generation) and iPad Air (4th generation) - US English - White</t>
  </si>
  <si>
    <t>MJQK3ZA/A</t>
  </si>
  <si>
    <t>MJQL3ZA/A</t>
  </si>
  <si>
    <t>MX3L2ZA/A</t>
  </si>
  <si>
    <t>Smart Keyboard for iPad (7th/8th/9th generation) and iPad Air (3rd generation) - International English</t>
  </si>
  <si>
    <t>MX4U2FE/A</t>
  </si>
  <si>
    <t>Smart Cover for iPad (7th/8th/9th generation) and iPad Air (3rd generation) - Black</t>
  </si>
  <si>
    <t>MXQT2ZA/A</t>
  </si>
  <si>
    <t>MXNK2ZA/A</t>
  </si>
  <si>
    <t>MXNL2ZA/A</t>
  </si>
  <si>
    <t>MD819AM/A</t>
  </si>
  <si>
    <t>Lightning to USB Cable (2 m)</t>
  </si>
  <si>
    <t>MD821AM/A</t>
  </si>
  <si>
    <t>Lightning to USB Camera Adapter</t>
  </si>
  <si>
    <t>MD825AM/A</t>
  </si>
  <si>
    <t>Lightning to VGA Adapter</t>
  </si>
  <si>
    <t>MD826AM/A</t>
  </si>
  <si>
    <t>Lightning to Digital AV Adapter</t>
  </si>
  <si>
    <t>MGN03X/A</t>
  </si>
  <si>
    <t>MD837AM/A</t>
  </si>
  <si>
    <t>Apple World Travel Adapter Kit</t>
  </si>
  <si>
    <t>ME291AM/A</t>
  </si>
  <si>
    <t>MJYT2AM/A</t>
  </si>
  <si>
    <t>MQGH2ZA/A</t>
  </si>
  <si>
    <t>USB-C to Lightning Cable (2 m)</t>
  </si>
  <si>
    <t>MMTN2FE/A</t>
  </si>
  <si>
    <t>EarPods with Lightning Connector</t>
  </si>
  <si>
    <t>MNHF2FE/A</t>
  </si>
  <si>
    <t>MM0A3FE/A</t>
  </si>
  <si>
    <t>MXLY2ZA/A</t>
  </si>
  <si>
    <t>MY1W2X/A</t>
  </si>
  <si>
    <t>30W USB-C Power Adapter</t>
  </si>
  <si>
    <t>MU7E2FE/A</t>
  </si>
  <si>
    <t>USB-C to 3.5 mm Headphone Jack Adapter</t>
  </si>
  <si>
    <t>MU8F2ZA/A</t>
  </si>
  <si>
    <t>MUFG2ZA/A</t>
  </si>
  <si>
    <t>USB-C to SD Card Reader</t>
  </si>
  <si>
    <t>MR8U2ZA/A</t>
  </si>
  <si>
    <t>MME73ZA/A</t>
  </si>
  <si>
    <t>MV7N2ZA/A</t>
  </si>
  <si>
    <t>MGYH3ZA/A</t>
  </si>
  <si>
    <t>MGYJ3ZA/A</t>
  </si>
  <si>
    <t>AirPods Max - Silver</t>
  </si>
  <si>
    <t>MGYL3ZA/A</t>
  </si>
  <si>
    <t>AirPods Max - Sky Blue</t>
  </si>
  <si>
    <t>MGYM3ZA/A</t>
  </si>
  <si>
    <t>AirPods Max - Pink</t>
  </si>
  <si>
    <t>MGYN3ZA/A</t>
  </si>
  <si>
    <t>AirPods Max - Green</t>
  </si>
  <si>
    <t>MX532X/A</t>
  </si>
  <si>
    <t>MX542X/A</t>
  </si>
  <si>
    <t>MK0W3FE/A</t>
  </si>
  <si>
    <t>AirTag Loop - Sunflower</t>
  </si>
  <si>
    <t>MX4F2FE/A</t>
  </si>
  <si>
    <t>AirTag Loop - White</t>
  </si>
  <si>
    <t>MK293ZA/A</t>
  </si>
  <si>
    <t>Magic Keyboard with Touch ID for Mac computers with Apple silicon - US English</t>
  </si>
  <si>
    <t>MK2C3ZA/A</t>
  </si>
  <si>
    <t>MD564ZM/A</t>
  </si>
  <si>
    <t>MD463ZM/A</t>
  </si>
  <si>
    <t>Thunderbolt to Gigabit Ethernet Adapter</t>
  </si>
  <si>
    <t>MD504ZM/A</t>
  </si>
  <si>
    <t>Apple MagSafe to MagSafe 2 Converter</t>
  </si>
  <si>
    <t>MD861ZM/A</t>
  </si>
  <si>
    <t>MD862ZM/A</t>
  </si>
  <si>
    <t>MJ1L2AM/A</t>
  </si>
  <si>
    <t>USB-C VGA Multiport Adapter</t>
  </si>
  <si>
    <t>MJ1M2AM/A</t>
  </si>
  <si>
    <t>USB-C to USB Adapter</t>
  </si>
  <si>
    <t>MMEL2AM/A</t>
  </si>
  <si>
    <t>Thunderbolt 3 (USB-C) to Thunderbolt 2 Adapter</t>
  </si>
  <si>
    <t>MK2E3ZA/A</t>
  </si>
  <si>
    <t>Magic Mouse</t>
  </si>
  <si>
    <t>MK2A3ZA/A</t>
  </si>
  <si>
    <t>Magic Keyboard - US English</t>
  </si>
  <si>
    <t>MQ052ZA/A</t>
  </si>
  <si>
    <t>Magic Keyboard with Numeric Keypad - US English - Silver</t>
  </si>
  <si>
    <t>MK2D3ZA/A</t>
  </si>
  <si>
    <t>Magic Trackpad</t>
  </si>
  <si>
    <t>MA591G/C</t>
  </si>
  <si>
    <t>Apple 30-pin to USB Cable</t>
  </si>
  <si>
    <t>Apple 60W MagSafe Power Adapter (for previous generation 13.3-inch MacBook and 13-inch MacBook Pro)</t>
  </si>
  <si>
    <t>MC556X/B</t>
  </si>
  <si>
    <t>Apple 85W MagSafe Power Adapter (for 15- and 17-inch MacBook Pro)</t>
  </si>
  <si>
    <t>Apple 45W MagSafe Power Adapter for MacBook Air</t>
  </si>
  <si>
    <t>MD506X/A</t>
  </si>
  <si>
    <t>Apple 85W MagSafe 2 Power Adapter (for MacBook Pro with Retina display)</t>
  </si>
  <si>
    <t>MD565X/A</t>
  </si>
  <si>
    <t>Apple 60W MagSafe 2 Power Adapter (MacBook Pro with 13-inch Retina display)</t>
  </si>
  <si>
    <t>MD592X/A</t>
  </si>
  <si>
    <t>Apple 45W MagSafe 2 Power Adapter (for MacBook Air)</t>
  </si>
  <si>
    <t>MUF82ZA/A</t>
  </si>
  <si>
    <t>USB-C Digital AV Multiport Adapter</t>
  </si>
  <si>
    <t>MK122X/A</t>
  </si>
  <si>
    <t>Power Adapter Extension Cable</t>
  </si>
  <si>
    <t>MMX62FE/A</t>
  </si>
  <si>
    <t>MX0J2X/A</t>
  </si>
  <si>
    <t>96W USB-C Power Adapter</t>
  </si>
  <si>
    <t>MKU63X/A</t>
  </si>
  <si>
    <t>MLYU3X/A</t>
  </si>
  <si>
    <t>140W USB-C Power Adapter</t>
  </si>
  <si>
    <t>MLYV3FE/A</t>
  </si>
  <si>
    <t>MM6F3FE/A</t>
  </si>
  <si>
    <t>Polishing Cloth</t>
  </si>
  <si>
    <t>MHXF3AM/A</t>
  </si>
  <si>
    <t>MagSafe Duo Charger</t>
  </si>
  <si>
    <t>MHXH3AM/A</t>
  </si>
  <si>
    <t>MagSafe Charger</t>
  </si>
  <si>
    <t>MHJ93X/A</t>
  </si>
  <si>
    <t>20W USB-C Power Adapter</t>
  </si>
  <si>
    <t>ADDUG22HAMDPH1LCD</t>
  </si>
  <si>
    <t>22HASLED</t>
  </si>
  <si>
    <t>22" Height Adjustable LED</t>
  </si>
  <si>
    <t>Asus 22" Height Adjustable LED</t>
  </si>
  <si>
    <t>ADDUG24HAMDPH1LCD</t>
  </si>
  <si>
    <t>24HASLED</t>
  </si>
  <si>
    <t>24" Height Adjustable LED</t>
  </si>
  <si>
    <t>LG 24" Height Adjustable LED</t>
  </si>
  <si>
    <t>ADDUG27HAMDPH2LCD</t>
  </si>
  <si>
    <t>27HASLED</t>
  </si>
  <si>
    <t>27" Height Adjustable LED</t>
  </si>
  <si>
    <t>LG 27" Height Adjustable LED</t>
  </si>
  <si>
    <t>2SC66AA</t>
  </si>
  <si>
    <t>HP 15.6" Business Top Load Bag</t>
  </si>
  <si>
    <t>2UW01AA</t>
  </si>
  <si>
    <t>HP 14.1" Business Sleeve</t>
  </si>
  <si>
    <t>6KD07AA</t>
  </si>
  <si>
    <t>HP Executive 15.6" Backpack</t>
  </si>
  <si>
    <t>5TW10AA</t>
  </si>
  <si>
    <t>HP USB-C Dock G5</t>
  </si>
  <si>
    <t>5TW13AA</t>
  </si>
  <si>
    <t>HP USB-C/A Universal Dock G2</t>
  </si>
  <si>
    <t>920-008682</t>
  </si>
  <si>
    <t>920-008683</t>
  </si>
  <si>
    <t>Logitech MK540 Wireless</t>
  </si>
  <si>
    <t>910-005992</t>
  </si>
  <si>
    <t>Logitech MX Anywhere 3 - Graphite</t>
  </si>
  <si>
    <t>910-005698</t>
  </si>
  <si>
    <t>Logitech MX Master 3 Advanced Wireless Mouse - B2B</t>
  </si>
  <si>
    <t>910-003384</t>
  </si>
  <si>
    <t>Logitech M235 Grey</t>
  </si>
  <si>
    <t>910-004792</t>
  </si>
  <si>
    <t>Logitech M720 Triathlon</t>
  </si>
  <si>
    <t>910-001358</t>
  </si>
  <si>
    <t>Logitech R800 Professional Presenter</t>
  </si>
  <si>
    <t>910-005388</t>
  </si>
  <si>
    <t>Logitech R500 Laser Presentation Remote - Graphite</t>
  </si>
  <si>
    <t>960-000584</t>
  </si>
  <si>
    <t>Logitech C270 HD Webcam</t>
  </si>
  <si>
    <t>960-001370</t>
  </si>
  <si>
    <t>Logitech C505 Webcam</t>
  </si>
  <si>
    <t>960-001090</t>
  </si>
  <si>
    <t>Logitech C922 Pro Stream Webcam</t>
  </si>
  <si>
    <t>981-000477</t>
  </si>
  <si>
    <t>Logitech H340 USB HEADSET</t>
  </si>
  <si>
    <t>981-000485</t>
  </si>
  <si>
    <t>Logitech H390 USB STEREO HEADSET</t>
  </si>
  <si>
    <t>PY9-00018</t>
  </si>
  <si>
    <t>PY9-00019</t>
  </si>
  <si>
    <t>Microsoft Wireless Desktop 850</t>
  </si>
  <si>
    <t>PP3-00024</t>
  </si>
  <si>
    <t>PP3-00025</t>
  </si>
  <si>
    <t>Microsoft Wireless Desktop 3050</t>
  </si>
  <si>
    <t>H5D-00016</t>
  </si>
  <si>
    <t>H5D-00017</t>
  </si>
  <si>
    <t>Microsoft L2 Lifecam CINEMA</t>
  </si>
  <si>
    <t>Q2F-00017</t>
  </si>
  <si>
    <t>Q2F-00018</t>
  </si>
  <si>
    <t>Microsoft LifeCam STUDIO</t>
  </si>
  <si>
    <t>T3H-00014</t>
  </si>
  <si>
    <t>T3H-00015</t>
  </si>
  <si>
    <t>Microsoft L2 Lifecam 3000</t>
  </si>
  <si>
    <t>JUG-00017</t>
  </si>
  <si>
    <t>JUG-00018</t>
  </si>
  <si>
    <t>Microsoft L2 Lifechat LX-3000</t>
  </si>
  <si>
    <t>P2719H</t>
  </si>
  <si>
    <t>210-AQBH</t>
  </si>
  <si>
    <t>27" monitor with 3 years warranty</t>
  </si>
  <si>
    <t>List price is $709.00. Many other monitor options available. Dell Technologies commits to provide these at the same percentage discount off list mentioned.</t>
  </si>
  <si>
    <t>P2219H</t>
  </si>
  <si>
    <t>210-APYK</t>
  </si>
  <si>
    <t>22" monitor with 3 years warranty</t>
  </si>
  <si>
    <t>List price is $489.00. Many other monitor options available.Dell Technologies commits to provide these at the same percentage discount off list mentioned.</t>
  </si>
  <si>
    <t>MSA20</t>
  </si>
  <si>
    <t xml:space="preserve">Dell Single Arm Monitor </t>
  </si>
  <si>
    <t>List price is $328.99.</t>
  </si>
  <si>
    <t>MDA20</t>
  </si>
  <si>
    <t xml:space="preserve">Dell Dual Monitor Arm </t>
  </si>
  <si>
    <t>List price is $619.00</t>
  </si>
  <si>
    <t>460-BCDL</t>
  </si>
  <si>
    <t>Dell Pro Carry Case 14"</t>
  </si>
  <si>
    <t>List price is $60.99</t>
  </si>
  <si>
    <t>D600 Universal Dock</t>
  </si>
  <si>
    <t>452-BCZF</t>
  </si>
  <si>
    <t>List price is $386.00- we are unable to offer the same discount off list for all Accessories.</t>
  </si>
  <si>
    <t>PA5346A-1ETE</t>
  </si>
  <si>
    <t>Dynabook U60 Wired USB Optical Mouse - Black</t>
  </si>
  <si>
    <t>PA5286A-1ETR</t>
  </si>
  <si>
    <t>Dynabook W55 Wireless Optical Mouse - Dark Grey</t>
  </si>
  <si>
    <t>PA5350A-1ETE</t>
  </si>
  <si>
    <t>KL50M Wireless Keyboard and Mouse Combo - Black</t>
  </si>
  <si>
    <t>PA5269U-2PRP</t>
  </si>
  <si>
    <t>USB-C to HDMI with PD charging</t>
  </si>
  <si>
    <t>PS0001UA1PRP</t>
  </si>
  <si>
    <t xml:space="preserve">USB-C to HDMI/VGA/LAN/USB3.0 Travel adapter </t>
  </si>
  <si>
    <t>30CM Cable</t>
  </si>
  <si>
    <t>PA5352A-1AC3</t>
  </si>
  <si>
    <t>USB-C AC Adapter 65W</t>
  </si>
  <si>
    <t>PA3927A-1PRP</t>
  </si>
  <si>
    <t xml:space="preserve">U3.0 Universal Docking Station </t>
  </si>
  <si>
    <t>- 4 x USB3.0, 2 x USB2.0, HDMI, DVI, Gigabit Ethernet, 3 x Line-out, 1 x Line-In, Lock Slot</t>
  </si>
  <si>
    <t>PA5281A-2PRP</t>
  </si>
  <si>
    <t>Thunderbolt 3 Dock with 0.7M Passive Cable</t>
  </si>
  <si>
    <t>USB 3.1 Type C to HDMI, VGA, USB 3.0 &amp; Ethernet (PXE Boot) (PD)</t>
  </si>
  <si>
    <t>OA1208-CWT4B</t>
  </si>
  <si>
    <t>Dynabook 14" Business Case, Grey</t>
  </si>
  <si>
    <t>OA1209-CWT5B</t>
  </si>
  <si>
    <t>Dynabook 16" Business Case, Grey</t>
  </si>
  <si>
    <t>OA1207-CWTBP</t>
  </si>
  <si>
    <t>Executive Backpack (Fits up to 15.6" Notebooks), Black</t>
  </si>
  <si>
    <t>G2</t>
  </si>
  <si>
    <t>15FZ-VEKG21LM</t>
  </si>
  <si>
    <t xml:space="preserve"> Panasonic Toughbook G2 Rotatable Hand strap </t>
  </si>
  <si>
    <t xml:space="preserve"> Panasonic Toughbook G2 Extended Battery </t>
  </si>
  <si>
    <t>E24u</t>
  </si>
  <si>
    <t>189T0AA</t>
  </si>
  <si>
    <t>E24u G4 FHD with 65W USB-C Power Delivery</t>
  </si>
  <si>
    <t>E27u</t>
  </si>
  <si>
    <t>189T3AA</t>
  </si>
  <si>
    <t>E27u G4 QHD  USB-C Power Delivery</t>
  </si>
  <si>
    <t>Z32</t>
  </si>
  <si>
    <t>1AA81A4</t>
  </si>
  <si>
    <t>HP Z32 31.5-inch 4K UHD Display</t>
  </si>
  <si>
    <t>Z43</t>
  </si>
  <si>
    <t>1AA85A4</t>
  </si>
  <si>
    <t>HP Z43 42.5-inch 4K UHD Display</t>
  </si>
  <si>
    <t>E14</t>
  </si>
  <si>
    <t>1B065AA</t>
  </si>
  <si>
    <t>HP E14 Portable Monitor</t>
  </si>
  <si>
    <t>Z27k</t>
  </si>
  <si>
    <t>1B9T0AA</t>
  </si>
  <si>
    <t>HP Z27k G3 4K USB-C Power Delivery</t>
  </si>
  <si>
    <t>E273</t>
  </si>
  <si>
    <t>40Z29AA</t>
  </si>
  <si>
    <t>HP E27m G4 FHD USB-C Conferencing Monitor</t>
  </si>
  <si>
    <t>P34hc</t>
  </si>
  <si>
    <t>21Y56AA</t>
  </si>
  <si>
    <t xml:space="preserve">HP P34hc G4 WQHD USB-C Power Delivery Curved Display </t>
  </si>
  <si>
    <t>E24d</t>
  </si>
  <si>
    <t>6PA50AA</t>
  </si>
  <si>
    <t>6PA50A4</t>
  </si>
  <si>
    <t>HP E24d G4 FHD Advanced Docking Monitor</t>
  </si>
  <si>
    <t>E27d</t>
  </si>
  <si>
    <t>6PA56AA</t>
  </si>
  <si>
    <t>6PA56A4</t>
  </si>
  <si>
    <t>HP E27d G4 QHD Advanced Docking Monitor</t>
  </si>
  <si>
    <t xml:space="preserve">Mini-In-One 24 </t>
  </si>
  <si>
    <t>7AX23AA</t>
  </si>
  <si>
    <t>HP Mini-In-One 24 Display</t>
  </si>
  <si>
    <t>P22h</t>
  </si>
  <si>
    <t>7UZ36AA</t>
  </si>
  <si>
    <t>HP P22h G4 21.5-inch Monitor</t>
  </si>
  <si>
    <t>P24h</t>
  </si>
  <si>
    <t>7VH44AA</t>
  </si>
  <si>
    <t>HP P24h G4 23.8-inch Monitor</t>
  </si>
  <si>
    <t>P27h</t>
  </si>
  <si>
    <t>7VH95AA</t>
  </si>
  <si>
    <t>HP P27h G4 27-inch Monitor</t>
  </si>
  <si>
    <t>E23</t>
  </si>
  <si>
    <t>9VF96AA</t>
  </si>
  <si>
    <t>HP E23 G4 FHD</t>
  </si>
  <si>
    <t>E24</t>
  </si>
  <si>
    <t>9VF99AA</t>
  </si>
  <si>
    <t xml:space="preserve">E24 G4 FHD    </t>
  </si>
  <si>
    <t>E27</t>
  </si>
  <si>
    <t>9VG71AA</t>
  </si>
  <si>
    <t xml:space="preserve">E27 G4 FHD    </t>
  </si>
  <si>
    <t>E27q</t>
  </si>
  <si>
    <t>9VG82AA</t>
  </si>
  <si>
    <t xml:space="preserve">E27q G4 QHD    </t>
  </si>
  <si>
    <t>E22</t>
  </si>
  <si>
    <t>9VH72AA</t>
  </si>
  <si>
    <t>HP E22 G4 FHD Monitor</t>
  </si>
  <si>
    <t>E24t</t>
  </si>
  <si>
    <t>9VH85AA</t>
  </si>
  <si>
    <t>HP E24t G4 FHD Touch Monitor</t>
  </si>
  <si>
    <t>Z38c</t>
  </si>
  <si>
    <t>Z4W65A4</t>
  </si>
  <si>
    <t>HP Z38c 37.5-inch Curved Display</t>
  </si>
  <si>
    <t>6SG43AA</t>
  </si>
  <si>
    <t>HP Rechargeable Active Pen G3</t>
  </si>
  <si>
    <t>8JU62AA</t>
  </si>
  <si>
    <t>HP Pro Pen</t>
  </si>
  <si>
    <t>Display link - legacy devices. Alt mode display port. 
For more details, please refer to Attachment X - Quickspecs HP Dock Solutions</t>
  </si>
  <si>
    <t>2UK37AA</t>
  </si>
  <si>
    <t>HP Thunderbolt Dock 120W G2</t>
  </si>
  <si>
    <t>Best with Mobile Workstations with the higher capacity. For more details, please refer to Attachment X - Quickspecs HP Dock Solutions</t>
  </si>
  <si>
    <t>3TR87AA</t>
  </si>
  <si>
    <t>HP TB Dock G2 w/ Combo Cable</t>
  </si>
  <si>
    <t>Best with Mobile Workstations with the higher capacity.This model has a split cable of 4.5mm and USB C .  For more details, please refer to Attachment X - Quickspecs HP Dock Solutions</t>
  </si>
  <si>
    <t>1PM64AA</t>
  </si>
  <si>
    <t>HP USB-C Mini Dock</t>
  </si>
  <si>
    <t>For more details, please refer to Attachment X - Quickspecs HP Dock Solutions</t>
  </si>
  <si>
    <t>7PJ38AA</t>
  </si>
  <si>
    <t>HP USB-C Travel Hub G2</t>
  </si>
  <si>
    <t>Z6A00AA</t>
  </si>
  <si>
    <t>HP USB-C to USB-A Hub</t>
  </si>
  <si>
    <t>H4F02AA</t>
  </si>
  <si>
    <t>HP HDMI to VGA Adapter</t>
  </si>
  <si>
    <t>F5A28AA</t>
  </si>
  <si>
    <t>HP HDMI to DVI Adapter</t>
  </si>
  <si>
    <t>F3W43AA</t>
  </si>
  <si>
    <t>HP DP to HDMI 1.4 Adapter</t>
  </si>
  <si>
    <t>N2Z63AA</t>
  </si>
  <si>
    <t>HP USB-C to USB 3.0 Adapter</t>
  </si>
  <si>
    <t>V7W66AA</t>
  </si>
  <si>
    <t>HP USB-C to RJ45 Adapter</t>
  </si>
  <si>
    <t>N9K76AA</t>
  </si>
  <si>
    <t>HP USB-C to VGA Adapter</t>
  </si>
  <si>
    <t>1WC36AA</t>
  </si>
  <si>
    <t>HP USB-C to HDMI 2.0 Adapter</t>
  </si>
  <si>
    <t>HP DisplayPort To DVI-D Adapter</t>
  </si>
  <si>
    <t>F7W96AA</t>
  </si>
  <si>
    <t>HP Display Port to DVI SL Adapter</t>
  </si>
  <si>
    <t>HP USB to Serial Port Adapter</t>
  </si>
  <si>
    <t>9SR36AA</t>
  </si>
  <si>
    <t>HP Wired 320MK Mouse and Keyboard Combo</t>
  </si>
  <si>
    <t>T6L04AA</t>
  </si>
  <si>
    <t>HP Slim Wireless KB and Mouse</t>
  </si>
  <si>
    <t>9SR37AA</t>
  </si>
  <si>
    <t>HP USB 320K Keyboard</t>
  </si>
  <si>
    <t xml:space="preserve">9VA80AA </t>
  </si>
  <si>
    <t>9VA80AA</t>
  </si>
  <si>
    <t>HP Wired 320M Mouse</t>
  </si>
  <si>
    <t>265D9AA</t>
  </si>
  <si>
    <t>HP 128 Laser Wired Mouse</t>
  </si>
  <si>
    <t>H2L63AA</t>
  </si>
  <si>
    <t>HP Comfort Grip Wireless Mouse</t>
  </si>
  <si>
    <t>1HE08AA</t>
  </si>
  <si>
    <t>HP 65W USB-C Power Adapter</t>
  </si>
  <si>
    <t>2LN85AA</t>
  </si>
  <si>
    <t>HP 90W USB-C Power adapter</t>
  </si>
  <si>
    <t>4SC18AA</t>
  </si>
  <si>
    <t>HP 150W Slim Smart 4.5mm AC Adapter</t>
  </si>
  <si>
    <t>4SC19AA</t>
  </si>
  <si>
    <t>HP 200W Slim Smart 4.5mm AC Adapter</t>
  </si>
  <si>
    <t>7DB37AA</t>
  </si>
  <si>
    <t>HP B300 PC Mounting Bracket with Power Supply Holder</t>
  </si>
  <si>
    <t>7DB38AA</t>
  </si>
  <si>
    <t>HP DM Power Supply Holder Kit v2</t>
  </si>
  <si>
    <t>13L68AA</t>
  </si>
  <si>
    <t>HP Desktop Mini Security/Dual VESA Sleeve v3 with Power Supply Holder</t>
  </si>
  <si>
    <t>13L67AA</t>
  </si>
  <si>
    <t>HP Desktop Mini Security/Dual VESA Sleeve v3</t>
  </si>
  <si>
    <t>13L61AA</t>
  </si>
  <si>
    <t>HP EliteOne 800 G6 23.8 Adjustable Height Stand</t>
  </si>
  <si>
    <t>Replaced by G8 model</t>
  </si>
  <si>
    <t>13L62AA</t>
  </si>
  <si>
    <t>HP EliteOne 800 G6 23.8 Recline Stand</t>
  </si>
  <si>
    <t>3E5F8AA</t>
  </si>
  <si>
    <t>HP Rnw Business 15.6 Laptop Bag</t>
  </si>
  <si>
    <t>3E2U6AA</t>
  </si>
  <si>
    <t>HP Rnw Business 17.3 Laptop Bag</t>
  </si>
  <si>
    <t>3E2U7AA</t>
  </si>
  <si>
    <t>HP Rnw Business 14.1 Laptop Slv</t>
  </si>
  <si>
    <t>HP Executive 15.6 Backpack</t>
  </si>
  <si>
    <t>6KD05AA</t>
  </si>
  <si>
    <t>HP Executive 17.3 Backpack</t>
  </si>
  <si>
    <t>1E7D7AA</t>
  </si>
  <si>
    <t>HP Prelude 15.6 Top Load</t>
  </si>
  <si>
    <t>1E7D6AA</t>
  </si>
  <si>
    <t>HP Prelude 15.6 Backpack</t>
  </si>
  <si>
    <t>2E6V0AA</t>
  </si>
  <si>
    <t>HP Rnw 14 Laptop Slv</t>
  </si>
  <si>
    <t>W3Z73AA</t>
  </si>
  <si>
    <t>HP Hot Desk Stand</t>
  </si>
  <si>
    <t>BT861AA</t>
  </si>
  <si>
    <t>HP Single Monitor Arm</t>
  </si>
  <si>
    <t>SURFACE GO KEYBOARD TYPE COVER - BLACK</t>
  </si>
  <si>
    <t>SURFACE PEN V4 - SILVER</t>
  </si>
  <si>
    <t>SURFACE PEN V4 - CHARCOAL</t>
  </si>
  <si>
    <t>SURFACE PEN V4 - ICE BLUE</t>
  </si>
  <si>
    <t>SURFACE PEN V4 - POPPY RED</t>
  </si>
  <si>
    <t>8WX-00005</t>
  </si>
  <si>
    <t>SURFACE SLIM PEN 2 - BLACK (CHARGER NOT INCLUDED)</t>
  </si>
  <si>
    <t>PF3-00002</t>
  </si>
  <si>
    <t>SURFACE DOCKING STATION V1 (2XMINI DP, 1X GBE, 4X USB 3.0, 1X AUDIO OUT)</t>
  </si>
  <si>
    <t>SURFACE DOCKING STATION V2 (4XUSB-C, 2X USB-A, 1X GBE)</t>
  </si>
  <si>
    <t>SURFACE ARC BT MOUSE - ICE BLUE</t>
  </si>
  <si>
    <t>SURFACE ARC BT MOUSE - POPPY RED</t>
  </si>
  <si>
    <t>SURFACE ARC BT MOUSE - BLACK</t>
  </si>
  <si>
    <t>SURFACE ARC BT MOUSE - LIGHT GREY</t>
  </si>
  <si>
    <t>SURFACE HEADPHONE 2+ BLACK - TEAMS CERTIFIED</t>
  </si>
  <si>
    <t>1E4-00005</t>
  </si>
  <si>
    <t>SURFACE USB-C TRAVEL HUB</t>
  </si>
  <si>
    <t>4128690</t>
  </si>
  <si>
    <t>MK540</t>
  </si>
  <si>
    <t>920-008233</t>
  </si>
  <si>
    <t>3517919</t>
  </si>
  <si>
    <t>MK850 Performance Wireless Desktop</t>
  </si>
  <si>
    <t>920-002555</t>
  </si>
  <si>
    <t>1532461</t>
  </si>
  <si>
    <t>MK550 WirelessWave Combo</t>
  </si>
  <si>
    <t>920-006491</t>
  </si>
  <si>
    <t>2729991</t>
  </si>
  <si>
    <t>MK345 COMFORT WIRELESS KEYBOARD AND MOUSE COMBO</t>
  </si>
  <si>
    <t>920-009182</t>
  </si>
  <si>
    <t>4509927</t>
  </si>
  <si>
    <t>MK470 Slim Wireless Combo - Black</t>
  </si>
  <si>
    <t>920-006314</t>
  </si>
  <si>
    <t>2551807</t>
  </si>
  <si>
    <t>MK270r Wireless Combo</t>
  </si>
  <si>
    <t>920-002586</t>
  </si>
  <si>
    <t>1137627</t>
  </si>
  <si>
    <t>Mk120 Corded Keyboard &amp; Mouse</t>
  </si>
  <si>
    <t>920-009560</t>
  </si>
  <si>
    <t>4958367</t>
  </si>
  <si>
    <t>MX Keys for Mac Advanced Wireless Illuminated Keyboard</t>
  </si>
  <si>
    <t>920-009418</t>
  </si>
  <si>
    <t>4623029</t>
  </si>
  <si>
    <t>MX Keys Advanced Wireless Illuminated Keyboard</t>
  </si>
  <si>
    <t>920-008250</t>
  </si>
  <si>
    <t>3406383</t>
  </si>
  <si>
    <t>K375s Multi-Device Wireless Keyboard</t>
  </si>
  <si>
    <t>920-002582</t>
  </si>
  <si>
    <t>1150386</t>
  </si>
  <si>
    <t>K120 USB Keyboard</t>
  </si>
  <si>
    <t>920-010111</t>
  </si>
  <si>
    <t>5092400</t>
  </si>
  <si>
    <t>K860 Ergonomic Keyboard</t>
  </si>
  <si>
    <t>910-005180</t>
  </si>
  <si>
    <t>3745150</t>
  </si>
  <si>
    <t>MX Ergo Wireless Trackball mouse</t>
  </si>
  <si>
    <t>910-005449</t>
  </si>
  <si>
    <t>4393045</t>
  </si>
  <si>
    <t>MX Vertical Advanced Ergonomic mouse</t>
  </si>
  <si>
    <t>1082678</t>
  </si>
  <si>
    <t>R800 Professional Presenter</t>
  </si>
  <si>
    <t>1173324</t>
  </si>
  <si>
    <t>C270 HD Webcam</t>
  </si>
  <si>
    <t>5038502</t>
  </si>
  <si>
    <t>C505 HD Webcam</t>
  </si>
  <si>
    <t>3404995</t>
  </si>
  <si>
    <t>C922 Pro Stream Webcam</t>
  </si>
  <si>
    <t>2090248</t>
  </si>
  <si>
    <t>M235 Grey</t>
  </si>
  <si>
    <t>3372421</t>
  </si>
  <si>
    <t>M720 Triathlon</t>
  </si>
  <si>
    <t>914-000035</t>
  </si>
  <si>
    <t>4312385</t>
  </si>
  <si>
    <t>Crayon</t>
  </si>
  <si>
    <t>LF24T450FQEXXY</t>
  </si>
  <si>
    <t>LF27T450FQEXXY</t>
  </si>
  <si>
    <t>LS24A600UCEXXY</t>
  </si>
  <si>
    <t>27" / Flat / IPS / 5ms  / 75Hz / 1920x1080 / 16:9 / 16.7M / 250 nits / Freesync /  2xHDMI 1.4, 1xDP 1.2, USB Hub (2.0x2) / HAS / VESA</t>
  </si>
  <si>
    <t>LS27A600UUEXXY</t>
  </si>
  <si>
    <t>23.8" / Flat / IPS / 5ms  / 75Hz / 2560x1440 / 16:9 / 1.07B / 300 nits / HDR10 / Freesync /  1xHDMI 1.4, 1xDP 1.2, 1xUSB-C (boost to 80W), USB Hub 2.0x2, 3.0x1 / HAS / VESA</t>
  </si>
  <si>
    <t>LS32A600UUEXXY</t>
  </si>
  <si>
    <t>27"  / Flat / IPS / 5ms  / 75Hz / 2560x1440 / 16:9 / 1.07B / 300 nits / HDR10 / Freesync /  1xHDMI 1.4, 1xDP 1.2, 1xUSB-C (90W), USB Hub 3.0x3, LAN / HAS / VESA</t>
  </si>
  <si>
    <t>LS27A800UJEXXY</t>
  </si>
  <si>
    <t>32" / Flat / VA / 5ms  / 75Hz / 2560x1440 / 16:9 / 1.07B / 300 nits / HDR10 / Freesync /  1xHDMI 1.4, 1xDP 1.2, 1xUSB-C (90W), USB Hub 3.0x3, LAN / HAS / VESA</t>
  </si>
  <si>
    <t>LF32TU870VEXXY</t>
  </si>
  <si>
    <t>LS27A700NWEXXY</t>
  </si>
  <si>
    <t>31.5" / Flat / VA /  5ms  / 60Hz / 3840x2160 / 16:9 / 1B / 250 nits / HDR10 / 1xHDMI 2.0, 1xDP 1.2, 2xTBT3 (90W/15W), USB Hub 3.0x2, LAN / HAS / VESA</t>
  </si>
  <si>
    <t>LS32A700NWEXXY</t>
  </si>
  <si>
    <t>27" / Flat / IPS / 5ms  / 60Hz / 3840x2160 / 16:9 / 1.07B / 300 nits /  HDR10 / 1xHDMI 2.0, 1xDP 1.2 / VESA</t>
  </si>
  <si>
    <t>LS32A800NMEXXY</t>
  </si>
  <si>
    <t>32" / Flat / VA / 5ms  / 60Hz / 3840x2160 / 16:9 / 1.07B / 300 nits / HDR10 / 1xHDMI 2.0, 1xDP 1.2  / VESA</t>
  </si>
  <si>
    <t>LS24A400VEEXXY</t>
  </si>
  <si>
    <t>LS34A650UXEXXY</t>
  </si>
  <si>
    <t>24" / Flat / IPS / 5ms  / 75Hz / 1920x1080 / 16:9 / 250 nits / 1xHDMI 1.4,  1xDP1.2, 1xD-Sub, USB Hub (3.0x2) / HAS / VESA</t>
  </si>
  <si>
    <t>LS49A950UIEXXY</t>
  </si>
  <si>
    <t>34" / 1000R Curved / VA /  5ms  / 100Hz / 3440x1440 / 21:9 / 1.07B / 300 nits / HDR10 / 1xHDMI 2.0,  1xDP1.2, 1xUSB-C (90W), USB Hub (3.0x3) / LAN / HAS / VESA</t>
  </si>
  <si>
    <t>49" / 1800R Curved / VA /  5ms  / up to 120Hz / 5120x1440 / 32:9 / 1.07B / 350 nits / HDR400 / 2xHDMI 2.0,  1xDP1.4, 1xUSB-C (90W), USB Hub (3.0x3) / LAN / HAS / VESA</t>
  </si>
  <si>
    <t>SimPro Dock 2</t>
  </si>
  <si>
    <t>Panasonic Toughbook G2 Emissive Backlit Keyboard</t>
  </si>
  <si>
    <t>MLUN2AM/A</t>
  </si>
  <si>
    <t>MK0W2AM/A</t>
  </si>
  <si>
    <t>MH0D3FE/A</t>
  </si>
  <si>
    <t>MR2C2FE/A</t>
  </si>
  <si>
    <t>MD464ZM/A</t>
  </si>
  <si>
    <t>MN713ZA/A</t>
  </si>
  <si>
    <t>MWP02ZA/A</t>
  </si>
  <si>
    <t>MWPE2X/A</t>
  </si>
  <si>
    <t>MWPF2X/A</t>
  </si>
  <si>
    <t>MWUF2ZA/A</t>
  </si>
  <si>
    <t>MWUG2ZA/A</t>
  </si>
  <si>
    <t>MMMQ3ZA/A</t>
  </si>
  <si>
    <t>MMMP3ZA/A</t>
  </si>
  <si>
    <t>MMMR3ZA/A</t>
  </si>
  <si>
    <t>Surface Dock</t>
  </si>
  <si>
    <t>Atdec</t>
  </si>
  <si>
    <t xml:space="preserve">FZ-VSTG21U </t>
  </si>
  <si>
    <t xml:space="preserve"> 15FZ-VSTG21U </t>
  </si>
  <si>
    <t xml:space="preserve">FZ-VZSU1UU </t>
  </si>
  <si>
    <t xml:space="preserve"> 15FZ-VZSU1UU </t>
  </si>
  <si>
    <t>Asset Tagging</t>
  </si>
  <si>
    <t>Electrical Test &amp; Tag</t>
  </si>
  <si>
    <t>Imaging</t>
  </si>
  <si>
    <t>Imgaing</t>
  </si>
  <si>
    <t>Decommisioning</t>
  </si>
  <si>
    <t xml:space="preserve">Decommisioning -– Reviewed on each project </t>
  </si>
  <si>
    <t>L1</t>
  </si>
  <si>
    <t xml:space="preserve">Level 1 Engineer (Helpdesk) </t>
  </si>
  <si>
    <t>L2</t>
  </si>
  <si>
    <t xml:space="preserve">Level 2 Engineer (Desktop) </t>
  </si>
  <si>
    <t>L3</t>
  </si>
  <si>
    <t>Level 3 Engineer – (Networking)</t>
  </si>
  <si>
    <t>On-Site</t>
  </si>
  <si>
    <t xml:space="preserve">Engineer On-Site </t>
  </si>
  <si>
    <t>Project-Management</t>
  </si>
  <si>
    <t xml:space="preserve">Project Management </t>
  </si>
  <si>
    <t>Security-Engineer</t>
  </si>
  <si>
    <t xml:space="preserve">Security Engineer </t>
  </si>
  <si>
    <t>Service-Delivery</t>
  </si>
  <si>
    <t>Service Delivery</t>
  </si>
  <si>
    <t>Workshop</t>
  </si>
  <si>
    <t xml:space="preserve">Workshop (Return To Base) </t>
  </si>
  <si>
    <t>CDMPDM</t>
  </si>
  <si>
    <t>Ability to deploy imaging to customer purchased equipment</t>
  </si>
  <si>
    <t>Service Provided as Free of Charge</t>
  </si>
  <si>
    <t>CDMOnIns</t>
  </si>
  <si>
    <t>Onsite Metro Installation unpacking, removal of packaging for disposal.</t>
  </si>
  <si>
    <t>Hourly charge per person</t>
  </si>
  <si>
    <t>Metro Area Only</t>
  </si>
  <si>
    <t>CDMSCRDCOL</t>
  </si>
  <si>
    <t>Includes SCRD vehicles trolleys and tubs, Warehouse to site, collection and return.</t>
  </si>
  <si>
    <t>CDMSCRDTRUCK</t>
  </si>
  <si>
    <t>Truck surcharge if truck required for collection</t>
  </si>
  <si>
    <t>Hourly Charge</t>
  </si>
  <si>
    <t>CDMSCRDSANI</t>
  </si>
  <si>
    <t>Desktop Computers / Workstations</t>
  </si>
  <si>
    <t>per wipe</t>
  </si>
  <si>
    <t>Laptop / Notebook</t>
  </si>
  <si>
    <t>All In One Computer</t>
  </si>
  <si>
    <t>Tablet Computer</t>
  </si>
  <si>
    <t>Thin Client / Zero Client</t>
  </si>
  <si>
    <t>Mobile Telephone / Smartphone</t>
  </si>
  <si>
    <t>CDMSCRDISDEK</t>
  </si>
  <si>
    <t>Desktop Computers</t>
  </si>
  <si>
    <t>per unit</t>
  </si>
  <si>
    <t>CDMSCRDNOTE</t>
  </si>
  <si>
    <t>CDMSCRDAIO</t>
  </si>
  <si>
    <t>CDMSCRDTABLET</t>
  </si>
  <si>
    <t>CDMSCRDTHZE</t>
  </si>
  <si>
    <t>CDMSCRDFONE</t>
  </si>
  <si>
    <t>TAG</t>
  </si>
  <si>
    <t>Receipt, Registration, Asset Tagging, Dispatch</t>
  </si>
  <si>
    <t>Per Device</t>
  </si>
  <si>
    <t>IMG</t>
  </si>
  <si>
    <t>Receipt, Registration, Staging, Dispatch</t>
  </si>
  <si>
    <t>CLV</t>
  </si>
  <si>
    <t xml:space="preserve">Zone 1 / City of Mandurah Collection of redundant/surplus (Up to 3T Capacity) </t>
  </si>
  <si>
    <t>Per Vehicle</t>
  </si>
  <si>
    <t xml:space="preserve">Within Business Hours </t>
  </si>
  <si>
    <t>CLT</t>
  </si>
  <si>
    <t>Zone 1 / City of Mandurah Collection of redundant/surplus (3T + Capacity)</t>
  </si>
  <si>
    <t>CLRV</t>
  </si>
  <si>
    <t>Customers located outside of Zone 1 / City of Mandurah for Collection of redundant/surplus (Up to 3T Capacity)</t>
  </si>
  <si>
    <t>Within Business Hours. Cost can be taken off takeback/trade-in credits</t>
  </si>
  <si>
    <t>SDE</t>
  </si>
  <si>
    <t>Secure Data Erasure of all drives.</t>
  </si>
  <si>
    <t>Per Drive</t>
  </si>
  <si>
    <t>Price is based on a Single Pass NIST 800-88 Data Erasure, per drive.</t>
  </si>
  <si>
    <t>DISP</t>
  </si>
  <si>
    <t>Disposing of equipment which Buyback is not sort after.</t>
  </si>
  <si>
    <t>Per Unit</t>
  </si>
  <si>
    <t>Price dependant on Final Buyback Valuation. Cost can be taken off takeback/trade-in credits</t>
  </si>
  <si>
    <t>INST-PER-1</t>
  </si>
  <si>
    <t>Perth Metro - Deploy to Desk: Simple</t>
  </si>
  <si>
    <t>Installation time of 35mins per device assumes minimum 5 devices</t>
  </si>
  <si>
    <t>INST-KAR-1</t>
  </si>
  <si>
    <t>Karratha WA  - Deploy to Desk: Simple</t>
  </si>
  <si>
    <t>INST-NEW-1</t>
  </si>
  <si>
    <t>Newman WA  - Deploy to Desk: Simple</t>
  </si>
  <si>
    <t>INST-KUN-1</t>
  </si>
  <si>
    <t>Kunanurra WA  - Deploy to Desk: Simple</t>
  </si>
  <si>
    <t>INST-ESP-1</t>
  </si>
  <si>
    <t>Eseprance WA  - Deploy to Desk: Simple</t>
  </si>
  <si>
    <t>INST-BRO-1</t>
  </si>
  <si>
    <t>Broome WA  - Deploy to Desk: Simple</t>
  </si>
  <si>
    <t>INST-HED-1</t>
  </si>
  <si>
    <t>South Hedland WA  - Deploy to Desk: Simple</t>
  </si>
  <si>
    <t>INST-KAL-1</t>
  </si>
  <si>
    <t>South Kalgoorlie WA  - Deploy to Desk: Simple</t>
  </si>
  <si>
    <t>INST-BUN-1</t>
  </si>
  <si>
    <t>Bunbury WA  - Deploy to Desk: Simple</t>
  </si>
  <si>
    <t>INST-ALB-1</t>
  </si>
  <si>
    <t>Albany WA  - Deploy to Desk: Simple</t>
  </si>
  <si>
    <t>INST-GER-1</t>
  </si>
  <si>
    <t>Geraldton WA  - Deploy to Desk: Simple</t>
  </si>
  <si>
    <t>Other regions</t>
  </si>
  <si>
    <t>POA</t>
  </si>
  <si>
    <t>Surface Hub installation</t>
  </si>
  <si>
    <t>INST-PER-H</t>
  </si>
  <si>
    <t>Per Hour</t>
  </si>
  <si>
    <t>Minimum one hour, T&amp;M rates in 15 minute increments after</t>
  </si>
  <si>
    <t>INST-KAR-H</t>
  </si>
  <si>
    <t>INST-NEW-H</t>
  </si>
  <si>
    <t>INST-KUN-H</t>
  </si>
  <si>
    <t>INST-ESP-H</t>
  </si>
  <si>
    <t>INST-BRO-H</t>
  </si>
  <si>
    <t>INST-HED-H</t>
  </si>
  <si>
    <t>INST-KAL-H</t>
  </si>
  <si>
    <t>INST-BUN-H</t>
  </si>
  <si>
    <t>INST-ALB-H</t>
  </si>
  <si>
    <t>INST-GER-H</t>
  </si>
  <si>
    <t>EDATSTD</t>
  </si>
  <si>
    <t>Supply &amp; affix asset tag within customer supplied range</t>
  </si>
  <si>
    <t>each</t>
  </si>
  <si>
    <t>Free of charge to all customers</t>
  </si>
  <si>
    <t>EDATRFID</t>
  </si>
  <si>
    <t>Supply &amp; affix RFID asset tag within customer supplied range</t>
  </si>
  <si>
    <t>Minimum QTY 100</t>
  </si>
  <si>
    <t>EDPDI</t>
  </si>
  <si>
    <t>Install Customer supplied SOE</t>
  </si>
  <si>
    <t>Provide pre delivery asset register</t>
  </si>
  <si>
    <t>Per Order</t>
  </si>
  <si>
    <t>EDUPSU</t>
  </si>
  <si>
    <t>Unpack and setup device on desk. Kick off image deployment if required. Zone 1. Includes removal of all packing materials.</t>
  </si>
  <si>
    <t>Fee may be waived depending on opportunity</t>
  </si>
  <si>
    <t>EDPICKUPZ1</t>
  </si>
  <si>
    <t>Collection of end of life devices. Zone 1</t>
  </si>
  <si>
    <t>EDBLANCCO</t>
  </si>
  <si>
    <t>Blancco Design Erasure (BDE) all devices are sanitised to NIST SP 800-88 standards.</t>
  </si>
  <si>
    <t>Per Device - Fee may be waived</t>
  </si>
  <si>
    <t>EDEOLDIS</t>
  </si>
  <si>
    <t>De-Asset, BIOS Clear, Catalogue</t>
  </si>
  <si>
    <t>RU01</t>
  </si>
  <si>
    <t>Installation of options &amp; check - Pre delivery</t>
  </si>
  <si>
    <t>Installing and configuration of PC options prior to delivery</t>
  </si>
  <si>
    <t>RU02</t>
  </si>
  <si>
    <t>Deploy SOE - Pre delivery</t>
  </si>
  <si>
    <t>Loading of agreed standard operating environment (SOE) onto a PC system prior to delivery</t>
  </si>
  <si>
    <t>RU03</t>
  </si>
  <si>
    <t>Installation of a non standard OS - Pre delivery</t>
  </si>
  <si>
    <t>Installation of a non standard operating system onto a PC system prior to delivery</t>
  </si>
  <si>
    <t>RU04</t>
  </si>
  <si>
    <t>Installation of non SOE applications - Pre delivery</t>
  </si>
  <si>
    <t>Installation charge per application for non SOE applications onto a PC system prior to delivery</t>
  </si>
  <si>
    <t>RU05</t>
  </si>
  <si>
    <t>Deploy SOE + Bios update - Pre delivery</t>
  </si>
  <si>
    <t>Loading of agreed standard operating environment (SOE) with a Bios configuration of a PC system prior to delivery</t>
  </si>
  <si>
    <t>RU06</t>
  </si>
  <si>
    <t>Deploy SOE + Asset Tag - Pre delivery</t>
  </si>
  <si>
    <t>Loading of agreed standard operating environment (SOE) with and affixing of an asset tag to a PC system prior to delivery</t>
  </si>
  <si>
    <t>RU07</t>
  </si>
  <si>
    <t>Deploy SOE + Bios update + Asset Tag - Pre delivery</t>
  </si>
  <si>
    <t>Loading of agreed standard operating environment (SOE) with and affixing of an asset tag and Bios configuration of a PC system prior to delivery</t>
  </si>
  <si>
    <t>RU08</t>
  </si>
  <si>
    <t>Deploy SOE+Bios update+Asset Tag+Domain join - Pre delivery</t>
  </si>
  <si>
    <t>Loading of agreed standard operating environment (SOE) and joining to domain with and affixing of an asset tag and Bios configuration of a PC system prior to delivery</t>
  </si>
  <si>
    <t>RU39</t>
  </si>
  <si>
    <t>Factory image restore - PC system</t>
  </si>
  <si>
    <t>Restoring of a PC system to standard factory image</t>
  </si>
  <si>
    <t>RU48</t>
  </si>
  <si>
    <t>Installation of customer SOE image load and domain join - Pre delivery</t>
  </si>
  <si>
    <t>Loading of agreed standard operating environment (SOE) and joining to domain for a PC system prior to delivery</t>
  </si>
  <si>
    <t>RU57</t>
  </si>
  <si>
    <t>Bios configuration of PC system - Pre Delivery</t>
  </si>
  <si>
    <t>Bios configuration of a PC system prior to delivery; including asset information</t>
  </si>
  <si>
    <t>PSH01</t>
  </si>
  <si>
    <t>Co-ordination product/on-site services</t>
  </si>
  <si>
    <t>Cost for coordination of delivery of items for a project</t>
  </si>
  <si>
    <t>PSH04</t>
  </si>
  <si>
    <t>Infrastructure project management</t>
  </si>
  <si>
    <t>Hour</t>
  </si>
  <si>
    <t>Hourly charge for the project management services provided against a SoW or project plan</t>
  </si>
  <si>
    <t>PSH20</t>
  </si>
  <si>
    <t>Project Management -Day Rate</t>
  </si>
  <si>
    <t>Day rate for the project management services provided against a SoW or project plan</t>
  </si>
  <si>
    <t>PSH26</t>
  </si>
  <si>
    <t>Travel to site</t>
  </si>
  <si>
    <t>Travel cost to project site location</t>
  </si>
  <si>
    <t>PSH27</t>
  </si>
  <si>
    <t>Accommodation</t>
  </si>
  <si>
    <t>Per Day</t>
  </si>
  <si>
    <t>Daily accommodation &amp; meals</t>
  </si>
  <si>
    <t>SER015</t>
  </si>
  <si>
    <t>On-site PC deployment - Metro Hrly Rate</t>
  </si>
  <si>
    <t>On-site support for engineer delivering PC deployment services - Metro (Perth Region &amp; Peel)</t>
  </si>
  <si>
    <t>SER016</t>
  </si>
  <si>
    <t>On-site PC deployment - Metro Day Rate</t>
  </si>
  <si>
    <t>Per day</t>
  </si>
  <si>
    <t>On-site support for technitian delivering PC deployment services - Metro (Perth Region &amp; Peel)</t>
  </si>
  <si>
    <t>SER017</t>
  </si>
  <si>
    <t>On-site ICT Support and deployment - South West Call Out Fee</t>
  </si>
  <si>
    <t>Unit</t>
  </si>
  <si>
    <t>On-site technitian delivering IT support and deployment services - South West Call Out Fee (All Regions)
Support the below regions on specific days:
Mondays : Busselton, Bunbury &amp; Capel Regions
Tuesdays : Augusta &amp; Margaret River Region
Wednesday : Bridgetown-Greenbushes, Donnybrook-Balingup &amp; Boyup Brook Regions
Thursdays : Nannup &amp; Manjimup Regions</t>
  </si>
  <si>
    <t>SER018</t>
  </si>
  <si>
    <t>On-site ICT Support and deployment - South West Hrly rate</t>
  </si>
  <si>
    <t>On-site technitian delivering IT support and deployment services - South West (All Regions)
Support the below regions on specific days:
Mondays : Busselton, Bunbury &amp; Capel Regions
Tuesdays : Augusta &amp; Margaret River Region
Wednesday : Bridgetown-Greenbushes, Donnybrook-Balingup &amp; Boyup Brook Regions
Thursdays : Nannup &amp; Manjimup Regions</t>
  </si>
  <si>
    <t>SER019</t>
  </si>
  <si>
    <t>On-site ICT Support and deployment - South West A/H's Hrly rate</t>
  </si>
  <si>
    <t>On-site support for technitian delivering IT support and deployment services - South West After Hours (All Regions)
Support the below regions on specific days:
Mondays : Busselton, Bunbury &amp; Capel Regions
Tuesdays : Augusta &amp; Margaret River Region
Wednesday : Bridgetown-Greenbushes, Donnybrook-Balingup &amp; Boyup Brook Regions
Thursdays : Nannup &amp; Manjimup Regions</t>
  </si>
  <si>
    <t>SER020</t>
  </si>
  <si>
    <t>On-site ICT Support and deployment - Kalgoorlie Hrly rate</t>
  </si>
  <si>
    <t>On-site technitian delivering IT support and deployment services - Kalgoorlie - Boulder
Kalgoorlie, Southern Cross, Norseman, Leonora, Menzies and Coolgardie
Travel to site is charged in 15 minute incriments from Point of Presence in kalgoorlie</t>
  </si>
  <si>
    <t>PDAT</t>
  </si>
  <si>
    <t>Logical and Physical Asset Tagging at Renew IT's facility prior to arriving on client site.</t>
  </si>
  <si>
    <t>Per device</t>
  </si>
  <si>
    <t>This price includes both Logical and Physical Tagging</t>
  </si>
  <si>
    <t>Installation of Assets On Desk as per 5.2.4.</t>
  </si>
  <si>
    <t>Installation SOW is based off CUACMD2021 5.2.4</t>
  </si>
  <si>
    <t>Zone 1 / City of Mandurah Collection of redundant/surplus (Up to 3T Capacity)</t>
  </si>
  <si>
    <t>Per Vehicale</t>
  </si>
  <si>
    <t>Within Business Hours - collections may be subject to scheduled runs and availabilities</t>
  </si>
  <si>
    <t>CLRT</t>
  </si>
  <si>
    <t>Customers located outside of Zone 1 / City of Mandurah for Collection of redundant/surplus (3T + Capacity)</t>
  </si>
  <si>
    <t>Price dependant on Final Buyback Valuation.</t>
  </si>
  <si>
    <t>BSIMINS-DN-99</t>
  </si>
  <si>
    <t>On-site PC Deployment - Simple Installation</t>
  </si>
  <si>
    <t>Scope includes:
o  Confirmation of equipment delivery to site.
o  Relocation of equipment to desk side.
o  De-installation of old system.
o  Setup of new system including any retained peripherals.
o  Relocation of old device to storage area.
o  Maximum time allowance – 20 minutes per device.
o  Minimum quantity – 6 units per site per visit.
o  Single desk standing monitor, keyboard and mouse setup included, in an easily accessible environment.
Refer to SOW for detailed scope and assumptions. Technician Skill: Desktop – Level 1 Engineer.
Based on Metro locations (within 60 km radius from state GPO). Beyond 60 km, Remote km charge of $1.66 per km will apply from nearest point of presence
Any work outside of business hours will be charged at 1.15 times, for Saturday at 1.25 times, and for Sunday at 1.75 times.</t>
  </si>
  <si>
    <t>BSTAINS-DN-99</t>
  </si>
  <si>
    <t>On-site PC Deployment - Standard Installation</t>
  </si>
  <si>
    <t>Each</t>
  </si>
  <si>
    <t>Scope includes:
o  Services as for a simple installation, plus:
o  Boot up of system and testing network connectivity by logging on.
o  Configuration of a network printer queue.
o  Maximum time allowance – 25 minutes per device.
o  Minimum quantity – 5 units per site per visit. Refer to SOW for detailed scope and assumptions. Technician Skill: Desktop – Level 1 Engineer.
Based on Metro locations (within 60 km radius from state GPO). Beyond 60 km, Remote km charge of $1.66 per km will apply from nearest point of presence
Any work outside of business hours will be charged at 1.15 times, for Saturday at 1.25 times, and for Sunday at 1.75 times.</t>
  </si>
  <si>
    <t>BCOMINS-DN-99</t>
  </si>
  <si>
    <t>On-site PC Deployment - Complex Installation</t>
  </si>
  <si>
    <t>Scope includes:
o  Services as for a standard installation, plus a range of additional activities within the allotted time, such as:
o  Application loading, data transfer, connection and configuration of additional peripherals.
o  Maximum time allowance – 45 minutes per device.
o  Minimum quantity – 3 units per site per visit. Refer to SOW for detailed scope and assumptions. Technician Skill: Desktop – Level 2 Engineer.
Based on Metro locations (within 60 km radius from state GPO). Beyond 60 km, Remote km charge of $1.66 per km will apply from nearest point of presence
Any work outside of business hours will be charged at 1.15 times, for Saturday at 1.25 times, and for Sunday at 1.75 times.</t>
  </si>
  <si>
    <t>BADDMNTR</t>
  </si>
  <si>
    <t>On-site PC Deployment - Additional Monitor</t>
  </si>
  <si>
    <t>Installation of an additional stand-alone monitor.
Monitor is desk mounted with clip on stand.
o  Maximum time allowance – 6 minutes per device.
Based on Metro locations (within 60 km radius from state GPO). Beyond 60 km, Remote km charge of $1.66 per km will apply from nearest point of presence
Any work outside of business hours will be charged at 1.15 times, for Saturday at 1.25 times, and for Sunday at 1.75 times.</t>
  </si>
  <si>
    <t>BMONSA-INST</t>
  </si>
  <si>
    <t>On-site PC Deployment - Swing Arm Installation</t>
  </si>
  <si>
    <t>Scope includes:
o  Unpack the swing arm.
o  Place the swing arm and fix them to the designated location.
o  Maximum time allowance – 10 minutes per device.
o  Minimum quantity- 12 units per site visit.
Based on Metro locations (within 60 km radius from state GPO). Beyond 60 km, Remote km charge of $1.66 per km will apply from nearest point of presence
Any work outside of business hours will be charged at 1.15 times, for Saturday at 1.25 times, and for Sunday at 1.75 times.</t>
  </si>
  <si>
    <t>BASSTAG</t>
  </si>
  <si>
    <t>On-site PC Deployment - Onsite Asset Tag and Reporting</t>
  </si>
  <si>
    <t>Asset tagging and reporting during onsite installation.
Labelling desktop/ notebook with labels provided by customer.
Asset serial number captured and reported.
Maximum time allowance – 2 minutes per device.
Based on Metro locations (within 60 km radius from state GPO). Beyond 60 km, Remote km charge of $1.66 per km will apply from nearest point of presence
Any work outside of business hours will be charged at 1.15 times, for Saturday at 1.25 times, and for Sunday at 1.75 times.</t>
  </si>
  <si>
    <t>BMON-INST</t>
  </si>
  <si>
    <t>On-site PC Deployment - Monitor only Installation</t>
  </si>
  <si>
    <t>Scope includes:
o  Unpack the monitors for installation.
o  Installation of desktop monitor with clip-on stand.
o  Running cable through and cable tidying and tying (tie supplied by customer) under the desk.
o  Excludes complex cable management.
o  Maximum screen size- 24 inch.
o  Maximum time allowance – 5 minutes per device.
Minimum quantity- 25 units per site visit.
Based on Metro locations (within 60 km radius from state GPO). Beyond 60 km, Remote km charge of $1.66 per km will apply from nearest point of presence
Any work outside of business hours will be charged at 1.15 times, for Saturday at 1.25 times, and for Sunday at 1.75 times.</t>
  </si>
  <si>
    <t>BMON-DINST</t>
  </si>
  <si>
    <t>On-site PC Deployment - Monitor only De-Installation</t>
  </si>
  <si>
    <t>Scope includes:
o  Unplug the cables and de-install the monitor from the desk/swing arm.
o  Place the monitor and the associated cable at a designated location provided by customer.
o  Maximum screen size- 24 inch.
o  Excludes logistics.
o  Maximum time allowance – 7 minutes per device.
Minimum quantity- 25 units per site visit.
Based on Metro locations (within 60 km radius from state GPO). Beyond 60 km, Remote km charge of $1.66 per km will apply from nearest point of presence
Any work outside of business hours will be charged at 1.15 times, for Saturday at 1.25 times, and for Sunday at 1.75 times.</t>
  </si>
  <si>
    <t>BFLOORWALK</t>
  </si>
  <si>
    <t>Floor Walking / Post Install User Support – Half Day</t>
  </si>
  <si>
    <t>Day</t>
  </si>
  <si>
    <t>Post-install user support for a half day – 4 hours onsite.
Post-install user support for a half day – 4 hours onsite.
Price per engineer.
Refer to SOW for detailed scope and assumptions.
Technician Skill: Desktop – Level 2 Engineer.
Based on Metro locations (within 60 km radius from state GPO). Beyond 60 km, Remote km charge of $1.66 per km will apply from nearest point of presence
Any work outside of business hours will be charged at 1.15 times, for Saturday at 1.25 times, and for Sunday at 1.75 times.</t>
  </si>
  <si>
    <t>BFLOORDAY</t>
  </si>
  <si>
    <t>Floor Walking / Post Install User Support – Full Day</t>
  </si>
  <si>
    <t>Post-install user support for a full day – 8 hours onsite.
Price per engineer.
Refer to SOW for detailed scope and assumptions.
Technician Skill: Desktop – Level 2 Engineer.
Based on Metro locations (within 60 km radius from state GPO). Beyond 60 km, Remote km charge of $1.66 per km will apply from nearest point of presence
Any work outside of business hours will be charged at 1.15 times, for Saturday at 1.25 times, and for Sunday at 1.75 times.</t>
  </si>
  <si>
    <t>IM-AT</t>
  </si>
  <si>
    <t>Asset Tagging and reporting when ordered with another IM Config Services</t>
  </si>
  <si>
    <t>HW must be purchased through Ingram Micro to avail this service (Printing of Asset tag not included)</t>
  </si>
  <si>
    <t>IM-ATONLY</t>
  </si>
  <si>
    <t>Asset Tagging and reporting ONLY</t>
  </si>
  <si>
    <t>IM-TAGPRINT-B</t>
  </si>
  <si>
    <t>Basic Asset Tag Creation - Non-order specific content. Min order size of 96.</t>
  </si>
  <si>
    <t>Per Asset Tag</t>
  </si>
  <si>
    <t>HW must be purchased through Ingram Micro to avail this service / Minimum Order Qty applied</t>
  </si>
  <si>
    <t>IM-TAGPRINT-P</t>
  </si>
  <si>
    <t>Premium Asset Tag Creation - Non-order specific content. Min order size of 100.</t>
  </si>
  <si>
    <t>IM-TAGPRINT-DP</t>
  </si>
  <si>
    <t>Dynamic Premium Asset Tag Creation - Order specific content such as machine serial number, order number or order date. No minimum order size.</t>
  </si>
  <si>
    <t>HW must be purchased through Ingram Micro to avail this service / No Minimum Order Qty</t>
  </si>
  <si>
    <t>Basic Asset Tag Creation - Non-order specific content. Min order size of 192.</t>
  </si>
  <si>
    <t>Only use when asset tags needs to be printed and shipped to customer / Minimum order qty applied</t>
  </si>
  <si>
    <t>Premium Asset Tag Creation - Non-order specific content. Min order size of 200.</t>
  </si>
  <si>
    <t>Dynamic Premium Asset Tag Creation - Order specific content such as machine serial number, order number or order date. No minimum order size. Min order size of 100.</t>
  </si>
  <si>
    <t>IM-RFID</t>
  </si>
  <si>
    <t>Supply of RFID as per customer specificaiton. Minimum order qty and pricing available at the time of quoting</t>
  </si>
  <si>
    <t>Per RFID Tag</t>
  </si>
  <si>
    <t>Pricing provided at the time of quoting, customer to provide RFID details. Minimum order qty advised at the time of quoting</t>
  </si>
  <si>
    <t>IM-EUC-ID</t>
  </si>
  <si>
    <t>End User Compute - Image Deployment of customer supplied image via supported method.</t>
  </si>
  <si>
    <t>HW must be purchased through Ingram Micro to avail this service</t>
  </si>
  <si>
    <t>IM-APREG-IM</t>
  </si>
  <si>
    <t>Ingram Micro register devices into Client’s Microsoft 365 tenancy. (Requires permission to be granted by client.)</t>
  </si>
  <si>
    <t>IM-APREG-EC</t>
  </si>
  <si>
    <t>Ingram Micro provides partner or customer with hardware hash data in format for end-user upload to Microsoft 365 Admin Centre</t>
  </si>
  <si>
    <t>IM-APREG-P</t>
  </si>
  <si>
    <t>Ingram provides partner with upload file in required format for partner upload to Microsoft Partner Center.</t>
  </si>
  <si>
    <t>IM-APWG</t>
  </si>
  <si>
    <t>Select which above method you want to use to have devices registered in Autopilot, then:
 * Pre-provision Windows 10 PC to be fully configured and business-ready for an organisation or user. Known as the Autopilot White Glove Service.
** Requires customer to apply Autopilot profile to device prior to service delivery. Can only be ordered in conjunction with IM-APREG-[1-3].</t>
  </si>
  <si>
    <t xml:space="preserve">CLASS3 </t>
  </si>
  <si>
    <t xml:space="preserve">CLASS3 - Asset Recovery Services (Laptop, PC, Printer, Smart Ph, Switch etc.,) </t>
  </si>
  <si>
    <t>Device assessment service</t>
  </si>
  <si>
    <t xml:space="preserve">DISP1 </t>
  </si>
  <si>
    <t xml:space="preserve">DISP1 - Asset Recovery Services (Monitor) </t>
  </si>
  <si>
    <t xml:space="preserve">DISP4 </t>
  </si>
  <si>
    <t xml:space="preserve">DISP4 - Asset Recovery Services (Accessories) </t>
  </si>
  <si>
    <t xml:space="preserve">DISP15 </t>
  </si>
  <si>
    <t xml:space="preserve">DISP15 - Data Security: Facility Destruction/Shred HDD &amp; IP Phone </t>
  </si>
  <si>
    <t>Per HDD / SSD / IP Phone</t>
  </si>
  <si>
    <t>Must be ordered with Device assessment service listed above</t>
  </si>
  <si>
    <t xml:space="preserve">DSS04 </t>
  </si>
  <si>
    <t xml:space="preserve">DSS04 - Data Security: HDD and SSD wipe NIST (US Standard) </t>
  </si>
  <si>
    <t xml:space="preserve">RECY </t>
  </si>
  <si>
    <t xml:space="preserve">RECY - Recycling per kg </t>
  </si>
  <si>
    <t>Per Kg</t>
  </si>
  <si>
    <t>Only charged when devices are unable to be sold or donated or customer request us to recycle</t>
  </si>
  <si>
    <t xml:space="preserve">REFRGTPM </t>
  </si>
  <si>
    <t xml:space="preserve">Freight - Pallets Metro </t>
  </si>
  <si>
    <t>Per Pallet</t>
  </si>
  <si>
    <t>For each pallet collected from Metro area</t>
  </si>
  <si>
    <t xml:space="preserve">REFRGTPR </t>
  </si>
  <si>
    <t xml:space="preserve">Freight - Pallets Regional </t>
  </si>
  <si>
    <t>For each pallet collected from Regional area</t>
  </si>
  <si>
    <t>IM-TNT</t>
  </si>
  <si>
    <t>Cable test and tag service</t>
  </si>
  <si>
    <t>Per Power Cable</t>
  </si>
  <si>
    <t>Asset Tagging and reporting when ordered with another SOLIT Config Services</t>
  </si>
  <si>
    <t>Solutions IT register devices into Client’s Microsoft 365 tenancy. (Requires permission to be granted by client.)</t>
  </si>
  <si>
    <t>Solutions IT provides customer with hardware hash data in format for end-user upload to Microsoft 365 Admin Centre</t>
  </si>
  <si>
    <t>Solutions IT provides partner with upload file in required format for partner upload to Microsoft Partner Center.</t>
  </si>
  <si>
    <t xml:space="preserve">SOL-ENG-1 </t>
  </si>
  <si>
    <t>Onsite technician level - Standard</t>
  </si>
  <si>
    <t>SOL-ENG-2</t>
  </si>
  <si>
    <t>Onsite technician level - Advanced</t>
  </si>
  <si>
    <t>Cable test and tag service - Prior to delivery</t>
  </si>
  <si>
    <t>SH-INST-SOE</t>
  </si>
  <si>
    <t xml:space="preserve">The loading of a customer supplied device image.   Device  is tested and repacked for shipment. </t>
  </si>
  <si>
    <t>Pricing is for a single unit for standard requirements During Business Hours. Each project requiring services will be scoped to ensure that the standard service can meet requirements and that best pricing can be applied. Multiple unit requirements would usually be cheaper than single unit requirements.</t>
  </si>
  <si>
    <t>SH-INST-HW</t>
  </si>
  <si>
    <t>Installation of additional components such as; RAM, HDD, SSD etc. Device is tested and repacked for shipment</t>
  </si>
  <si>
    <t>As above</t>
  </si>
  <si>
    <t>SH-INST-FW</t>
  </si>
  <si>
    <t>Change of BIOS options to insert customer supplied information. Firmware versions updated as per the customer instruction. Device is tested and repacked for shipment.</t>
  </si>
  <si>
    <t>SH-INST-EPBUN1</t>
  </si>
  <si>
    <t>Combined Image Load, BIOS &amp; Firmware change, as detailed above.</t>
  </si>
  <si>
    <t>SH-INST-EPBUN2</t>
  </si>
  <si>
    <t>Bundled service of Hardware Install, Image Load, BIOS &amp; Firmware change, as detailed above.</t>
  </si>
  <si>
    <t>SH-INST-OS</t>
  </si>
  <si>
    <t>Installation/Upgrade/Downgrade of Windows operating systems. Installation of other operating systems available by request.</t>
  </si>
  <si>
    <t>SH-INST-TAG</t>
  </si>
  <si>
    <t>Labelling endpoint devices with asset tags as per the customer instruction. Asset tags are to be supplied by the customer. Device serial numbers are captured, assigned to an asset number and reported. Only available when ordered with one of the above services.</t>
  </si>
  <si>
    <t>SH-FLDINST-D2DS</t>
  </si>
  <si>
    <t>The Simple Installation Service includes: the confirmation of equipment delivery to site, relocating equipment to the desk side, de-installation of old system, set up of the new system including any retained peripherals and repackaging of the old equipment. Minimum quantity of 4 units per site applies. Maximum time allowance is 15 minutes per device. Single monitor, keyboard and mouse set up included.</t>
  </si>
  <si>
    <t>SH-FLDINST-D2DSE</t>
  </si>
  <si>
    <t>Performance of the services as detailed above, plus: boot up of the system and  testing the network connectivity by logging on,  configuration of a network printer. Minimum quantity of 3 units per site applies. Maximum time allowance is 25 minutes per device.</t>
  </si>
  <si>
    <t>SH-FLDINST-D2DSA</t>
  </si>
  <si>
    <t xml:space="preserve">Performance of the services as detailed above, plus a range of additional activities within the allotted time, such as: application loading, data transfer, connection and configuration of additional peripherals.  Maximum time allowance is 45 minutes per device. </t>
  </si>
  <si>
    <t>SH-FLDINST-MON</t>
  </si>
  <si>
    <t>Installation of an additional stand alone monitor. This service is to be purchased in conjunction with a desktop and notebook installation. Maximum time allowance is 4 minutes per device.</t>
  </si>
  <si>
    <t>SH-FLDINST-MONSW</t>
  </si>
  <si>
    <t>Installation of an additional monitor on a swinging monitor mount. This service is to be purchased in conjunction with a desktop and notebook installation. Maximum time allowance is 7 minutes per device.</t>
  </si>
  <si>
    <t>SH-FLDSUP-HD</t>
  </si>
  <si>
    <t>Post-installation user support for a half day. Price per Engineer.Level 1 Metro locations (Business Hours)</t>
  </si>
  <si>
    <t>SH-FLDSUP-FD</t>
  </si>
  <si>
    <t>Post-installation user support for a full day. Price per Engineer.Level 1 Metro locations (Business Hours)</t>
  </si>
  <si>
    <t>SH-FLDSUP-HDREM</t>
  </si>
  <si>
    <t>Post-installation user support for a half day. Price per Engineer.Level 1 Regional and Remote locations (Business Hours)</t>
  </si>
  <si>
    <t>SH-FLDSUP-FDREM</t>
  </si>
  <si>
    <t>Post-installation user support for a full day. Price per Engineer.Level 1 Regional and Remote locations (Business Hours)</t>
  </si>
  <si>
    <t>PDI</t>
  </si>
  <si>
    <t>Pre deployment imaging of assets as per 5.2.2</t>
  </si>
  <si>
    <t>Imaging SOW is based off CUACMD2021 5.2.2</t>
  </si>
  <si>
    <t>Desk Price</t>
  </si>
  <si>
    <t>Assettag1</t>
  </si>
  <si>
    <t xml:space="preserve">Apply asset tag at factory </t>
  </si>
  <si>
    <t>pricing based per unit. POA for 100 or more units</t>
  </si>
  <si>
    <t>Deploy1</t>
  </si>
  <si>
    <t xml:space="preserve">  Installation of a machine into an MDM solution (Post Factory)</t>
  </si>
  <si>
    <t>Modern Deployment (MDM solution) if not done at factory.</t>
  </si>
  <si>
    <t>Install1</t>
  </si>
  <si>
    <t>Installation of  device onsite client location</t>
  </si>
  <si>
    <t>Deliver to location unpack, place on desk, locat internet connection to device, remove packing</t>
  </si>
  <si>
    <t>Deploy2</t>
  </si>
  <si>
    <t>Installation of a machine into an MDM solution (Factory)</t>
  </si>
  <si>
    <t>Modern Deployment (MDM solution) done at factory.</t>
  </si>
  <si>
    <t>Disposal1</t>
  </si>
  <si>
    <t>Environmental disposal of IT equipment (aged)</t>
  </si>
  <si>
    <t>Data sanitisation (NIST 800-88 standard) service only (not trade in or buy back units)</t>
  </si>
  <si>
    <t>Datasan</t>
  </si>
  <si>
    <t>Data sanitisation (NIST 800-88 standard)</t>
  </si>
  <si>
    <t>there would only be a charge for devices older then 5 years, or where machins has not resell value</t>
  </si>
  <si>
    <t xml:space="preserve">Stock are coming local distributor, no stock from overseas. Delivery within 7 days based on stock availability. Freight for Surface Hub needs to be quote based on quantity and location
</t>
  </si>
  <si>
    <t>Freight Charges from Distributor, OEM Air Freight and OEM Sea Freight to be quoted at time or request due to QTY required, weight of equipment etc.</t>
  </si>
  <si>
    <t>HP Excluding Desktops</t>
  </si>
  <si>
    <t xml:space="preserve">Specific pricing is included for remote areas. Freight will still be priced at time of quoting but pricing and lead times of most remote post code locations in the regions are provided for reference.
Data#3 recognises the right of the Customer to elect to use the Government freight CUA instead of the Data#3's delivery service if it prefers to do so. Should the Cusotmer use the Government Freight CUA for delivery, the Service Level Agreement key performance indicators around delivery will no longer apply to Data#3.
</t>
  </si>
  <si>
    <t xml:space="preserve">Freight pricing is passed through at cost. Pricing will be confirmed at time of quoting/order. </t>
  </si>
  <si>
    <t>HP Desktops</t>
  </si>
  <si>
    <t>Delivery fee is based on a single standard desktop PC and 24" LCD. Depending on the total quantity of purchase and or upgrades, the delivery fees may be waived. Bulk Orders will attraction lower or no cost</t>
  </si>
  <si>
    <t>Moncrieff agrees to deliver from Local Stock/Distributor free of charge. The OEM Air Freight will be at cost and price on application (POA) due to the high cost of shipping from Overseas</t>
  </si>
  <si>
    <t>Local stock and Distributor is flat fee per delivery. Deliveries of 10 plus items (loose), pallet(s) or OEM Air Freight will be price on application (POA)</t>
  </si>
  <si>
    <t xml:space="preserve">All Brands </t>
  </si>
  <si>
    <t>All prices are based on road freight for a single unit.
Higher quanities will clearly be reduced in terms of overall cost rather than necessarily being multiples of the individual unit freight price.
Wherever possible, Stott Hoare will work to reduce or remove freight pricing altogether irrespective of quantity. These examples are for the purposes of establishing a maximum price framework for ease of calculation and will be the maximum per unit price.
Delivery costs do not vary by brand.
In some cases, distributors and OEMs may ship direct to the customer (in the case of larger quantities) and this will improve freight costs. In most cases, though, especially where services are required, equipment will be shipped to Stott Hoare and freight charges to the end user customer will be the same as from local stock.</t>
  </si>
  <si>
    <t>Gascoyne Region: Shire of Carnarvon LGA (within 20km of Carnarvon town)</t>
  </si>
  <si>
    <t>$0</t>
  </si>
  <si>
    <t>$0 - $60</t>
  </si>
  <si>
    <t>Pricing will vary depending on weight and size of the unit for Air Freight</t>
  </si>
  <si>
    <t>Pricing will vary depending on a large number of considersations, these include but are not limited to weight and size of unit for Air Freight, location and urgency of delivery.</t>
  </si>
  <si>
    <t>Local Stock CUA Cost ($)</t>
  </si>
  <si>
    <t>Distributor CUA Cost ($)</t>
  </si>
  <si>
    <t>OEM Air Freight CUA Cost ($)</t>
  </si>
  <si>
    <t>OEM Sea Freight CUA Cost ($)</t>
  </si>
  <si>
    <t>CompNow</t>
  </si>
  <si>
    <t>t540/TP/32GF/4GR TC</t>
  </si>
  <si>
    <t>HP t310 G2/Ethernet/AA</t>
  </si>
  <si>
    <t>t640/TP/16GF/4GRW TC</t>
  </si>
  <si>
    <t>t310Q/Ethernet</t>
  </si>
  <si>
    <t>2x Thunderbolt 4 with USB4 Type-C 40Gbps signaling rate (USB Power Delivery, DisplayPort 1.4), 2x SuperSpeed USB Type-A 5Gbps signaling rate (1 charging), 1x Stereo headphone/microphone combo jack, 1x HDMI 2.0b, 1x AC power, Intel AX201 Wi-Fi 6 (2x2) and Bluetooth® 5 combo, non-vPro</t>
  </si>
  <si>
    <t>Please note 4.24% is the minimum discount across the range. Customers may be able to achieve a Maximum discount of 6.76% for some orders.</t>
  </si>
  <si>
    <t>Please note 10.01% is the minimum discount across the range. Customers may be able to achieve a Maximum discount of 10.06% for some orders.</t>
  </si>
  <si>
    <t>Please note 6.94% is the minimum discount across the range. Customers may be able to achieve a Maximum discount of 10.04% for some orders.</t>
  </si>
  <si>
    <t>Please note 0.38% is the minimum discount across the range. Customers may be able to achieve a Maximum discount of 0.42% for some orders.</t>
  </si>
  <si>
    <t>Please note 6.84% is the minimum discount across the range. Customers may be able to achieve a Maximum discount of 19.57% for some orders.</t>
  </si>
  <si>
    <t>Please note 6.84% is the minimum discount across the range. Customers may be able to achieve a Maximum discount of 10.02% for some orders.</t>
  </si>
  <si>
    <t>Please note 8.43% is the minimum discount across the range. Customers may be able to achieve a Maximum discount of 28.08% for some orders.</t>
  </si>
  <si>
    <t>Please note 21.87% is the minimum discount across the range. Customers may be able to achieve a Maximum discount of 29.17% for some orders.</t>
  </si>
  <si>
    <t>Please note 28.12% is the minimum discount across the range. Customers may be able to achieve a Maximum discount of 28.13% for some orders.</t>
  </si>
  <si>
    <t>Please note 23.96% is the minimum discount across the range. Customers may be able to achieve a Maximum discount of 32.29% for some orders.</t>
  </si>
  <si>
    <t>Please note Discount is 32.29% for all models</t>
  </si>
  <si>
    <t>Please note Discount is 28.12% for all models</t>
  </si>
  <si>
    <t>Please note 9.12% is the minimum discount across the range. Customers may be able to achieve a Maximum discount of 17.11% for some orders.</t>
  </si>
  <si>
    <t>Please note 4.76% is the minimum discount across the range. Customers may be able to achieve a Maximum discount of 9.91% for some orders.</t>
  </si>
  <si>
    <t xml:space="preserve">Please note Discount is 25.52% for all models </t>
  </si>
  <si>
    <t>Please note 14.67% is the minimum discount across the range. Customers may be able to achieve a Maximum discount of 26.04% for some orders.</t>
  </si>
  <si>
    <t>Please note 18.93% is the minimum discount across the range. Customers may be able to achieve a Maximum discount of 21.48% for some orders.</t>
  </si>
  <si>
    <t>Please note 17.25% is the minimum discount across the range. Customers may be able to achieve a Maximum discount of 18.72% for some orders.</t>
  </si>
  <si>
    <t>Please note 25.52% is the minimum discount across the range. Customers may be able to achieve a Maximum discount of 32.29% for some orders.</t>
  </si>
  <si>
    <t>9A9-00156</t>
  </si>
  <si>
    <t>9A9-00158</t>
  </si>
  <si>
    <t>9A9-00263</t>
  </si>
  <si>
    <t>9C3-00187</t>
  </si>
  <si>
    <t>HN9-00185</t>
  </si>
  <si>
    <t>HP 3y NBD Onsite NB HW Supp</t>
  </si>
  <si>
    <t> </t>
  </si>
  <si>
    <t>HP 3y NBD Onsite Display HW Supp</t>
  </si>
  <si>
    <t>HP 3y NBD Onsite ADP NB HW Supp</t>
  </si>
  <si>
    <t>UQ992E</t>
  </si>
  <si>
    <t>MHL73ZA/A</t>
  </si>
  <si>
    <t>Slim Pen 2 Commercial Black Pen</t>
  </si>
  <si>
    <t>8U3-00002</t>
  </si>
  <si>
    <t>NVZ-00005</t>
  </si>
  <si>
    <t>QX3-00002</t>
  </si>
  <si>
    <t>NWG-00005</t>
  </si>
  <si>
    <t>GFV-00003</t>
  </si>
  <si>
    <t xml:space="preserve">Surface USB-C Travel Hub Commercia </t>
  </si>
  <si>
    <t>Q5N-00011</t>
  </si>
  <si>
    <t>LAC-00011</t>
  </si>
  <si>
    <t>USY-00011</t>
  </si>
  <si>
    <t>FFQ-00135</t>
  </si>
  <si>
    <t>FFQ-00155</t>
  </si>
  <si>
    <t>FFQ-00115</t>
  </si>
  <si>
    <t>KCT-00075</t>
  </si>
  <si>
    <t>KCT-00095</t>
  </si>
  <si>
    <t>KCT-00115</t>
  </si>
  <si>
    <t>GKG-00015</t>
  </si>
  <si>
    <t>3SQ-00004</t>
  </si>
  <si>
    <t>3YJ-00013</t>
  </si>
  <si>
    <t>KGZ-00045</t>
  </si>
  <si>
    <t>KGZ-00055</t>
  </si>
  <si>
    <t>KGZ-00035</t>
  </si>
  <si>
    <t>KGZ-00005</t>
  </si>
  <si>
    <t>FUH-00005</t>
  </si>
  <si>
    <t>3YR-00005</t>
  </si>
  <si>
    <t>Surface Mouse  Bluetooth Commercial GRAY</t>
  </si>
  <si>
    <t>LKZ-00007</t>
  </si>
  <si>
    <t>JWM-00007</t>
  </si>
  <si>
    <t>JTZ-00007</t>
  </si>
  <si>
    <t>JWG-00007</t>
  </si>
  <si>
    <t>HFP-00005</t>
  </si>
  <si>
    <t>HFT-00005</t>
  </si>
  <si>
    <t>EJU-00002</t>
  </si>
  <si>
    <t>EJQ-00002</t>
  </si>
  <si>
    <t>EJS-00007</t>
  </si>
  <si>
    <t>HP Z43 4k UHD Display</t>
  </si>
  <si>
    <t>HP Z27k G3 4K USB-C Display</t>
  </si>
  <si>
    <t>2TB68A4</t>
  </si>
  <si>
    <t>HP Z27 4K UHD Display</t>
  </si>
  <si>
    <t>CBA322QU</t>
  </si>
  <si>
    <t>UM.JB2SA.001 - EM5</t>
  </si>
  <si>
    <t>CBA322QU  QHD, 32", 1ms(vrb), 75Hz, 300nits, HDMI x 2 + DP + USB HUB, Height adjustable, 3 years next business day onsite swapout warranty</t>
  </si>
  <si>
    <t>TS-ASSET</t>
  </si>
  <si>
    <t>TS-IMAGE</t>
  </si>
  <si>
    <t>Pre Deployment SOE Imaging</t>
  </si>
  <si>
    <t>TS-ONSITE</t>
  </si>
  <si>
    <t>Onsite Setup without Data Transfer*</t>
  </si>
  <si>
    <t>*Additional fees apply for sites outside of Zone 1  (Price will be applied at time of request and will be dependant on scope)</t>
  </si>
  <si>
    <t>Onsite Setup with Data Transfer*</t>
  </si>
  <si>
    <t>TS-FREIGHT</t>
  </si>
  <si>
    <t>TS-SANITISATION</t>
  </si>
  <si>
    <t>Data Sanitisation</t>
  </si>
  <si>
    <t>TS-DISPOSAL</t>
  </si>
  <si>
    <t xml:space="preserve">* Free freight for orders over the value of $330.00 inc. / $12.50 inc delivery fee applies for orders under this value </t>
  </si>
  <si>
    <t xml:space="preserve">Flat fee per consignment for all zones outside of Perth Metro &amp; City of Mandurah e.g. per consigment could be 1 iPad or 1 pallet of iPads </t>
  </si>
  <si>
    <t>Date</t>
  </si>
  <si>
    <t>By</t>
  </si>
  <si>
    <t>Comment</t>
  </si>
  <si>
    <t>RL</t>
  </si>
  <si>
    <t>Initial Catalogue</t>
  </si>
  <si>
    <t>Addition of CompNow</t>
  </si>
  <si>
    <t>JB HI-FI Solutions</t>
  </si>
  <si>
    <t>JB-HI FI Solutions</t>
  </si>
  <si>
    <t>RUGGEDISED DEVICES</t>
  </si>
  <si>
    <t>Relates to all Business Grade Monitors</t>
  </si>
  <si>
    <t>Relates to Dell carry bags and monitor stands</t>
  </si>
  <si>
    <t>REFER TO DESCRIPTION</t>
  </si>
  <si>
    <t>AppleCare+ for MacBook Air (M1)</t>
  </si>
  <si>
    <t>AppleCare+ for 13-inch MacBook Pro (M1,M2)</t>
  </si>
  <si>
    <t>SF8C2ZX/A</t>
  </si>
  <si>
    <t>AppleCare+ for MacBook Air (M2)</t>
  </si>
  <si>
    <t>SF932ZX/A</t>
  </si>
  <si>
    <t>AppleCare+ for 13-inch MacBook Pro (M2)</t>
  </si>
  <si>
    <t>AppleCare+ for 14-inch MacBook Pro (M1)</t>
  </si>
  <si>
    <t>SELQ2ZX/A</t>
  </si>
  <si>
    <t>AppleCare+ for Mac Studio</t>
  </si>
  <si>
    <t>SEJD2ZX/A</t>
  </si>
  <si>
    <t>AppleCare+ for iPad Air (5th generation)</t>
  </si>
  <si>
    <t>MW-ASSET-RUN1</t>
  </si>
  <si>
    <t xml:space="preserve">Pre-Processing - Asset Tag Service (Per Device) 
• Unpack the device from the packaging
• Affix one (1) asset tag to device
• Add Asset Information to BIOS of Device (If required) 
• Update Asset Register with Asset Number and Serial Number 
• Report back to requester on the device asset information 
• Requires the MW-ASSET-IMP process to be completed before service can be provided </t>
  </si>
  <si>
    <t>MW-ASSET-IMP</t>
  </si>
  <si>
    <t>Pre-Processing - Asset Tag Implementation Service
• Project Coordinator works with Customer to capture requirements for Asset Tag Service and document these in a Design Document to be signed off by both parties
• Customer validates accuracy and verifies requirements by approving and returning the SoW to JB Hi-Fi</t>
  </si>
  <si>
    <t>Per Agency Engagement or Agency Change Request</t>
  </si>
  <si>
    <t>MW-IMAGE-RUN1</t>
  </si>
  <si>
    <t>Pre-Processing - Imaging Service
The Imaging Services offer a convenient and efficient way for a Customer to custom develop a set of associated software applications and settings with their Operating System (The Image) in connection with their purchase of new Supported Devices. 
• JB Hi-Fi will process, validate, and test the Customer’s image and load the Image within the pre-delivery processes.
• Customer must provide Image to JB Hi-Fi. The Image may be submitted FTP or by mailing a CD, DVD, USB drive or hard drive. 
• Images must be created using major imaging tools.
• Imaging Services are available for Images built using major operating systems.
• The customer is responsible for Creating, Testing and Verifying the Image and it must be validated on supported hardware platforms for the configurations that will be purchased. If Customer does not have the specific supported hardware platform/configuration, the Customer should purchase a development system to use when building and testing the Image. 
• Require MW-IMAGE-IMP to be completed.</t>
  </si>
  <si>
    <t>MW-IMAGE-IMP</t>
  </si>
  <si>
    <t>Pre-Processing - Imaging Implementation Service
• Project Coordinator works with Customer to capture requirements for Imaging Devices and document these in a Design Document to be signed off by both parties
• Customer validates accuracy and verifies requirements by approving and returning the SoW to JB Hi-Fi</t>
  </si>
  <si>
    <t>MW-IMGAST-RUN1</t>
  </si>
  <si>
    <t>Pre-Processing - Imaging + Asset Tag 
 - All Services provided in MW-ASSET-RUN1 + MW-IMAGE-RUN1</t>
  </si>
  <si>
    <t>MW-PUP-RUN</t>
  </si>
  <si>
    <t xml:space="preserve">End of Life - Collection Service
JB Hi-Fi will coordinate and assign a Logistics Provider for Pick Up and shipping of Equipment. The Logistics Provider will contact the Customer to confirm Piece count and schedule each Pick Up during Business Hours. Pick Up will generally be scheduled no earlier than three (3) business days after the date of contact.
• Customer is responsible for packaging equipment for return. 
• The logistics provider will provide the Customer with a Shipping Document 
• The Devices will be Transported to JB Hi-Fi’s Nominated processing site.
• On Arrival at the processing site, JB Hi-Fi will: 
   o Record information for each desktop, Laptop, Tablet, monitor and printer
   o Complete a functional test of the equipment 
   o Record the cosmetic condition of each piece of equipment 
   o Provide a value and recommendation of disposal (Resale or Recycle)
   o Provide a report to the customer for review. </t>
  </si>
  <si>
    <t>MW-DSAN1-RUN</t>
  </si>
  <si>
    <t>End of Life - Data Sanitisation Service
JB Hi-Fi will coordinate the sanitisation of devices as they are received at our processing site in line witht the design document approved by the customer. Processing of devices will usually be completed within three (3) business days of arrival at the site. 
• For each device, JB Hi-Fi will:
   o Perform data sanitization with methods aligned to the NIST 800-88 Rev1. standard on functional and properly seated hard drives.
   o In the event that data sanitization is unsuccessful, destroy and dispose of all other hard drives in such a manner as to meet all applicable state regulatory requirements.
   o Remove any customer specific information from the BIOS of the Device. 
   o Remove any customer specific information from the Physical Device (Stickers, Logos, etc) 
   o Provide a Certificate of Data Sanitization identifying all System hard drive(s) successfully sanitised.
• Where information stored on a device is classified as Protected, Secret or Top Secret in line with Australian Government Guidelines (or the WA equivalent).
• Requires MW-DSAN-IMP to be completed.</t>
  </si>
  <si>
    <t>MW-DSAN-IMP</t>
  </si>
  <si>
    <t>End Of Life - Data Sanitisation Implementation Service
• Project Coordinator works with Customer to capture requirements for Data Sanitisation and document these in a Design Document to be signed off by both parties
• Customer validates accuracy and verifies requirements by approving and returning the SoW to JB Hi-Fi</t>
  </si>
  <si>
    <t>MW-DISP1-RUN</t>
  </si>
  <si>
    <t>End of Life - Disposal Service
 - All Equipment which is not eligible for reuse will be disassembled and either recycled, reused or disposed of by JB HI-Fi in such a manner as to meet all applicable state regulatory requirements.</t>
  </si>
  <si>
    <t>Within 7 Bsns Days</t>
  </si>
  <si>
    <t>Within 15 Bsns Days</t>
  </si>
  <si>
    <t>Lead time 'start time stamp' is defined as being the time the order is acknowledged as 'placed' back to the customer, until signature receipt of goods on site by the customer. This ensures that stock is confirmed and available for shipping at order placement. Lead time provided is for "single site to single site" delivery Orders requiring stock to be consolidated (ie bulk orders) from multiple JB Hi Fi or partner locations into one 'from' location, prior to shipping to customer site by our logistics partner (ie Toll) may be subject to extensions of up to 2 days. In line with Contractor Performarmance Management measures for DELIVERY, Customers will be notified in advance of any deviations to agreed Lead times to allow them to make informed buying decisions. Force Majeur such as (but not limited to) COVID outbreaks, technology shortages and Weather events may impact Lead times - any deviations will be advised to DoF in a timely fashion.</t>
  </si>
  <si>
    <t>Within 2</t>
  </si>
  <si>
    <t>Within 4</t>
  </si>
  <si>
    <t>Within 7</t>
  </si>
  <si>
    <t>IL</t>
  </si>
  <si>
    <t>Add JB</t>
  </si>
  <si>
    <t>Added Stott Hoare products</t>
  </si>
  <si>
    <t>Stott Hoare's price methodology is to offer the best standard pricing as possible for even single unit orders and work as hard as possible on ensuring that vendor pricing is even lower on volume purchases. As a result, we cannot provide a standard volume discount but do expect to be able to improve pricing for larger orders on a case by case basis.</t>
  </si>
  <si>
    <t>MS EHS SURFACE GO AU 3Y FROM PURCHASE</t>
  </si>
  <si>
    <t>Suits Surface Go</t>
  </si>
  <si>
    <t>MS EHS SURFACE LAPTOP GO AU 3Y FROM PURCHASE</t>
  </si>
  <si>
    <t>Suits Surface Laptop Go</t>
  </si>
  <si>
    <t>MS EHS SURFACE PRO AU 3Y FROM PURCHASE</t>
  </si>
  <si>
    <t>Suits Surface Pro</t>
  </si>
  <si>
    <t>MS EHS SURFACE LAPTOP AU 3Y FROM PURCHASE</t>
  </si>
  <si>
    <t>Suits Surface Laptop</t>
  </si>
  <si>
    <t>Type Cover</t>
  </si>
  <si>
    <t>SURFACE GO KEYBOARD TYPE COVER- BLACK</t>
  </si>
  <si>
    <t>Surface Pen</t>
  </si>
  <si>
    <t>SURFACE DOCKING STATION V2</t>
  </si>
  <si>
    <t>Checked winthrop lookups ok</t>
  </si>
  <si>
    <t>Datacom</t>
  </si>
  <si>
    <t>Apple do not offer discounts above 5 units.</t>
  </si>
  <si>
    <t>Dell Technologies is providing aggressive discount off list from 1 unit upwards to support all volume requirements</t>
  </si>
  <si>
    <t>Alligns to the discount off list for the product type thus Business Grade NB would be 58% for all pre production upgrades</t>
  </si>
  <si>
    <t>Alligns to the discount off list for the product type thus Business Grade NB would be 58% for all pre production warranty upgrades</t>
  </si>
  <si>
    <t xml:space="preserve">Panasonic have given best pricing for single units </t>
  </si>
  <si>
    <t>iPhone 14</t>
  </si>
  <si>
    <t>Optiplex 3000 Micro</t>
  </si>
  <si>
    <t>Latitude 3330</t>
  </si>
  <si>
    <t>Pro Display XDR - Standard glass</t>
  </si>
  <si>
    <t>Pro Display XDR - Nano-texture glass</t>
  </si>
  <si>
    <t>3000M58GB</t>
  </si>
  <si>
    <t>Upgrade base Optiplex 3000 Micro (3000M34GB) to 8GB RAM, 256GB SSD and  i5-12500T processor</t>
  </si>
  <si>
    <t>3260C16GB</t>
  </si>
  <si>
    <t>Upgrade base Precision 3260 Compact (3260C8GB) to 16GB RAM, 1TB SATA and i5-12500 processor</t>
  </si>
  <si>
    <t>Precision 3260 Compact</t>
  </si>
  <si>
    <t>3330C16GB</t>
  </si>
  <si>
    <t>Upgrade base Latitude 3330 (3330C8GB) to 16GB RAM, 512GB SSD and i5-1145G7 processor</t>
  </si>
  <si>
    <t>7320D16GB</t>
  </si>
  <si>
    <t>Upgrade base Latitude 7320 Detachable (7320D38GB) to 16GB RAM, 512GB SSD and i7-1180G7 processor</t>
  </si>
  <si>
    <t>3330H16GB</t>
  </si>
  <si>
    <t>Upgrade base Latitude 3330 2-in-1 (3330H8GB) to 16GB RAM, 512GB SSD and i5-1145G7 processor</t>
  </si>
  <si>
    <t>Latitude 3330 2-in-1</t>
  </si>
  <si>
    <t>9A9-00157</t>
  </si>
  <si>
    <t>MICROSOFT COMPLETE FOR BUSINESS ACCIDENTAL DAMAGE PROTECTION FOR SURFACE GO AU 2-YEARS FROM PURCHASE</t>
  </si>
  <si>
    <t>MICROSOFT COMPLETE FOR BUSINESS ACCIDENTAL DAMAGE PROTECTION FOR SURFACE GO AU 3-YEARS FROM PURCHASE</t>
  </si>
  <si>
    <t>MICROSOFT COMPLETE FOR BUSINESS ACCIDENTAL DAMAGE PROTECTION FOR SURFACE GO AU 4-YEARS FROM PURCHASE</t>
  </si>
  <si>
    <t>9A9-00093</t>
  </si>
  <si>
    <t>MICROSOFT COMPLETE FOR BUSINESS PLUS ACCIDENTAL DAMAGE PROTECTION FOR SURFACE GO AU 2-YEARS FROM PURCHASE</t>
  </si>
  <si>
    <t>9C3-00086</t>
  </si>
  <si>
    <t>MICROSOFT COMPLETE FOR BUSINESS PLUS ACCIDENTAL DAMAGE PROTECTION FOR SURFACE GO AU 3-YEARS FROM PURCHASE</t>
  </si>
  <si>
    <t>HN9-00048</t>
  </si>
  <si>
    <t>MICROSOFT COMPLETE FOR BUSINESS PLUS ACCIDENTAL DAMAGE PROTECTION FOR SURFACE GO AU 4-YEARS FROM PURCHASE</t>
  </si>
  <si>
    <t>9A9-00289</t>
  </si>
  <si>
    <t>MICROSOFT COMPLETE FOR BUSINESS ACCIDENTAL DAMAGE PROTECTION FOR SURFACE LAPTOP GO AU 2-YEARS FROM PURCHASE</t>
  </si>
  <si>
    <t>MICROSOFT COMPLETE FOR BUSINESS ACCIDENTAL DAMAGE PROTECTION FOR SURFACE LAPTOP GO AU 3-YEARS FROM PURCHASE</t>
  </si>
  <si>
    <t>MICROSOFT COMPLETE FOR BUSINESS ACCIDENTAL DAMAGE PROTECTION FOR SURFACE LAPTOP GO AU 4-YEARS FROM PURCHASE</t>
  </si>
  <si>
    <t>9A9-00307</t>
  </si>
  <si>
    <t>MICROSOFT COMPLETE FOR BUSINESS PLUS ACCIDENTAL DAMAGE PROTECTION FOR SURFACE LAPTOP GO AU 2-YEARS FROM PURCHASE</t>
  </si>
  <si>
    <t>9C3-00236</t>
  </si>
  <si>
    <t>MICROSOFT COMPLETE FOR BUSINESS PLUS ACCIDENTAL DAMAGE PROTECTION FOR SURFACE LAPTOP GO AU 3-YEARS FROM PURCHASE</t>
  </si>
  <si>
    <t>HN9-00230</t>
  </si>
  <si>
    <t>MICROSOFT COMPLETE FOR BUSINESS PLUS ACCIDENTAL DAMAGE PROTECTION FOR SURFACE LAPTOP GO AU 4-YEARS FROM PURCHASE</t>
  </si>
  <si>
    <t>MICROSOFT COMPLETE FOR BUSINESS ACCIDENTAL DAMAGE PROTECTION FOR SURFACE PRO AU 2-YEARS FROM PURCHASE</t>
  </si>
  <si>
    <t>SURFACE PRO</t>
  </si>
  <si>
    <t>MICROSOFT COMPLETE FOR BUSINESS ACCIDENTAL DAMAGE PROTECTION FOR SURFACE PRO AU 3-YEARS FROM PURCHASE</t>
  </si>
  <si>
    <t>MICROSOFT COMPLETE FOR BUSINESS ACCIDENTAL DAMAGE PROTECTION FOR SURFACE PRO AU 4-YEARS FROM PURCHASE</t>
  </si>
  <si>
    <t>MICROSOFT COMPLETE FOR BUSINESS PLUS ACCIDENTAL DAMAGE PROTECTION FOR SURFACE DRIVE (SSD) RETENTION  PRO 7+,8,9,X AU 2-YEARS FROM PURCHASE</t>
  </si>
  <si>
    <t>MICROSOFT COMPLETE FOR BUSINESS PLUS ACCIDENTAL DAMAGE PROTECTION FOR SURFACE DRIVE (SSD) RETENTION  PRO 7+,8,9,X AU 3-YEARS FROM PURCHASE</t>
  </si>
  <si>
    <t>MICROSOFT COMPLETE FOR BUSINESS PLUS ACCIDENTAL DAMAGE PROTECTION FOR SURFACE DRIVE (SSD) RETENTION  PRO 7+,8,9,X AU 4-YEARS FROM PURCHASE</t>
  </si>
  <si>
    <t>MICROSOFT COMPLETE FOR BUSINESS ACCIDENTAL DAMAGE PROTECTION FOR SURFACE LAPTOP AU 2-YEARS FROM PURCHASE</t>
  </si>
  <si>
    <t>SURFACE LAPTOP</t>
  </si>
  <si>
    <t>MICROSOFT COMPLETE FOR BUSINESS ACCIDENTAL DAMAGE PROTECTION FOR SURFACE LAPTOP AU 3-YEARS FROM PURCHASE</t>
  </si>
  <si>
    <t>MICROSOFT COMPLETE FOR BUSINESS ACCIDENTAL DAMAGE PROTECTION FOR SURFACE LAPTOP AU 4-YEARS FROM PURCHASE</t>
  </si>
  <si>
    <t>9A9-00267</t>
  </si>
  <si>
    <t>MICROSOFT COMPLETE FOR BUSINESS PLUS ACCIDENTAL DAMAGE PROTECTION FOR SURFACE DRIVE (SSD) RETENTION LAPTOP AU 2-YEARS FROM PURCHASE</t>
  </si>
  <si>
    <t>9C3-00191</t>
  </si>
  <si>
    <t>MICROSOFT COMPLETE FOR BUSINESS PLUS ACCIDENTAL DAMAGE PROTECTION FOR SURFACE DRIVE (SSD) RETENTION LAPTOP AU 3-YEARS FROM PURCHASE</t>
  </si>
  <si>
    <t>HN9-00189</t>
  </si>
  <si>
    <t>MICROSOFT COMPLETE FOR BUSINESS PLUS ACCIDENTAL DAMAGE PROTECTION FOR SURFACE DRIVE (SSD) RETENTION LAPTOP AU 4-YEARS FROM PURCHASE</t>
  </si>
  <si>
    <t>9A9-00025</t>
  </si>
  <si>
    <t>MICROSOFT COMPLETE FOR BUSINESS PLUS ACCIDENTAL DAMAGE PROTECTION FOR SURFACE STUDIO AU 2-YEARS FROM PURCHASE</t>
  </si>
  <si>
    <t>SURFACE STUDIO</t>
  </si>
  <si>
    <t>Extended Warranty for One Year for all Toughbook &amp; Toughpad Models (from 3 to 4 Years)</t>
  </si>
  <si>
    <t>Tablet, Hybrid, Notebook</t>
  </si>
  <si>
    <t>Extended Warranty for Two Years for all Toughbook &amp; Toughpad Models (from 3 to 5 Years)</t>
  </si>
  <si>
    <t>12W USB Power Adapter - Requires USB Cable (Sold Separately)</t>
  </si>
  <si>
    <t>Apple Accessories</t>
  </si>
  <si>
    <t>Apple Pencil Tips - 4 Pack</t>
  </si>
  <si>
    <t>Lightning to SD Camera Reader</t>
  </si>
  <si>
    <t>Lightning to USB 2.0 Camera Adapter</t>
  </si>
  <si>
    <t>Lightning to USB 3.0 Camera Adapter</t>
  </si>
  <si>
    <t>Smart Folio for iPad Mini (6th Gen) - Black</t>
  </si>
  <si>
    <t>Smart Folio for iPad Mini (6th Gen) - White</t>
  </si>
  <si>
    <t>MQDQ3FE/A</t>
  </si>
  <si>
    <t>Smart Folio for iPad 10.9in (10th Gen) - White</t>
  </si>
  <si>
    <t>MQDR3FE/A</t>
  </si>
  <si>
    <t>Smart Folio for iPad 10.9in (10th Gen) - Lemonade</t>
  </si>
  <si>
    <t>MQDT3FE/A</t>
  </si>
  <si>
    <t>Smart Folio for iPad 10.9in (10th Gen) - Watermelon</t>
  </si>
  <si>
    <t>MQDU3FE/A</t>
  </si>
  <si>
    <t>Smart Folio for iPad 10.9in (10th Gen) - Sky</t>
  </si>
  <si>
    <t>MQDP3ZA/A</t>
  </si>
  <si>
    <t>Magic Keyboard for iPad 10.9in (10th Gen) - US English</t>
  </si>
  <si>
    <t>MQLU3FE/A</t>
  </si>
  <si>
    <t>USB-C to Apple Pencil Adapter</t>
  </si>
  <si>
    <t>MQLY3ZA/A</t>
  </si>
  <si>
    <t>AirTag - 1 Pack</t>
  </si>
  <si>
    <t>AirTag - 4 Pack</t>
  </si>
  <si>
    <t>Lightning to USB 2.0 Cable - 0.5m</t>
  </si>
  <si>
    <t>Lightning to USB 2.0 Cable - 1.0m</t>
  </si>
  <si>
    <t>Lightning to USB 2.0 Cable - 2.0m</t>
  </si>
  <si>
    <t>Lightning Digital AV Adapter</t>
  </si>
  <si>
    <t>30-Pin to USB 2.0 Cable</t>
  </si>
  <si>
    <t>World Travel Adapter Kit</t>
  </si>
  <si>
    <t>EarPods with Remote Mic - 3.5mm Plug</t>
  </si>
  <si>
    <t>Lightning to 3.5mm Headphone Jack Adapter</t>
  </si>
  <si>
    <t>Lightning to 3.5mm Audio Cable - 1.2m - Black</t>
  </si>
  <si>
    <t>MPNY3ZA/A</t>
  </si>
  <si>
    <t>AirPods (3rd Generation) with Lightning Charging Case</t>
  </si>
  <si>
    <t>AirPods (3rd Generation) with MagSafe Charging Case</t>
  </si>
  <si>
    <t>AirPods Max - Space Grey</t>
  </si>
  <si>
    <t>MN873X/A</t>
  </si>
  <si>
    <t>Apple TV 4K Wi-Fi 64GB (3rd Gen)</t>
  </si>
  <si>
    <t>MN893X/A</t>
  </si>
  <si>
    <t>Apple TV 4K Wi-Fi + Ethernet 128GB (3rd Gen)</t>
  </si>
  <si>
    <t>Magic Keyboard - Silver (US English)</t>
  </si>
  <si>
    <t>Magic Keyboard with Numeric Keypad - Silver (US English)</t>
  </si>
  <si>
    <t>Magic Mouse - White Multi-Touch Surface</t>
  </si>
  <si>
    <t>Magic Trackpad - White Multi-Touch Surface</t>
  </si>
  <si>
    <t>Magic Keyboard with Touch ID for Mac Computers with Silicon - White Keys (US English)</t>
  </si>
  <si>
    <t>Magic Keyboard with Touch ID Numeric Keypad for Mac Computers with Silicon - White Keys (US English)</t>
  </si>
  <si>
    <t>Magic Mouse - Black Multi-Touch Surface</t>
  </si>
  <si>
    <t>Magic Trackpad - Black Multi-Touch Surface</t>
  </si>
  <si>
    <t>Magic Keyboard with Touch ID and Numeric Keypad for Mac models with Apple Silicon - Black Keys - US English</t>
  </si>
  <si>
    <t>USB Superdrive</t>
  </si>
  <si>
    <t>Thunderbolt to Firewire Adapter</t>
  </si>
  <si>
    <t>Thunderbolt Cable - 0.5m - White</t>
  </si>
  <si>
    <t>Thunderbolt Cable - 2.0m - White</t>
  </si>
  <si>
    <t>MNC73AM/A</t>
  </si>
  <si>
    <t>85W MagSafe Power Adapter for 15in 17in MacBook Pro (Non-Retina Models)</t>
  </si>
  <si>
    <t>MagSafe to MagSafe 2 Converter</t>
  </si>
  <si>
    <t>45W MagSafe 2 Power Adapter for MacBook Air (Mid 2012 Later)</t>
  </si>
  <si>
    <t>60W MagSafe 2 Power Adapter for MacBook Pro 13in Retina Display (Late 2012 Newer)</t>
  </si>
  <si>
    <t>85W MagSafe 2 Power Adapter for MacBook Pro 15in Retina Display (Mid 2012 Later)</t>
  </si>
  <si>
    <t>USB-C to MagSafe 3 Cable - 2.0m</t>
  </si>
  <si>
    <t>USB-C to Lightning Cable - 1.0m</t>
  </si>
  <si>
    <t>USB-C to Lightning Cable - 2.0m</t>
  </si>
  <si>
    <t>USB-C to 3.5mm Headphone Jack Adapter</t>
  </si>
  <si>
    <t>MQKJ3FE/A</t>
  </si>
  <si>
    <t>USB-C Woven Charge Cable (1m)</t>
  </si>
  <si>
    <t>Thunderbolt 4 Pro Cable - 1.8m</t>
  </si>
  <si>
    <t>Thunderbolt 4 Pro Cable - 3.0m</t>
  </si>
  <si>
    <t>20W USB-C Power Adapter - Requires USB-C Cable (Sold Separately)</t>
  </si>
  <si>
    <t>30W USB-C Power Adapter - Requires USB-C Cable (Sold Separately)</t>
  </si>
  <si>
    <t>MNWP3X/A</t>
  </si>
  <si>
    <t>35W Dual USB-C Port Power Adapter - Requires USB-C Cable (Sold Separately)</t>
  </si>
  <si>
    <t>67W USB-C Power Adapter - Requires USB-C Cable (Sold Separately)</t>
  </si>
  <si>
    <t>96W USB-C Power Adapter - Requires USB-C Cable (Sold Separately)</t>
  </si>
  <si>
    <t>140W USB-C Power Adapter - Requires USB-C Cable (Sold Separately)</t>
  </si>
  <si>
    <t>iPhone Accessories</t>
  </si>
  <si>
    <t>MagSafe Duo Charger for iPhone with Wireless Charging Watch</t>
  </si>
  <si>
    <t>MJWY3ZA/A</t>
  </si>
  <si>
    <t>MagSafe Battery Pack for iPhone</t>
  </si>
  <si>
    <t>MPU13FE/A</t>
  </si>
  <si>
    <t>iPhone 14 Clear Case with MagSafe</t>
  </si>
  <si>
    <t>MPU43FE/A</t>
  </si>
  <si>
    <t>iPhone 14 Plus Clear Case with MagSafe</t>
  </si>
  <si>
    <t>MPU63FE/A</t>
  </si>
  <si>
    <t>iPhone 14 Pro Clear Case with MagSafe</t>
  </si>
  <si>
    <t>MPU73FE/A</t>
  </si>
  <si>
    <t>iPhone 14 Pro Max Clear Case with MagSafe</t>
  </si>
  <si>
    <t>MPRU3FE/A</t>
  </si>
  <si>
    <t>iPhone 14 Silicone Case with MagSafe - Midnight</t>
  </si>
  <si>
    <t>MPT33FE/A</t>
  </si>
  <si>
    <t>iPhone 14 Plus Silicone Case with MagSafe - Midnight</t>
  </si>
  <si>
    <t>MPTE3FE/A</t>
  </si>
  <si>
    <t>iPhone 14 Pro Silicone Case with MagSafe - Midnight</t>
  </si>
  <si>
    <t>MPTP3FE/A</t>
  </si>
  <si>
    <t>iPhone 14 Pro Max Silicone Case with MagSafe - Midnight</t>
  </si>
  <si>
    <t>P2722H</t>
  </si>
  <si>
    <t>Many other monitor options available. Dell Technologies commits to provide these at the same percentage discount off list mentioned.</t>
  </si>
  <si>
    <t>P2222H</t>
  </si>
  <si>
    <t>Many other monitor options available.Dell Technologies commits to provide these at the same percentage discount off list mentioned.</t>
  </si>
  <si>
    <t>UD22 Universal Dock</t>
  </si>
  <si>
    <t>210-BFCG</t>
  </si>
  <si>
    <t>we are unable to offer the same discount off list for all Accessories.</t>
  </si>
  <si>
    <t>HP E14 G4 Portable Monitor</t>
  </si>
  <si>
    <t>HP 320K WD KBD</t>
  </si>
  <si>
    <t>Surface</t>
  </si>
  <si>
    <t>SURFACE GO SIGNATURE KEYBOARD TYPE COVER - LIGHT CHARCOAL</t>
  </si>
  <si>
    <t>SURFACE GO SIGNATURE KEYBOARD TYPE COVER - ICE BLUE</t>
  </si>
  <si>
    <t>SURFACE GO SIGNATURE KEYBOARD TYPE COVER - POPPY RED</t>
  </si>
  <si>
    <t>SURFACE PRO SIGNATURE KEYBOARD TYPE COVER - LIGHT CHARCOAL  PROMO PRICE UNTIL STOCKS LAST</t>
  </si>
  <si>
    <t>SURFACE PRO SIGNATURE KEYBOARD TYPE COVER - POPPY RED</t>
  </si>
  <si>
    <t>SURFACE PRO SIGNATURE KEYBOARD TYPE COVER - ICE BLUE</t>
  </si>
  <si>
    <t>SURFACE PRO KEYBOARD TYPE COVER W/ FINGERPRINT READER - BLACK</t>
  </si>
  <si>
    <t>8X3-00007</t>
  </si>
  <si>
    <t>SURFACE SLIM PEN CHARGER</t>
  </si>
  <si>
    <t>SURFACE PEN V4 - 25 PCK SILVER</t>
  </si>
  <si>
    <t>NJ1-00002</t>
  </si>
  <si>
    <t>SURFACE SLIM PEN - 2 TIPS BLACK (80 PACK)</t>
  </si>
  <si>
    <t>SURFACE PEN TIP KIT V2</t>
  </si>
  <si>
    <t>SURFACE PEN TIP KIT V2, PACK OF 80</t>
  </si>
  <si>
    <t>SURFACE CLASSROOM PEN, PACK OF20 VERSION 2</t>
  </si>
  <si>
    <t>SURFACE CLASSROOM PEN TIP PACK OF 80</t>
  </si>
  <si>
    <t>SURFACE MOBILE BT MOUSE - ICE BLUE</t>
  </si>
  <si>
    <t>SURFACE MOBILE BT MOUSE - POPPY RED</t>
  </si>
  <si>
    <t>SURFACE MOBILE BT MOUSE - BLACK</t>
  </si>
  <si>
    <t>SURFACE MOBILE BT MOUSE - PLATINUM</t>
  </si>
  <si>
    <t>KGZ-00067</t>
  </si>
  <si>
    <t>SURFACE MOBILE BT MOUSE - SANDSTONE</t>
  </si>
  <si>
    <t>SURFACE BLUETOOTH MOUSE - GREY</t>
  </si>
  <si>
    <t>SURFACE PRECISION BLUETOOTH MOUSE - LIGHT GREY</t>
  </si>
  <si>
    <t>SURFACE BLUETOOTH KEYBOARD - GREY</t>
  </si>
  <si>
    <t>SURFACE ERGONOMIC BLUETOOTH KEYBOARD - GREY</t>
  </si>
  <si>
    <t>2WS-00004</t>
  </si>
  <si>
    <t>SURFACE DIAL</t>
  </si>
  <si>
    <t>SURFACE USB-C TO 3.5MM AUDIO ADAPTER</t>
  </si>
  <si>
    <t>SURFACE USB-C TO ETHERNET USB 3.0 ADAPTER</t>
  </si>
  <si>
    <t>SURFACE USB-C TO USB 3.0 ADAPTER</t>
  </si>
  <si>
    <t>SURFACE USB-C TO DP ADAPTER</t>
  </si>
  <si>
    <t>SURFACE USB-C TO HDMI ADAPTER</t>
  </si>
  <si>
    <t>SURFACE USB-C TO VGA (F) ADAPTER</t>
  </si>
  <si>
    <t>SURFACE ETHERNET ADAPTER - USB 3.0 TO GIGABIT ETHERNET (RJ45)</t>
  </si>
  <si>
    <t>SURFACE MINI DISPLAYPORT TO VGA (F) ADAPTER</t>
  </si>
  <si>
    <t>SURFACE MINI DISPLAYPORT TO HDMI ADAPTER</t>
  </si>
  <si>
    <t>3BW-00004</t>
  </si>
  <si>
    <t>SURFACE EAR BUDS GLACIER</t>
  </si>
  <si>
    <t>8JN-00005</t>
  </si>
  <si>
    <t>SURFACE MODERN USB HEADSET BLACK</t>
  </si>
  <si>
    <t>I6P-00004</t>
  </si>
  <si>
    <t>SURFACE MODERN USB-C HEADSET BLACK</t>
  </si>
  <si>
    <t>8JU-00010</t>
  </si>
  <si>
    <t>SURFACE MODERN WIRELESS HEADSET BLACK</t>
  </si>
  <si>
    <t>8M8-00006</t>
  </si>
  <si>
    <t>SURFACE MODERN USB-C SPEAKER BLACK</t>
  </si>
  <si>
    <t>8MA-00006</t>
  </si>
  <si>
    <t>SURFACE MODERN WEBCAM BLACK</t>
  </si>
  <si>
    <t>IVG-00009</t>
  </si>
  <si>
    <t>SURFACE AUDIO DOCK BLACK</t>
  </si>
  <si>
    <t>IX8-00008</t>
  </si>
  <si>
    <t>SURFACE PRESENTER BLACK</t>
  </si>
  <si>
    <t>Installation SOW and price  is based off other contracts.</t>
  </si>
  <si>
    <t>Asset tag</t>
  </si>
  <si>
    <t>Asset Reporting</t>
  </si>
  <si>
    <t>Bios setting</t>
  </si>
  <si>
    <t>Image Load</t>
  </si>
  <si>
    <t xml:space="preserve">E-Tag and test </t>
  </si>
  <si>
    <t xml:space="preserve">Custom Ship box label </t>
  </si>
  <si>
    <t>Hardware Install/DE-Install</t>
  </si>
  <si>
    <t>Drop in the box</t>
  </si>
  <si>
    <t>Connected Configuration</t>
  </si>
  <si>
    <t>Mac Address Label</t>
  </si>
  <si>
    <t>Colour Mac Address Label</t>
  </si>
  <si>
    <t>Hard Drive Partitioning</t>
  </si>
  <si>
    <t>Basic Deployment</t>
  </si>
  <si>
    <t>Basic Deployment with Imaging</t>
  </si>
  <si>
    <t>Prodeploy</t>
  </si>
  <si>
    <t>Prodeploy PLUS</t>
  </si>
  <si>
    <t>Windows Autopilot</t>
  </si>
  <si>
    <t>White Glove services</t>
  </si>
  <si>
    <t>702-10016</t>
  </si>
  <si>
    <t>Asset Resell (excluding logistics charge)</t>
  </si>
  <si>
    <t>702-10021</t>
  </si>
  <si>
    <t>Asset Recycle (excluding logistics charge)</t>
  </si>
  <si>
    <t>702-10019</t>
  </si>
  <si>
    <t>Monitor Recycle (excluding logistics charge)</t>
  </si>
  <si>
    <t>All Brands except Dell</t>
  </si>
  <si>
    <t>Included.</t>
  </si>
  <si>
    <t>Depends on size of order</t>
  </si>
  <si>
    <t>Lead time excludes any limitations such as industry shortages</t>
  </si>
  <si>
    <t>Added Dell, Lenovo, updated Catalogues with all Feb-Mar fixes</t>
  </si>
  <si>
    <t>Aligns to the discount off list for the product type thus Business Grade NB would be 58% for all pre production upgrades</t>
  </si>
  <si>
    <t>Aligns to the discount off list for the product type thus Business Grade NB would be 58% for all pre production warranty upgrades</t>
  </si>
  <si>
    <t>Workstation -Desktop</t>
  </si>
  <si>
    <t>Workstation -Mobile</t>
  </si>
  <si>
    <t>Same across both Business Grade &amp; Consumer Grade</t>
  </si>
  <si>
    <t xml:space="preserve">Lenovo's Consumer Grade Product is already subject to significant Retail Market forces </t>
  </si>
  <si>
    <t xml:space="preserve"> Many other monitor options available.Dell Technologies commits to provide these at the same percentage discount off list mentioned.</t>
  </si>
  <si>
    <t>Other carry case/backpacks available</t>
  </si>
  <si>
    <t>Other docking stations available</t>
  </si>
  <si>
    <t>Other Product Type</t>
  </si>
  <si>
    <t>5TS1B66182</t>
  </si>
  <si>
    <t>TRANSITION CFS Asset Tag - System</t>
  </si>
  <si>
    <t>5TS1B66194</t>
  </si>
  <si>
    <t>TRANSITION CFS Advanced Image (ITC)</t>
  </si>
  <si>
    <t>5TS1B66175</t>
  </si>
  <si>
    <t>TRANSITION CFS Custom BIOS Settings</t>
  </si>
  <si>
    <t>MANAGED DEPLOYMENT SERVICES (onsite) – Minimum Order Quantity 15 – Metro Only</t>
  </si>
  <si>
    <t>(onsite) – Minimum Order Quantity 15 – Metro Only</t>
  </si>
  <si>
    <t>ASSET RECOVERY &amp; DISPOSAL SERVICES (at Lenovo Facility)</t>
  </si>
  <si>
    <t xml:space="preserve">(at Lenovo Facility) </t>
  </si>
  <si>
    <t>ASSET RECOVERY &amp; DISPOSAL SERVICES (at Lenovo Facility) includes collection per device Minimum Order Quantity 30 - Metro only</t>
  </si>
  <si>
    <t>(at Lenovo Facility) includes collection per device Minimum Order Quantity 30 - Metro only</t>
  </si>
  <si>
    <t>COLLECTION FREIGHT (Per Pallet) Metro Only</t>
  </si>
  <si>
    <t>(Per Pallet) Metro Only</t>
  </si>
  <si>
    <t>Mac Studio</t>
  </si>
  <si>
    <t>SGFC2ZX/A</t>
  </si>
  <si>
    <t>This Min discount ranges from 41.49% to 54.06% Depending on the product set and configuration - Refer to Device_List worksheet</t>
  </si>
  <si>
    <t>This Min discount ranges from 46.91% to 58.15% Depending on the product set and configuration - Refer to Device_List worksheet</t>
  </si>
  <si>
    <t>This Min discount ranges from 62.59 % to 69% Depending on the product set and configuration- Refer to Device_List worksheet</t>
  </si>
  <si>
    <t>This Min discount ranges from 39.14 % to 50.94% Depending on the product set and configuration - Refer to Device_List worksheet</t>
  </si>
  <si>
    <t>This Min discount ranges from 46.09% to 51.35% Depending on the product set and configuration-  Refer to Device_List worksheet</t>
  </si>
  <si>
    <t>This Min discount ranges from 43.09% to 49.45% Depending on the product set and configuration - Refer to Device_List worksheet</t>
  </si>
  <si>
    <t>This Min discount ranges from 19.76% to 57.86% Depending on the product set and configuration  Refer to Device_List worksheet</t>
  </si>
  <si>
    <t>This Min discount ranges from 7.6% to 67.84% Depending on the product set and configuration  Refer to Device_List worksheet</t>
  </si>
  <si>
    <t>This Min discount ranges from 38.87% to 74.10% Depending on the product set and configuration  Refer to Device_List worksheet</t>
  </si>
  <si>
    <t>Not compatible with workstations. Supports firefly
For more details, please refer to Attachment X - Quickspecs HP Dock Solutions</t>
  </si>
  <si>
    <t>SURFACE PRO 8, 9, X SIGNATURE KEYBOARD TYPE COVER, WITH SLIM PEN 2 - BLACK (2022)</t>
  </si>
  <si>
    <t>SURFACE PRO 8, 9, X KEYBOARD, NO PEN AND NO PEN SLOT -BLACK</t>
  </si>
  <si>
    <t>Last Update</t>
  </si>
  <si>
    <t>Quarterly update process following Jan-Mar 23 quarter.</t>
  </si>
  <si>
    <t>Optiplex Micro</t>
  </si>
  <si>
    <t>ALASS</t>
  </si>
  <si>
    <t>ALOGIC Active Microsoft Surface Stylus Pen - Black</t>
  </si>
  <si>
    <t>ALIPS</t>
  </si>
  <si>
    <t>ALOGIC iPad Stylus Pen - White</t>
  </si>
  <si>
    <t>T8I-00008</t>
  </si>
  <si>
    <t>SURFACE THUNDERBOLT 4 DOCK</t>
  </si>
  <si>
    <t>P2422H</t>
  </si>
  <si>
    <t>U2723QE</t>
  </si>
  <si>
    <t>HP 128 LSR Wired Mouse</t>
  </si>
  <si>
    <t>40Z32AA</t>
  </si>
  <si>
    <t>HP E24m G4 USB-C Conf FHD Monitor</t>
  </si>
  <si>
    <t>HP E27m G4 USB-C Conf QHD Monitor</t>
  </si>
  <si>
    <t>3E5F9AA</t>
  </si>
  <si>
    <t>HP Rnw Business 14.1 Laptop Bag</t>
  </si>
  <si>
    <t>Intel HD Graphics</t>
  </si>
  <si>
    <t>Windows 11 Professional</t>
  </si>
  <si>
    <t>Front I/O connectors:
• Audio jack(s): 1
• USB 3.2 Gen2 Type A port(s): 1
• USB 3.2 Gen2 Type C port(s): 1
Rear I/O connectors:
• HDMI port(s): 1 (out)
• DisplayPort (DP) ports: 1
• LAN port(s): 1
• USB 2.0 Type A port(s): 2
• USB 3.2 Gen1 Type A port(s): 2</t>
  </si>
  <si>
    <t>Front I/O connectors:
• Audio jack(s): 1
• USB 3.2 Gen1 Type A port(s): 1
• USB 3.2 Gen2 Type A port(s): 1
• USB 3.2 Gen2 Type C port(s): 1
Rear I/O connectors:
• HDMI port(s): 1
• DisplayPort (DP) ports: 2
• LAN port(s): 1
• USB 2.0 Type A port(s): 2
• USB 3.2 Gen1 Type A port(s): 2</t>
  </si>
  <si>
    <t>1 x USB Type-C 3.2 Gen1
2 x USB 3.2 Gen1
3.5mm headphone/speaker jack
1 x MicroSD Cardreader
1 x Active Stylus</t>
  </si>
  <si>
    <t>Upgrade from 8GB Memory (1x8GB) to 16GB  (2x8GB) Memory</t>
  </si>
  <si>
    <t>DT-UPGD-16-32</t>
  </si>
  <si>
    <t>Upgrade from 16GB Memory (2x8GB) to 32GB (2x16GB) Memory</t>
  </si>
  <si>
    <t>DT-UPGD-32-64-SO</t>
  </si>
  <si>
    <t>Upgrade from 16GB Memory (2x8GB) to 64GB (2x32GB) Memory</t>
  </si>
  <si>
    <t>DT-UPGD-32-64</t>
  </si>
  <si>
    <t>Upgrade from 16GB Memory (2x8GB) to 64GB (4x16GB) Memory</t>
  </si>
  <si>
    <t>DT-UPGD-1TB</t>
  </si>
  <si>
    <t>DT-UPGD-A2000-12G</t>
  </si>
  <si>
    <t>Upgrade from Integrated Graphics UHD 730 to nVidia A2000 12GB</t>
  </si>
  <si>
    <t>Upgrade from Integrated Graphics UHD 730 to nVidia A4000 16GB</t>
  </si>
  <si>
    <t>UM.WB7SA.H01-EM5</t>
  </si>
  <si>
    <t>B247Y E</t>
  </si>
  <si>
    <t>UM.QB7SA.E01- EM5</t>
  </si>
  <si>
    <t>B247 E  FHD, 23.8" IPS, 4ms, 100Hz, 250 nits, VGA + HDMI + DP, Height adjustable, 3 years next business day onsite swapout  warranty</t>
  </si>
  <si>
    <t>B277 E</t>
  </si>
  <si>
    <t>UM.HB7SA.E03 - EM5</t>
  </si>
  <si>
    <t>B277 E FHD, 27" IPS, 4ms, 100Hz, 250 nits, VGA + HDMI + DP, USB Hub, Height adjustable, 3 years next business day onsite swapout  warranty</t>
  </si>
  <si>
    <t>UM.WV7SA.H01 - EM5</t>
  </si>
  <si>
    <t>V247Y E</t>
  </si>
  <si>
    <t xml:space="preserve">	UM.QV7SA.E01 - EM5</t>
  </si>
  <si>
    <t>V247Y E FHD, 23.8" IPS, 4ms, 100Hz, 250 nits, VGA + HDMI + DP, Tilt only, 3 years next business day onsite swapout  warranty</t>
  </si>
  <si>
    <t>V277 E</t>
  </si>
  <si>
    <t>UM.HV7SA.E01 - EM5</t>
  </si>
  <si>
    <t xml:space="preserve">V277 E FHD, 27" IPS, 4ms, 100Hz, 250 nits, VGA + HDMI + DP, Tilt only, 3 years next business day onsite swapout  warranty </t>
  </si>
  <si>
    <t>Magic Keyboard Folio for iPad (10th generation) - International English</t>
  </si>
  <si>
    <t>Smart Folio for iPad (10th generation) - Watermelon</t>
  </si>
  <si>
    <t>Smart Folio for iPad (10th generation) - Sky</t>
  </si>
  <si>
    <t>MQDV3FE/A</t>
  </si>
  <si>
    <t>Smart Folio for iPad Pro 11-inch (4th generation) - Marine Blue</t>
  </si>
  <si>
    <t>MQDW3FE/A</t>
  </si>
  <si>
    <t>Smart Folio for iPad Pro 12.9-inch (6th generation) - Marine Blue</t>
  </si>
  <si>
    <t>MNA73FE/A</t>
  </si>
  <si>
    <t>Smart Folio for iPad Air (5th generation) - Marine Blue</t>
  </si>
  <si>
    <t>Magic Keyboard for iPad Pro 12.9‑inch (5th/6th Generation) - US English - Black</t>
  </si>
  <si>
    <t>Magic Keyboard for iPad Pro 12.9‑inch (5th/6th Generation) - US English - White</t>
  </si>
  <si>
    <t>Magic Keyboard for 11-inch iPad Pro (2nd/3rd generation) - International English</t>
  </si>
  <si>
    <t>Smart Keyboard Folio for 11-inch iPad Pro (2nd/3rd generation) - US English</t>
  </si>
  <si>
    <t>Smart Keyboard Folio for 12.9-inch iPad Pro (4th/5th generation) - US English</t>
  </si>
  <si>
    <t>final updates following week.</t>
  </si>
  <si>
    <t>compnow updates. Only finalised 2 Jun 2023.</t>
  </si>
  <si>
    <t>Fix error with Datacom pricing over the top of Dell etc.</t>
  </si>
  <si>
    <t>Added Solutions IT Apple.</t>
  </si>
  <si>
    <t>CC5623</t>
  </si>
  <si>
    <t xml:space="preserve">Dell EcoLoop Pro Briefcase </t>
  </si>
  <si>
    <t>PW</t>
  </si>
  <si>
    <t>Updated EdSys and Dell with all Jul - Aug fixes</t>
  </si>
  <si>
    <t>APPLE PENCIL (2ND GENERATION)</t>
  </si>
  <si>
    <t>U2422HE</t>
  </si>
  <si>
    <t>DELL U-SERIES 24" (16:9) FHD IPS LED, HDMI, DP, USB-C, USB(3), H/ADJ, PIVOT, KVM, LAN, 3YR</t>
  </si>
  <si>
    <t>U2422H</t>
  </si>
  <si>
    <t>DELL U-SERIES 24" (16:9) FHD IPS LED, HDMI, DP, USB-C, USB(3), H/ADJ, PIVOT, 3YR</t>
  </si>
  <si>
    <t>DELL U-SERIES 27" (16:9) UHD 4K IPS LED,HDMI,DP,USB-C,USB(4), H/ADJ, PIVOT, KVM, LAN, 3YR</t>
  </si>
  <si>
    <t>Intel® Core™ i5-1335U 
10-Core (2P/8E)/12 thread, up to 4.6 GHz, Max Turbo, 12MB Intel® Smart Cache, 12W-55W</t>
  </si>
  <si>
    <t>AppleCare+ for iPad 8th Gen / iPad mini</t>
  </si>
  <si>
    <t>AppleCare+ for 11-inch iPad Pro</t>
  </si>
  <si>
    <t>AppleCare+ for 12.9-inch iPad Pro (5th gen.)</t>
  </si>
  <si>
    <t>Updated JB, Acer, Data#3, Lenovo Jul-Aug fixes</t>
  </si>
  <si>
    <t>iPhone 15</t>
  </si>
  <si>
    <t>1 x USB-C Port</t>
  </si>
  <si>
    <t>iPhone 15 Pro</t>
  </si>
  <si>
    <t>iPhone 15 Plus</t>
  </si>
  <si>
    <t>iPhone 15 Pro Max</t>
  </si>
  <si>
    <t>iPhone 13</t>
  </si>
  <si>
    <t>iPhone 14 Plus</t>
  </si>
  <si>
    <t>SCMQ2ZX/A</t>
  </si>
  <si>
    <t>AppleCare+ for iPhone 13</t>
  </si>
  <si>
    <t>SFYU2ZX/A</t>
  </si>
  <si>
    <t>AppleCare+ for iPhone 14</t>
  </si>
  <si>
    <t>SFYT2ZX/A</t>
  </si>
  <si>
    <t>AppleCare+ for iPhone 14 Plus</t>
  </si>
  <si>
    <t>SEH92ZX/A</t>
  </si>
  <si>
    <t>AppleCare+ for iPhone SE (3rd generation)</t>
  </si>
  <si>
    <t>Macbook Air</t>
  </si>
  <si>
    <t>AppleCare+ for 13‑inch MacBook Air (M2)</t>
  </si>
  <si>
    <t>MQLN3X/A</t>
  </si>
  <si>
    <t>70W USB-C Power Adapter</t>
  </si>
  <si>
    <t>Business Hours - Hourly Rate</t>
  </si>
  <si>
    <t>Business Hours - Daily Rate</t>
  </si>
  <si>
    <t>Out of Hours - Hourly Rate</t>
  </si>
  <si>
    <t>Out of Hours - Daily Rate</t>
  </si>
  <si>
    <t>Updated ASI</t>
  </si>
  <si>
    <t>Dell Only</t>
  </si>
  <si>
    <t>Microsoft Surface Laptop Extended Hardware Service Plan - Extended Warranty - 4 Year</t>
  </si>
  <si>
    <t>Microsoft Surface Pro Extended Hardware Service - Extended Warranty Upgrade - 4 Year</t>
  </si>
  <si>
    <t>Microsoft Surface Pro Extended Hardware Service - 3 Year - Warranty</t>
  </si>
  <si>
    <t>Microsoft Laptop Studio Extended Hardware Service  Warranty Upgrade - 3 Year</t>
  </si>
  <si>
    <t>Microsoft Laptop Studio Extended Hardware Service  Warranty Upgrade - 4 Year</t>
  </si>
  <si>
    <t>Microsoft Surface Laptop Extended Hardware Service Plan - Extended Warranty - 3 Year</t>
  </si>
  <si>
    <t>Microsoft Surface Pen V4 Silver</t>
  </si>
  <si>
    <t>Microsoft Surface Pen V4 Charcoal</t>
  </si>
  <si>
    <t>Microsoft Pro 8/X Signarure Keyboard Type Cover</t>
  </si>
  <si>
    <t>Surface Pro 8/X Signature Keyboard Type Cover with Pen Bundle</t>
  </si>
  <si>
    <t>Surface Go Tyhpe Cover Black Refresh</t>
  </si>
  <si>
    <t>Surface Pro Type Cover Black</t>
  </si>
  <si>
    <t>Surface Dock 2 Commercial</t>
  </si>
  <si>
    <t>Surface Arc Mouse Bluetooth Black</t>
  </si>
  <si>
    <t>Surface Go 4</t>
  </si>
  <si>
    <t>Surface Laptop Go 3</t>
  </si>
  <si>
    <t>Surface Laptop Studio 2</t>
  </si>
  <si>
    <t>ALogic</t>
  </si>
  <si>
    <t>Updated Winthrop, Stott Hoare and CDM</t>
  </si>
  <si>
    <t>DEVICE LIST - COMPUTING</t>
  </si>
  <si>
    <t>DEVICE LIST - MOBILE &amp; TABLETS</t>
  </si>
  <si>
    <t>Toughpad G2</t>
  </si>
  <si>
    <t>Vesa Mount Adapter for Pro Display XDR</t>
  </si>
  <si>
    <t>Pro Stand for Pro Display XDR</t>
  </si>
  <si>
    <t>HP 16GB (1x16GB) DDR4 3200 SODIMM Mem</t>
  </si>
  <si>
    <t>HP 3y NBD ONS Optl CSR DT/WS HW Supp</t>
  </si>
  <si>
    <t>HP 3y NBD ONS Optl CSR WS HW Supp</t>
  </si>
  <si>
    <t>HP 3y NBD Onsite ADP Ex 55 NB HW Supp</t>
  </si>
  <si>
    <t>HP 3y Next Bus Day Onsite DT HW Supp</t>
  </si>
  <si>
    <t>HP 3y Next Business Day ONS DT HW Supp</t>
  </si>
  <si>
    <t>HP 3y Next Business Day ONS TC HW Supp</t>
  </si>
  <si>
    <t>USB-C to Apple Pencil Adapter, required to pair and charge Apple Pencil (1st Gen) with iPad (10th Gen)</t>
  </si>
  <si>
    <t>MUWA3ZA/A</t>
  </si>
  <si>
    <t>Apple Pencil (USB-C) for iPad Pro 12.9in (6th/5th/4th/3rd Gen) - iPad Pro 11in (4th/3rd/2nd/1st Gen) - iPad Air (5th/4th Gen) - iPad (10th Gen) - iPad Mini (6th Gen)</t>
  </si>
  <si>
    <t>Apple Pencil (1st Generation) for iPad (10th/9th/8th/7th/6th Gen) - iPad Air (3rd Gen) - iPad Mini (5th Gen) - iPad Pro 9.7in - iPad Pro 10.5in - iPad Pro 12.9in (2nd, 1st Gen)</t>
  </si>
  <si>
    <t>Apple Pencil (2nd Generation) for iPad Pro 12.9in (6th/5th/4th/3rd Gen) - iPad Pro 11in (4th/3rd/2nd/1st Gen) - iPad Air (5th/4th Gen) - iPad Mini (6th Gen)</t>
  </si>
  <si>
    <t>Smart Cover for iPad (9th/8th/7th Gen) - iPad Air (3rd Gen) - 10.5in iPad Pro - Black</t>
  </si>
  <si>
    <t>Smart Folio for iPad Air (5th/4th Gen) - Black</t>
  </si>
  <si>
    <t>Smart Folio for iPad Pro 11in (4th/3rd/2nd/1st Gen) - Black</t>
  </si>
  <si>
    <t>Smart Folio for iPad Pro 11in (4th/3rd/2nd/1st Gen) - White</t>
  </si>
  <si>
    <t>Smart Folio for iPad Pro 12.9in (6th/5th/4th/3rd Gen) - Black</t>
  </si>
  <si>
    <t>Smart Folio for iPad Pro 12.9in (6th/5th/4th/3rd Gen) - White</t>
  </si>
  <si>
    <t>Smart Keyboard for iPad (9th/8th/7th Gen) - iPad Air (3rd Gen) - 10.5in iPad Pro - US English</t>
  </si>
  <si>
    <t>Smart Keyboard Folio for iPad Air (5th/4th Gen) - iPad Pro 11in (4th/3rd/2nd/1st Gen) - US English</t>
  </si>
  <si>
    <t>Smart Keyboard Folio for iPad Pro 12.9in (6th/5th/4th/3rd Gen) - US English</t>
  </si>
  <si>
    <t>Magic Keyboard for iPad Pro 11in (4th/3rd/2nd/1st Gen) - iPad Air (5th/4th Gen) - US English - Black</t>
  </si>
  <si>
    <t>Magic Keyboard for iPad Pro 11in (4th/3rd/2nd/1st Gen) - iPad Air (5th/4th Gen) - US English - White</t>
  </si>
  <si>
    <t>Magic Keyboard for iPad Pro 12.9in (6th/5th/4th/3rd Gen) - US English - Black</t>
  </si>
  <si>
    <t>Magic Keyboard for iPad Pro 12.9in (6th/5th/4th/3rd Gen) - US English - White</t>
  </si>
  <si>
    <t>MT2H3FE/A</t>
  </si>
  <si>
    <t>AirTag FineWoven Key Ring - Black</t>
  </si>
  <si>
    <t>MTJY3FE/A</t>
  </si>
  <si>
    <t>EarPods (USB-C)</t>
  </si>
  <si>
    <t>AirPods (2nd generation) with Lightning Charging Case (Optional Wireless Charging Case MR8U2ZA/A Can Be Purchased Separately)</t>
  </si>
  <si>
    <t>Wireless Charging Case for AirPods (1st Gen, 2nd Gen)</t>
  </si>
  <si>
    <t>MTJV3ZA/A</t>
  </si>
  <si>
    <t>AirPods Pro (2nd generation) with MagSafe Case (USB‑C)</t>
  </si>
  <si>
    <t>Siri Remote (3rd Gen)</t>
  </si>
  <si>
    <t>MUQX3FE/A</t>
  </si>
  <si>
    <t>USB-C to Lightning Adapter</t>
  </si>
  <si>
    <t>60W USB-C Woven Charge Cable - 1.0m</t>
  </si>
  <si>
    <t>MU2G3FE/A</t>
  </si>
  <si>
    <t>240W USB-C Woven Charge Cable - 2.0m</t>
  </si>
  <si>
    <t>MU883FE/A</t>
  </si>
  <si>
    <t>Thunderbolt 4 (USB-C) Pro Cable - 1.0m</t>
  </si>
  <si>
    <t>70W USB-C Power Adapter - Requires USB-C Cable (Sold Separately)</t>
  </si>
  <si>
    <t>iPhone 12 and 12 Pro Silicone Case with MagSafe - Black</t>
  </si>
  <si>
    <t>MHLM3ZA/A</t>
  </si>
  <si>
    <t>iPhone 12 12 Pro Clear Case with MagSafe</t>
  </si>
  <si>
    <t>MN6E3FE/A</t>
  </si>
  <si>
    <t>iPhone SE Silicone Case - Midnight</t>
  </si>
  <si>
    <t>MM223FE/A</t>
  </si>
  <si>
    <t>iPhone 13 Mini Silicone Case with MagSafe - Midnight</t>
  </si>
  <si>
    <t>MM2A3FE/A</t>
  </si>
  <si>
    <t>iPhone 13 Silicone Case with MagSafe - Midnight</t>
  </si>
  <si>
    <t>MM2W3FE/A</t>
  </si>
  <si>
    <t>iPhone 13 Mini Clear Case with MagSafe</t>
  </si>
  <si>
    <t>MM2X3FE/A</t>
  </si>
  <si>
    <t>iPhone 13 Clear Case with MagSafe</t>
  </si>
  <si>
    <t>MT0J3FE/A</t>
  </si>
  <si>
    <t>iPhone 15 Silicone Case with MagSafe - Black</t>
  </si>
  <si>
    <t>MT103FE/A</t>
  </si>
  <si>
    <t>iPhone 15 Plus Silicone Case with MagSafe - Black</t>
  </si>
  <si>
    <t>MT1A3FE/A</t>
  </si>
  <si>
    <t>iPhone 15 Pro Silicone Case with MagSafe - Black</t>
  </si>
  <si>
    <t>MT1M3FE/A</t>
  </si>
  <si>
    <t>iPhone 15 Pro Max Silicone Case with MagSafe - Black</t>
  </si>
  <si>
    <t>MT203FE/A</t>
  </si>
  <si>
    <t>iPhone 15 Clear Case with MagSafe</t>
  </si>
  <si>
    <t>MT213FE/A</t>
  </si>
  <si>
    <t>iPhone 15 Plus Clear Case with MagSafe</t>
  </si>
  <si>
    <t>MT223FE/A</t>
  </si>
  <si>
    <t>iPhone 15 Pro Clear Case with MagSafe</t>
  </si>
  <si>
    <t>MT233FE/A</t>
  </si>
  <si>
    <t>iPhone 15 Pro Max Clear Case with MagSafe</t>
  </si>
  <si>
    <t>MT393FE/A</t>
  </si>
  <si>
    <t>iPhone 15 FineWoven Case with MagSafe - Black</t>
  </si>
  <si>
    <t>MT423FE/A</t>
  </si>
  <si>
    <t>iPhone 15 Plus FineWoven Case with MagSafe - Black</t>
  </si>
  <si>
    <t>MT4H3FE/A</t>
  </si>
  <si>
    <t>iPhone 15 Pro FineWoven Case with MagSafe - Black</t>
  </si>
  <si>
    <t>MT4V3FE/A</t>
  </si>
  <si>
    <t>iPhone 15 Pro Max FineWoven Case with MagSafe - Black</t>
  </si>
  <si>
    <t>MT2N3FE/A</t>
  </si>
  <si>
    <t>iPhone FineWoven Wallet with MagSafe - Black</t>
  </si>
  <si>
    <t>Notebook Docking Station Support Asus Expertbook B range</t>
  </si>
  <si>
    <t>Front: 1 x Audio Combo Jack</t>
  </si>
  <si>
    <t>1 x Thunderbolt 3</t>
  </si>
  <si>
    <t>1 x USB 3.2 Gen 2 Type-C</t>
  </si>
  <si>
    <t>1 x USB 3.2 Gen 2 Type-A supports fast charging</t>
  </si>
  <si>
    <t>1 x USB 3.2 Gen 2 Type-A</t>
  </si>
  <si>
    <t>1 x Smart Card Reader</t>
  </si>
  <si>
    <t>1 x Power Button and Status Indicator for NB* *Supported ASUS NB model only</t>
  </si>
  <si>
    <t>BACK: 1 x USB 3.2 Gen 1 Type-A</t>
  </si>
  <si>
    <t>1 x DP 1.4 supports up to 7680x4320 @ 30Hz</t>
  </si>
  <si>
    <t>1 x DP 1.4 supports up to 3840x2160 @ 60Hz</t>
  </si>
  <si>
    <t>1 x HDMI 2.0 supports up to 3840x2160 @ 60Hz</t>
  </si>
  <si>
    <t>1 x VGA supports up to 1920x1080 @ 60Hz</t>
  </si>
  <si>
    <t>1 x RJ45 Giga Lan</t>
  </si>
  <si>
    <t>1 x Kensington Lock</t>
  </si>
  <si>
    <t>1 x DC Jack(6 phi)* *Need to use in-box adapter</t>
  </si>
  <si>
    <t>1 x Thunderbolt Cable link to NB(system) with</t>
  </si>
  <si>
    <t>Charging function(Length: 60cm)/ Warranty 3 Years Return to Base</t>
  </si>
  <si>
    <t>P2722H- (210-BBHC)</t>
  </si>
  <si>
    <t>210-BBHC</t>
  </si>
  <si>
    <t>P2222H (210-BBDK)</t>
  </si>
  <si>
    <t>210-BBDK</t>
  </si>
  <si>
    <t>482-BBDJ</t>
  </si>
  <si>
    <t>482-BBDL</t>
  </si>
  <si>
    <t>CV5423</t>
  </si>
  <si>
    <t>460-BDMC</t>
  </si>
  <si>
    <t xml:space="preserve">Dell EcoLoop Pro Sleeve 11-14 </t>
  </si>
  <si>
    <t>Updated Datacom</t>
  </si>
  <si>
    <t>Device List - Computing</t>
  </si>
  <si>
    <t>Update #</t>
  </si>
  <si>
    <t>Created PW v2 of Catalogue to split computing and mobile</t>
  </si>
  <si>
    <r>
      <t xml:space="preserve">List of common devices computing devices available from CUA Contractors, meeting or exceeding minimum Discounts. 
Covers following </t>
    </r>
    <r>
      <rPr>
        <b/>
        <sz val="10"/>
        <rFont val="Arial"/>
        <family val="2"/>
      </rPr>
      <t xml:space="preserve">Product Types: </t>
    </r>
    <r>
      <rPr>
        <sz val="10"/>
        <rFont val="Arial"/>
        <family val="2"/>
      </rPr>
      <t>Chromebook, Desktop, Hybrid, Notebook, Thin/Zero client, Workstation</t>
    </r>
  </si>
  <si>
    <r>
      <t xml:space="preserve">Version 2.0 </t>
    </r>
    <r>
      <rPr>
        <sz val="10"/>
        <rFont val="Arial"/>
        <family val="2"/>
      </rPr>
      <t xml:space="preserve">now splits Devide list between Computing and Mobile lists to make buying process easier for CUACMD2021 Customers. </t>
    </r>
    <r>
      <rPr>
        <b/>
        <sz val="10"/>
        <rFont val="Arial"/>
        <family val="2"/>
      </rPr>
      <t xml:space="preserve">
October - November: </t>
    </r>
    <r>
      <rPr>
        <sz val="10"/>
        <rFont val="Arial"/>
        <family val="2"/>
      </rPr>
      <t>Contractor price updates including, but not limited to Microsoft and Apple devices.</t>
    </r>
  </si>
  <si>
    <t>Latest Version Update Summary:</t>
  </si>
  <si>
    <t>Updates to Summary sheet, links, rebadge to v2.</t>
  </si>
  <si>
    <t>Device List - Mobile &amp; Tablet</t>
  </si>
  <si>
    <r>
      <t xml:space="preserve">List of common devices computing devices available from CUA Contractors, meeting or exceeding minimum Discounts. 
Covers following </t>
    </r>
    <r>
      <rPr>
        <b/>
        <sz val="10"/>
        <rFont val="Arial"/>
        <family val="2"/>
      </rPr>
      <t xml:space="preserve">Product Types: </t>
    </r>
    <r>
      <rPr>
        <sz val="10"/>
        <rFont val="Arial"/>
        <family val="2"/>
      </rPr>
      <t>Mobiles (Smartphones, Feature Phones); and Tablets (including Phablets).</t>
    </r>
  </si>
  <si>
    <t>HP Z32 UHD 4k Display</t>
  </si>
  <si>
    <t>1B9X2AA</t>
  </si>
  <si>
    <t>HP Z27u G3 QHD USB-C Display</t>
  </si>
  <si>
    <t>MNTR HP P34hc G4 WQHD USB-C Curved</t>
  </si>
  <si>
    <t>HP 8GB (1x8GB) DDR4 3200 SODIMM Mem</t>
  </si>
  <si>
    <t>HP Rnw Busi 14.1 Laptop Slv</t>
  </si>
  <si>
    <t>4J0A2AA</t>
  </si>
  <si>
    <t>HP TB 120W G4 Dock</t>
  </si>
  <si>
    <t>4J0G4AA</t>
  </si>
  <si>
    <t>HP TB 280W G4 Dock w/Combo Cable</t>
  </si>
  <si>
    <t>t430v2/W19/ TC</t>
  </si>
  <si>
    <t>t430v2/TP/ TC</t>
  </si>
  <si>
    <t>50H55AA</t>
  </si>
  <si>
    <t>HP Univ USB-C Multiport Hub</t>
  </si>
  <si>
    <t>64W30AA</t>
  </si>
  <si>
    <t>HP P22h G5 FHD Monitor</t>
  </si>
  <si>
    <t>64W34AA</t>
  </si>
  <si>
    <t>HP P24h G5 FHD Monitor</t>
  </si>
  <si>
    <t>64W41AA</t>
  </si>
  <si>
    <t>HP P27h G5 FHD Monitor</t>
  </si>
  <si>
    <t>6C6A6PA</t>
  </si>
  <si>
    <t>t640/TP/16GF/4GR TC</t>
  </si>
  <si>
    <t>6C6A7PA</t>
  </si>
  <si>
    <t>t640/W19/64GF/8GR TC</t>
  </si>
  <si>
    <t>6N4D0AA</t>
  </si>
  <si>
    <t>HP E24u G5 USB-C FHD Monitor</t>
  </si>
  <si>
    <t>6N4D3AA</t>
  </si>
  <si>
    <t>HP E27u G5 USB-C QHD Monitor</t>
  </si>
  <si>
    <t>6N4E2AA</t>
  </si>
  <si>
    <t>HP E27 G5 FHD Monitor</t>
  </si>
  <si>
    <t>6N4E8AA</t>
  </si>
  <si>
    <t>HP E22 G5 FHD Monitor</t>
  </si>
  <si>
    <t>6N6E6AA</t>
  </si>
  <si>
    <t>HP E24t G5 Touch FHD Monitor</t>
  </si>
  <si>
    <t>6N6E9AA</t>
  </si>
  <si>
    <t>HP E24 G5 FHD Monitor</t>
  </si>
  <si>
    <t>6N6F2AA</t>
  </si>
  <si>
    <t>HP E27q G5 QHD Monitor</t>
  </si>
  <si>
    <t>72C71AA</t>
  </si>
  <si>
    <t>HP USB-C G5 Essential Dock</t>
  </si>
  <si>
    <t>t640/W19/64GF/8GRW TC</t>
  </si>
  <si>
    <t>HP Wired 320MK combo</t>
  </si>
  <si>
    <t>H6Y89AA</t>
  </si>
  <si>
    <t>HP 65W Smart AC Adapter</t>
  </si>
  <si>
    <t>Update Edsys</t>
  </si>
  <si>
    <t>Front I/O connectors
• Audio jack(s): 2
• USB 3.0 Type A port(s): 1
Rear I/O connectors
• DisplayPort (DP) ports: 1
• HDMI port(s): 1
• LAN port(s): 1
• USB 3.0 Type A port(s): 1
• USB 2.0 Type A port(s): 4</t>
  </si>
  <si>
    <t>V227Q E3</t>
  </si>
  <si>
    <t>UM.WV7SA.301 - EM5</t>
  </si>
  <si>
    <t>V227Q E3 FHD, 21.5" VA, 4ms, 100Hz, 250 nits, VGA + HDMI + DP, Tilt only, 3 years next business day onsite swapout  warranty</t>
  </si>
  <si>
    <t>Update Acer</t>
  </si>
  <si>
    <t>Surface Go</t>
  </si>
  <si>
    <t xml:space="preserve">Surface Laptop </t>
  </si>
  <si>
    <t xml:space="preserve">Surface Mouse - Grey </t>
  </si>
  <si>
    <t>350898</t>
  </si>
  <si>
    <t>445921</t>
  </si>
  <si>
    <t>DELL WD19S USB-C Docking Station  HDMI, DP(2), LAN 3YR</t>
  </si>
  <si>
    <t>WD19S</t>
  </si>
  <si>
    <t>520175</t>
  </si>
  <si>
    <t>Classified by Microsoft as 2 in 1 (Surface Pro and Surface Go)</t>
  </si>
  <si>
    <t>Classified by Microsoft as Laptop (Surface Laptop and Surface Laptop Go)</t>
  </si>
  <si>
    <t>Classified by Microsoft - Surface Studio</t>
  </si>
  <si>
    <t>Apple Pencil 1st Gen (Lightning adapter, extra tip and USB-C to Apple Pencil Adapter inc</t>
  </si>
  <si>
    <t>W8Z-00011</t>
  </si>
  <si>
    <t>SURFACE 65W POWER SUPPLY FOR PRO, LAPTOP, LAPTOP GO</t>
  </si>
  <si>
    <t>8XB-00200</t>
  </si>
  <si>
    <t>SURFACE PRO 10, SIGNATURE KEYBOARD TYPE COVER, NO PEN - PLATINUM</t>
  </si>
  <si>
    <t>8XB-00153</t>
  </si>
  <si>
    <t>SURFACE PRO 10, SIGNATURE KEYBOARD TYPE COVER, NO PEN - BLACK</t>
  </si>
  <si>
    <t>SURFACE PRO 8, 9, X SIGNATURE KEYBOARD TYPE COVER, WITH SLIM PEN 2 - PLATINUM (2022)</t>
  </si>
  <si>
    <t>8X8-00178</t>
  </si>
  <si>
    <t>SURFACE PRO 10, SIGNATURE KEYBOARD TYPE COVER, WITH SLIM PEN 2 - PLATINUM</t>
  </si>
  <si>
    <t>8X8-00155</t>
  </si>
  <si>
    <t>SURFACE PRO 10, SIGNATURE KEYBOARD TYPE COVER, WITH SLIM PEN 2 - BLACK</t>
  </si>
  <si>
    <t>EP2-00406</t>
  </si>
  <si>
    <t>SURFACE PRO 10, KEYBOARD, NO PEN AND NO PEN SLOT - BLACK</t>
  </si>
  <si>
    <t>SLPJ2ZX/A</t>
  </si>
  <si>
    <t>SM2A2ZX/A</t>
  </si>
  <si>
    <t>AppleCare+ for iPad Air 13-inch (M2)</t>
  </si>
  <si>
    <t>SM2V2ZX/A</t>
  </si>
  <si>
    <t>AppleCare+ for iPad Air 11-inch (M2)</t>
  </si>
  <si>
    <t>SM2W2ZX/A</t>
  </si>
  <si>
    <t>AppleCare+ for iPad Pro 13-inch (M4)</t>
  </si>
  <si>
    <t>SM2X2ZX/A</t>
  </si>
  <si>
    <t>AppleCare+ for iPad Pro 11-inch (M4)</t>
  </si>
  <si>
    <t>SJRQ2ZX/A</t>
  </si>
  <si>
    <t>AppleCare+ for iPhone 15</t>
  </si>
  <si>
    <t>SJT42ZX/A</t>
  </si>
  <si>
    <t>AppleCare+ for iPhone 15 Plus</t>
  </si>
  <si>
    <t>MW973FE/A</t>
  </si>
  <si>
    <t>Smart Folio for iPad Pro 11-inch (M4) - White</t>
  </si>
  <si>
    <t>MW983FE/A</t>
  </si>
  <si>
    <t>Smart Folio for iPad Pro 11-inch (M4) - Black</t>
  </si>
  <si>
    <t>MW993FE/A</t>
  </si>
  <si>
    <t>Smart Folio for iPad Pro 11-inch (M4) - Denim</t>
  </si>
  <si>
    <t>MWK23FE/A</t>
  </si>
  <si>
    <t>Smart Folio for iPad Pro 13-inch (M4) - White</t>
  </si>
  <si>
    <t>MWK33FE/A</t>
  </si>
  <si>
    <t>Smart Folio for iPad Pro 13-inch (M4) - Black</t>
  </si>
  <si>
    <t>MWK43FE/A</t>
  </si>
  <si>
    <t>Smart Folio for iPad Pro 13-inch (M4) - Denim</t>
  </si>
  <si>
    <t>MWK53FE/A</t>
  </si>
  <si>
    <t>Smart Folio for iPad Air 11-inch (M2) - Charcoal Gray</t>
  </si>
  <si>
    <t>MWK63FE/A</t>
  </si>
  <si>
    <t>Smart Folio for iPad Air 11-inch (M2) - Denim</t>
  </si>
  <si>
    <t>MWK93FE/A</t>
  </si>
  <si>
    <t>Smart Folio for iPad Air 13-inch (M2) - Charcoal Gray</t>
  </si>
  <si>
    <t>MWKA3FE/A</t>
  </si>
  <si>
    <t>Smart Folio for iPad Air 13-inch (M2) - Denim</t>
  </si>
  <si>
    <t>MWR03ZA/A</t>
  </si>
  <si>
    <t>Magic Keyboard for iPad Pro 11‑inch (M4) - US English - White</t>
  </si>
  <si>
    <t>MWR23ZA/A</t>
  </si>
  <si>
    <t>Magic Keyboard for iPad Pro 11‑inch (M4) - US English - Black</t>
  </si>
  <si>
    <t>MWR43ZA/A</t>
  </si>
  <si>
    <t>Magic Keyboard for iPad Pro 13‑inch (M4) - US English - White</t>
  </si>
  <si>
    <t>MWR53ZA/A</t>
  </si>
  <si>
    <t>Magic Keyboard for iPad Pro 13‑inch (M4) - US English - Black</t>
  </si>
  <si>
    <t>MX2D3ZA/A</t>
  </si>
  <si>
    <t>Apple Pencil Pro</t>
  </si>
  <si>
    <t>MWML3FE/A</t>
  </si>
  <si>
    <t>MUQ93FE/A</t>
  </si>
  <si>
    <t>USB-C to Lightning Cable (1m)</t>
  </si>
  <si>
    <t>MUQW3ZA/A</t>
  </si>
  <si>
    <t>MW2G3X/A</t>
  </si>
  <si>
    <t>Thunderbolt 4 (USB-C) Pro Cable (1 m)</t>
  </si>
  <si>
    <t>MW5J3ZA/A</t>
  </si>
  <si>
    <t>Thunderbolt 4 (USB‑C) Pro Cable (1.8 m)</t>
  </si>
  <si>
    <t>240W USB-C Charge Cable (2 m)</t>
  </si>
  <si>
    <t>MW2L3X/A</t>
  </si>
  <si>
    <t>MW2K3X/A</t>
  </si>
  <si>
    <t>35W Dual USB-C Power Adapter</t>
  </si>
  <si>
    <t>MW2M3X/A</t>
  </si>
  <si>
    <t>MWVT3X/A</t>
  </si>
  <si>
    <t>Surface Thunderbolt 4 Dock Commercial Black</t>
  </si>
  <si>
    <t>Update to Data#3</t>
  </si>
  <si>
    <t>Updates to JBand ASI</t>
  </si>
  <si>
    <t>Update to Solutions IT (Apple)</t>
  </si>
  <si>
    <t>Update Apple and Microsoft for CDM and JB</t>
  </si>
  <si>
    <t>COMBINED</t>
  </si>
  <si>
    <t>Windows 11</t>
  </si>
  <si>
    <t>Unified Memory</t>
  </si>
  <si>
    <t>TMP414RN-53</t>
  </si>
  <si>
    <t>TravelMate Spin P414</t>
  </si>
  <si>
    <t>NX.VZQSA.002</t>
  </si>
  <si>
    <t>Intel Core i5-1335U
12 MB Smart Cache, 1.3 GHz with Turbo Boost up to 4.6 GHz, with hybrid Performance-core and Efficient-core</t>
  </si>
  <si>
    <t>DDR4
(1x16GB)</t>
  </si>
  <si>
    <t>SHARED</t>
  </si>
  <si>
    <t>Intel® UHD Graphics
Intel® Iris® Xe Graphics eligible (Dual ChannelO</t>
  </si>
  <si>
    <t>PCIe Gen4 NVMe</t>
  </si>
  <si>
    <t>IPS</t>
  </si>
  <si>
    <t>WUXGA 1920 x 1200</t>
  </si>
  <si>
    <t>No</t>
  </si>
  <si>
    <t>2 x USB4 Type-C Thunderbolt 4
2 x USB-A 3.2 Gen1
1x Ethernet (RJ-45) port
1 x microSD Card reader
1 x headphone/speaker jack
1 x HDMI 2.1</t>
  </si>
  <si>
    <t>Includes:
- Backlit keyboard
- Fingerprint reader
- FHD IR camera + privacy door
-Mil-STD
-Onsite next business day warranty</t>
  </si>
  <si>
    <t>TMP614-53</t>
  </si>
  <si>
    <t>TravelMate P614</t>
  </si>
  <si>
    <t>NX.B0NSA.00B</t>
  </si>
  <si>
    <t>Intel Core i7-1355U
12 MB Smart Cache, 1.7 GHz withTurbo Boost up to 5.0 GHz, with hybrid Performance-core and Efficient-core</t>
  </si>
  <si>
    <t>LPDDR5
(1x16GB)</t>
  </si>
  <si>
    <t>2 x USB Type-C 3.2 Gen2 (TBT4)
 1 x USB-A 3.2 Gen1
 1 x microSD™ Card reader
1 x headphone/speaker jack
1 x HDMI 2.1</t>
  </si>
  <si>
    <t>Includes:
- Backlit keyboard
- Fingerprint reader
- FHD T-Type IR Camera + privacy door
-Mil-STD
-Onsite next business day warranty</t>
  </si>
  <si>
    <t>TMP214-55</t>
  </si>
  <si>
    <t>TravelMate P214</t>
  </si>
  <si>
    <t>NX.B0YSA.00A</t>
  </si>
  <si>
    <t>1 x USB 4 Type-C Thunderbolt 4
2 x USB-A 3.2 Gen1
1x Ethernet (RJ-45) port
1 x microSD Card reader
1 x headphone/speaker jack
1 x HDMI 2.1</t>
  </si>
  <si>
    <t>Includes:
- Backlit keyboard
- Fingerprint reader
- HD camera + privacy door
-Mil-STD
-Onsite next business day warranty</t>
  </si>
  <si>
    <t>TMB311RN-33</t>
  </si>
  <si>
    <t>TravelMate Spin B311</t>
  </si>
  <si>
    <t>NX.VYQSA.002</t>
  </si>
  <si>
    <t>Intel® Processor N200 (6 MB Smart Cache, 0.8 MHz with Intel® Turbo Boost Technology 2.0 up to 3.4 GHz)</t>
  </si>
  <si>
    <t>LPDDR5
(1x8GB)</t>
  </si>
  <si>
    <t>Intel® UHD Graphics</t>
  </si>
  <si>
    <t>PCIe Gen3 NVMe</t>
  </si>
  <si>
    <t>FHD 1920 x 1080</t>
  </si>
  <si>
    <t>Yes</t>
  </si>
  <si>
    <t>1 x USB 3.2 Gen 1 Type-C
2 x USB-A 3.2 Gen1
1 x microSD Card reader
1 x headphone/speaker jack
1 x HDMI 2.1</t>
  </si>
  <si>
    <t>Includes:
- Active Stylus pen
-Mil-STD, Rubber bumpers
-Onsite next business day warranty</t>
  </si>
  <si>
    <t>R756TN</t>
  </si>
  <si>
    <t>Chromebook Spin 511</t>
  </si>
  <si>
    <t>NX.KEDSA.002</t>
  </si>
  <si>
    <t>Intel® Processor N100 (6 MB Smart Cache, 0.8 MHz with Intel® Turbo Boost Technology 2.0 up to 3.4 GHz)</t>
  </si>
  <si>
    <t>LPDDR5
(1x4GB)</t>
  </si>
  <si>
    <t>eMMc</t>
  </si>
  <si>
    <t>Google</t>
  </si>
  <si>
    <t>Chrome</t>
  </si>
  <si>
    <t>HD 1366 x 768</t>
  </si>
  <si>
    <t>1 x USB 3.2 Gen 1 Type-C
2 x USB-A 3.2 Gen1
1 x microSD Card reader
1 x headphone/speaker jack</t>
  </si>
  <si>
    <t>Includes:
- Active Stylus pen
-Mil-STD, Rubber bumpers
-Mail in warranty</t>
  </si>
  <si>
    <t>Veriton N2590 Mini PC</t>
  </si>
  <si>
    <t>DT.R0DSA.004-ED1</t>
  </si>
  <si>
    <t>DDR4
(2x8GB)</t>
  </si>
  <si>
    <t>Included
Acer USB PCR Keyboard
Acer USB PCR Mouse
VESA Mounting Kit</t>
  </si>
  <si>
    <t>Veriton N4710G Mini PC</t>
  </si>
  <si>
    <t>UD.VXVSA.01V-ED0</t>
  </si>
  <si>
    <t>Intel® Core™ i5-13400 Processor
10-(6P+4E) Core /16-Thread, 2.5GHz base, up to 4.6GHz Max Turbo, 20MB Intel® Smart Cache, 65W</t>
  </si>
  <si>
    <t>Included
Acer USB PCR Keyboard
Acer USB PCR Mouse
VESA Mounting Kit
Customise BTO options are available.</t>
  </si>
  <si>
    <t>Veriton N6720GT Mini PC</t>
  </si>
  <si>
    <t>DT.R27SA.002-ED1</t>
  </si>
  <si>
    <t>Intel Core i5-14500
14-(6P+8E) Core /20-Thread, 2.6GHz base, up to 5.0GHz Max Turbo, 24MB Intel® Smart Cache, 65W</t>
  </si>
  <si>
    <t>DDR5
(2x8GB)</t>
  </si>
  <si>
    <t>Intel® UHD Graphics 770</t>
  </si>
  <si>
    <t>Front I/O connectors:
• Card reader: N
• Audio jack(s): 1
• USB 3.2 Gen1 5Gbps Type A port(s): 1
• USB 3.2 Gen2 10Gbps Type A port(s): 1
• USB 3.2 Gen2 10Gbps Type C port(s): 1 
Rear I/O connectors:
• HDMI port(s): 1
• DisplayPort (DP) ports: 2
• LAN port(s): 1
• USB 3.2 Gen1 5Gbps Type A port(s): 2
• USB 3.2 Gen2 10Gbps Type A port(s): 2</t>
  </si>
  <si>
    <t>Altos P10 F9 SFF PC</t>
  </si>
  <si>
    <t>UD.L0MSA.03H-DE1</t>
  </si>
  <si>
    <t>Intel® Core™ i5-14400 Processor
10-(6P+4E) Core /16-Thread, 2.5GHz base, up to 4.7GHz Max Turbo, 20MB Intel® Smart Cache, 65W</t>
  </si>
  <si>
    <t>DDR5
(1x8GB)</t>
  </si>
  <si>
    <t>Front I/O connectors
• Card reader: Yes
• Combo Jacks (In/Out): 2
• USB3.2 Gen2 Type-A(w/1.5A Sharing@S5) (w/o BC1.2) Port: 1
• USB3.2 Gen1 Type-A Ports: 3
• USB3.2 Gen2 Type-C Port: 1
Rear I/O connectors
• VGA Port: 1
• HDMI 2.1 Port: 1
• DP 1.4 Ports: 2
• RJ45 Port: 1
• USB 2.0 Ports: 4
• Com Port: 1
• Parallel Port: Optional 
• Audio jacks (In/Out/MIC): 3</t>
  </si>
  <si>
    <t>Included
Acer USB PCR Keyboard
Acer USB PCR Mouse
Card Reader
Internal Speaker
Customise BTO options are available.</t>
  </si>
  <si>
    <t>Veriton Vero Z4724GT All-in-One</t>
  </si>
  <si>
    <t>DQ.R1TSA.004-EO1</t>
  </si>
  <si>
    <t>Height Adjustable AIO - (non-Touch)</t>
  </si>
  <si>
    <t>Front/Side I/O connectors:
• Card reader: Yes
• Audio jack(s): 1
• USB 3.2 Gen1 5Gbps Type A port(s): 2
• USB 3.2 Gen2x2 20Gbps Type C port(s): 1
Rear I/O connectors:
• HDMI port(s)
Port 1
HDMI-in
• DisplayPort (DP) ports: 1
• LAN port(s): 1
• USB 2.0 Type A port(s): 1
• USB 3.2 Gen2 10Gbps Type A port(s): 2</t>
  </si>
  <si>
    <t>Included
Acer USB PCR Keyboard
Acer USB PCR Mouse
Card Reader
Customise BTO options are available Including Touch All-in-One PC and 27" FHD All-in-One PC.</t>
  </si>
  <si>
    <t>ALTOS P130 F9 Small Form Factor</t>
  </si>
  <si>
    <t>UD.L0SSA.00G-DE1</t>
  </si>
  <si>
    <t>nVidia RTX A400</t>
  </si>
  <si>
    <t>Front I/O connectors:
• Card reader: Yes
• Audio Combo Jacks (In/Out)(s): 1
• USB 3.2 Gen1 Type A port(s): 3
• USB 3.2 Gen2x2 Type C port: 1
• USB 3.2 Gen2 Type C port: 1
• USB3.2 Gen2 Type-A(w/1.5A Sharing@S5)
(w/i BC1.2) Port : 1
Rear I/O connectors:
• HDMI 2.1 port: 1
• DisplayPort (DP) 1.4 port(s): 2
• VGA Port : 1
• COM port(s): 1 
• LAN port(s): 2
• USB 2.0 Type A port(s): 6
• Audio Jacks (In/Out/Mic): 3
• Com Port:1
• Parallel Port (Optional):1</t>
  </si>
  <si>
    <t>ALTOS P130 F9 Tower</t>
  </si>
  <si>
    <t>UD.L0ESA.028-DE1</t>
  </si>
  <si>
    <t>Intel® Core™ i7-14700 Processor
20-(8P+12E) Core /28-Thread, 2.1GHz base, up to 5.4GHz Max Turbo, 33MB Intel® Smart Cache, 65W</t>
  </si>
  <si>
    <t>DDR5
(2x16GB)</t>
  </si>
  <si>
    <t>Nvidia RTX 4000 Ada</t>
  </si>
  <si>
    <t>ALTOS P150 F8 Tower</t>
  </si>
  <si>
    <t>US.RSYSA.00E-XE3</t>
  </si>
  <si>
    <t>Intel® Core™ i9-14900K Processor
24-(8P+16E) Core /32-Thread, 3.2GHz base, up to 6.0GHz Max Turbo, 36MB Intel® Smart Cache, 125W</t>
  </si>
  <si>
    <t>DDR5
(2x32GB)</t>
  </si>
  <si>
    <t>Nvidia RTX 4090</t>
  </si>
  <si>
    <t>Windows 11 Professional Adv. PC</t>
  </si>
  <si>
    <t>Front I/O connectors:
• Card reader: No
• Audio Combo Jacks (In/Out)(s): 1
• USB3.2 Gen1 Type-A Port(s): 4
• USB 3.2 Gen2x2 Type C port: 1
Rear I/O connectors:
• USB 3.2 GEN2x2 Type-C Port(s): 1
• USB 3 2 Gen2x1 Type-A Port(s): 3
• USB 2.0 Type A port(s): 2
• LAN port(s): 1
• Audio Jacks (In/Out/Mic): 3</t>
  </si>
  <si>
    <t>Included
Acer USB PCR Keyboard
Acer USB PCR Mouse
Customise BTO options are available.</t>
  </si>
  <si>
    <t>ALTOS P330 F6 Tower</t>
  </si>
  <si>
    <t>US.RTQSA.00H-XS1</t>
  </si>
  <si>
    <t>Intel Xeon W7-3455(2.5G 67.5M)
24-Core/48-Thread, 2.5GHz base, up to 4.8GHz Max Turbo, 67.5MB Intel® Smart Cache, 270W</t>
  </si>
  <si>
    <t>DDR5
(4x32GB)</t>
  </si>
  <si>
    <t>2x Nvidia RTX 4000 Ada</t>
  </si>
  <si>
    <t>Windows 11 Pro Advanced Workstaion</t>
  </si>
  <si>
    <t xml:space="preserve">Front I/O connectors:
• Card reader: No
• Audio Combo Jacks (Headphone Out/MIC-in): 1
• USB3.2 Gen1 Type-A Port(s): 2
• USB 3.2 Gen2x1 Type C port: 1
Rear I/O connectors:
• USB 3.2 Gen2x1 Type-A Port(s): 4
• USB3.2 Gen2x2 Type-C Port(s): 1
• VGA Port(s): 1
• COM Port(s): 1
• LAN port(s): 2
• 5x audio jacks (7.1 HD Audio): 1
- BMC/IPMI - AST 2600 Remote Management </t>
  </si>
  <si>
    <t>ALTOS P555 F5 Tower</t>
  </si>
  <si>
    <t>US.RRESA.004-XS1</t>
  </si>
  <si>
    <t>1x AMD EPYC Milan 7313P 3.0G 16C/32T</t>
  </si>
  <si>
    <t>DDR4
(4x32GB)</t>
  </si>
  <si>
    <t>nVidia RTX 6000 Ada</t>
  </si>
  <si>
    <t>Dedicated Graphics:
• DisplayPort (DP) ports: 4
Front I/O connectors
• Audio jack(s): 2
• USB 3.0 Type A port(s): 2
Rear I/O connectors
• VGA Port: 1
• COM Port: 1
• LAN port(s): 2 x 10GbE
• Dedicated IPMI RMM port: 1
• USB 3.0 Type A port(s): 4</t>
  </si>
  <si>
    <t>ALTOS T420 F1</t>
  </si>
  <si>
    <t>US.RT9SA.006-EK1</t>
  </si>
  <si>
    <t>Intel N5105 Quad-Core 2.0GHz
Burst Frequency (2.90 GHz)</t>
  </si>
  <si>
    <t>Integrated
graphics</t>
  </si>
  <si>
    <t>Windows 10 IoT Enterprise 2021 LTSC</t>
  </si>
  <si>
    <t xml:space="preserve">
Front I/O connectors
• Audio jack(s): 2
• USB 3.0 Type A port(s): 1
Rear I/O connectors
• DisplayPort (DP) ports: 1
• HDMI port(s): 1
• LAN port(s): 1
• USB 3.0 Type A port(s): 1
• USB 2.0 Type A port(s): 3</t>
  </si>
  <si>
    <t>Only for VN4710G, P10 F9 SFF models</t>
  </si>
  <si>
    <t>Only for N2590G,N6720, P10 F9 Tower, P130 F9, Z4724G,Z4727GT models</t>
  </si>
  <si>
    <t>Only for N2590G,N6720, Z4724G,Z4727GT models</t>
  </si>
  <si>
    <t>Only for P10 F9 SFF, Tower, P130 F9</t>
  </si>
  <si>
    <t>Only for VN4710GT, VN6720GT, P10 F9, P130 F9, Z4724GT,Z4727GT,P150F8 models</t>
  </si>
  <si>
    <t>DT-UPGD-2TB</t>
  </si>
  <si>
    <t>P10F9, P130 F9</t>
  </si>
  <si>
    <t>DT-UPGD-A400</t>
  </si>
  <si>
    <t>Upgrade from Integrated Graphics UHD 730 to nVidia RTX A400 4GB (4x mDP)</t>
  </si>
  <si>
    <t>DT-UPGD-T1000-GB</t>
  </si>
  <si>
    <t>Upgrade from Integrated Graphics UHD 730 to nVidia RTX T1000 8GB (4x mDP)</t>
  </si>
  <si>
    <t>DT-UPGD-A1000-8G</t>
  </si>
  <si>
    <t>Upgrade from Integrated Graphics UHD 730 to nVidia RTX A1000 8GB (4x mDP)</t>
  </si>
  <si>
    <t>DT-UPGD-A4000-16GB</t>
  </si>
  <si>
    <t>P10F9 Tower, P130 F9 Tower ONLY</t>
  </si>
  <si>
    <t>DT-UPGD-RTX4000ada-20GB</t>
  </si>
  <si>
    <t>Upgrade from Integrated Graphics UHD 730 to nVidia RTX 4000 Ada 20GB</t>
  </si>
  <si>
    <t>WS-P330-UPGD-CPU-1</t>
  </si>
  <si>
    <t>Upgrade from Intel Xeon W5-3435X 3.1GHz 16C/32T to Intel Xeon W7-3455(2.5G 67.5M) 24-Core/48-Thread</t>
  </si>
  <si>
    <t>ALTOS P330 F6</t>
  </si>
  <si>
    <t>WS-P330-UPGD-CPU-2</t>
  </si>
  <si>
    <t>Upgrade from Intel Xeon W5-3435X 3.1GHz 16C/32T to Intel Xeon W7-3465X(2.5G 75M) 28-Core/56-Thread</t>
  </si>
  <si>
    <t>WS-P330-UPGD-CPU-3</t>
  </si>
  <si>
    <t>Upgrade from Intel Xeon W5-3435X 3.1GHz 16C/32T to Intel Xeon W9-3475X(2.2G 82.5M) 36-Core/72-Thread</t>
  </si>
  <si>
    <t>Upgrade from 64GB Memory (2x32GB) to 128GB Memory (4x32GB)</t>
  </si>
  <si>
    <t>ALTOS P150 F8</t>
  </si>
  <si>
    <t>Upgrade from 64GB Memory (2x32GB) to 128GB ECC Memory (4x32GB)</t>
  </si>
  <si>
    <t>ALTOS P330F6/P555F5</t>
  </si>
  <si>
    <t>AIO-Z4724GT-Touch-UP</t>
  </si>
  <si>
    <t>Upgrade from AIO Non-Touch Z4724GT to Touch Z4724GT Model</t>
  </si>
  <si>
    <t>ALL-IN-ONE PC Z4724GT Model upgrade</t>
  </si>
  <si>
    <t>AIO-Z4727GT-27-UP</t>
  </si>
  <si>
    <t>Upgrade from AIO Non-Touch Z4724GT to Touch Z4727GT Model</t>
  </si>
  <si>
    <t>ALL-IN-ONE PC Z4724GT Model upgrade to 27" Z4727GT Model</t>
  </si>
  <si>
    <t>VZ4724GT/Z4727GT All in One Only</t>
  </si>
  <si>
    <t>ALTOS P130 F9 SFF/Tower, P150 F8</t>
  </si>
  <si>
    <t>WS-UPGD-WAR-XS1-R</t>
  </si>
  <si>
    <t>WS-UPGD-WAR-XS2</t>
  </si>
  <si>
    <t>WS-UPGD-WAR-XS2-R</t>
  </si>
  <si>
    <t>WS-UPGD-WAR-XS3</t>
  </si>
  <si>
    <t>WS-UPGD-WAR-XS3-R</t>
  </si>
  <si>
    <t>NX.VZQSA.003-EN1</t>
  </si>
  <si>
    <t>Notebook Upgrade TMP414RN-53 from 256GB NVMe storage to 512GB storage</t>
  </si>
  <si>
    <t>NX.VZQSA.003-EN1
TMP414RN-53/i5/16GB/512GB/11 Pro/3YRNBD</t>
  </si>
  <si>
    <t>NX.B17SA.008-EN1</t>
  </si>
  <si>
    <t>Notebook Upgrade TMP214-55 i5/8/512/14" to TMP216 16" i7/16/512</t>
  </si>
  <si>
    <t>NX.B17SA.008-EN1
TMP216/i7/16GB/512GB/11 Pro/3YRNBD</t>
  </si>
  <si>
    <t>Notebook Upgrade TMP214-55 i5/8/512/14" to TMP416 16" i7/16/512</t>
  </si>
  <si>
    <t>NX.B03SA.003-EN1
TMP416/i7/16GB/512GB/11 Pro/3YRNBD</t>
  </si>
  <si>
    <t>NX.B0NSA.003-EN1</t>
  </si>
  <si>
    <t>Notebook Upgrade TMP614-53 i7/16/512 to TMP614-53 i7/32/1TB</t>
  </si>
  <si>
    <t>NX.B0NSA.003-EN1
i7/32GB/1TB/11 Pro/3YRNBD</t>
  </si>
  <si>
    <t>NX.B3DSA.001-EN1</t>
  </si>
  <si>
    <t>Notebook Upgrade TMP614-53 from Non-Touch to Touch/5G</t>
  </si>
  <si>
    <t>NX.B3DSA.001-EN1
i7/16GB/512GB/Touch/5G/11 Pro/3YRNBD</t>
  </si>
  <si>
    <t>NX.B0YSA.009-EN1</t>
  </si>
  <si>
    <t>Notebook Upgrade TMP214-55 from i5/8/256 to i7/16/512</t>
  </si>
  <si>
    <t>NX.B0YSA.009-EN1
i7/16GB/512GB/11 Pro/3YRNBD</t>
  </si>
  <si>
    <t>NX.VZQSA.004-EN1</t>
  </si>
  <si>
    <t>Notebook Upgrade TMP414RN-53 from i5/16/256 to i7/16/512</t>
  </si>
  <si>
    <t>NX.VZQSA.004-EN1
i7/16GB/512GB/11 Pro/3YRNBD</t>
  </si>
  <si>
    <t>EM2</t>
  </si>
  <si>
    <t>Upgrade from 3 years next business day onsite swapout to 4 Years next business day onsite swapout</t>
  </si>
  <si>
    <t>All Monitors</t>
  </si>
  <si>
    <t>All TravelMates</t>
  </si>
  <si>
    <t>ADK320 Acer Vero MST Dock M33</t>
  </si>
  <si>
    <t>ZC.A01SA.0FH-A05</t>
  </si>
  <si>
    <t>Acer ADK320 Vero MST Dock M33 with 135W adapter Black with 135W power adapter</t>
  </si>
  <si>
    <t>PRIMAX KB75211</t>
  </si>
  <si>
    <t>Primax USB Mouse</t>
  </si>
  <si>
    <t>DC.11211.02L-A05</t>
  </si>
  <si>
    <t>Wireless KB MOUSE COMBO DC.11211.023+DK.RF41P.0C3</t>
  </si>
  <si>
    <t>B227Q E3</t>
  </si>
  <si>
    <t>B227Q E3  FHD, 21.5" IPS , 4ms, 100Hz, 250 nits, VGA + HDMI + DP, Height adjustable, 3 years next business day onsite swapout  warranty</t>
  </si>
  <si>
    <t>CB343CUR D</t>
  </si>
  <si>
    <t>UM.CB3SA.D04 -EM5</t>
  </si>
  <si>
    <t>CB343CUR D  UWQHD, 34", 4ms, 60Hz, 300nits , HDMI x 2 + DP + USB Type-C  140W PD,  USB Hub, Height adjustable,3 years next business day onsite swapout  warranty</t>
  </si>
  <si>
    <t>MTP03ZP/A</t>
  </si>
  <si>
    <t>Apple A16 Bionic</t>
  </si>
  <si>
    <t>unified memory</t>
  </si>
  <si>
    <t>Apple GPU (5-core graphics)</t>
  </si>
  <si>
    <t>iOS 17</t>
  </si>
  <si>
    <t>Super Retina XDR OLED</t>
  </si>
  <si>
    <t>iPhone 15 128GB Black</t>
  </si>
  <si>
    <t>Warranty can be uplifted to 3 Years</t>
  </si>
  <si>
    <t>Apple GPU (6-core graphics)</t>
  </si>
  <si>
    <t>LTPO Super Retina XDR OLED</t>
  </si>
  <si>
    <t>MTV13ZP/A</t>
  </si>
  <si>
    <t>MTV73ZP/A</t>
  </si>
  <si>
    <t>Solid State Drive</t>
  </si>
  <si>
    <t>iPadOS</t>
  </si>
  <si>
    <t>USB-C port with support for:
Charging
DisplayPort
USB 3.1 Gen 1 (up to 5 Gbps)</t>
  </si>
  <si>
    <t>MUWC3X/A</t>
  </si>
  <si>
    <t>Apple M2 Chip</t>
  </si>
  <si>
    <t>Liquid Retina display</t>
  </si>
  <si>
    <t>11-inch iPad Air Wi-Fi 128GB - Space Grey</t>
  </si>
  <si>
    <t>USB-C - supports charging, DisplayPort output at up to 6K at 60Hz and USB 3 up to 10Gb/s data transfer</t>
  </si>
  <si>
    <t>MUWG3X/A</t>
  </si>
  <si>
    <t>MUWL3X/A</t>
  </si>
  <si>
    <t>MUWQ3X/A</t>
  </si>
  <si>
    <t>MV273X/A</t>
  </si>
  <si>
    <t>MV2D3X/A</t>
  </si>
  <si>
    <t>MV2J3X/A</t>
  </si>
  <si>
    <t>MV2P3X/A</t>
  </si>
  <si>
    <t>MVV83X/A</t>
  </si>
  <si>
    <t>Ultra Retina XDR display</t>
  </si>
  <si>
    <t>Colours: Space Black, Silver
Warranty can be uplifted to 3 Years</t>
  </si>
  <si>
    <t>MVVC3X/A</t>
  </si>
  <si>
    <t>MVVE3X/A</t>
  </si>
  <si>
    <t>MVVG3X/A</t>
  </si>
  <si>
    <t>MVX23X/A</t>
  </si>
  <si>
    <t>MVX43X/A</t>
  </si>
  <si>
    <t>MVX63X/A</t>
  </si>
  <si>
    <t>MVX83X/A</t>
  </si>
  <si>
    <t>iPad 10th Gen</t>
  </si>
  <si>
    <t>MPQ03X/A</t>
  </si>
  <si>
    <t>Liquid Retina display
10.9-inch (diagonal) LED backlit Multi‑Touch display with IPS technology
2360-by-1640-pixel resolution at 264 pixels per inch (ppi)
True Tone display
500 nits brightness
Fingerprint-resistant oleophobic coating</t>
  </si>
  <si>
    <t>Colours: Silver, Blue, Yellow, Pink
Warranty can be uplifted to 3 Years</t>
  </si>
  <si>
    <t>MPQ83X/A</t>
  </si>
  <si>
    <t>Surface Pro 10</t>
  </si>
  <si>
    <t>ZDR-00012</t>
  </si>
  <si>
    <t>i5</t>
  </si>
  <si>
    <t>LPDDR5x</t>
  </si>
  <si>
    <t>Intel® Graphics</t>
  </si>
  <si>
    <t>Windows 11 Pro</t>
  </si>
  <si>
    <t>13 inch PixelSense™</t>
  </si>
  <si>
    <t>Surface Pro 10 I5/8/256CM SC W11P  Commercial Platinum</t>
  </si>
  <si>
    <t xml:space="preserve">	2 x USB-C® with USB 4.0/Thunderbolt™ 4, 1 x USB-C, 1 x Surface Connect port, 1 x Surface Pro Keyboard port</t>
  </si>
  <si>
    <t>Colours: Platinum, Black
Warranty Can be uplifted to 3 or 4 Years</t>
  </si>
  <si>
    <t>ZDT-00012</t>
  </si>
  <si>
    <t>i7</t>
  </si>
  <si>
    <t>ZDW-00012</t>
  </si>
  <si>
    <t>Y6B-00012</t>
  </si>
  <si>
    <t>ZEA-00012</t>
  </si>
  <si>
    <t>XIG-00008</t>
  </si>
  <si>
    <t>N200</t>
  </si>
  <si>
    <t>10.5 inch PixelSense™</t>
  </si>
  <si>
    <t>Surface Go 4 N200/8/256/W11P Platinum</t>
  </si>
  <si>
    <t>USB-C® 3.1 (data, DisplayPort and charging), 3.5mm headphone jack, Surface Type Cover port, Surface Connect port</t>
  </si>
  <si>
    <t>CDMI3H510LP</t>
  </si>
  <si>
    <t>CDMI310GH5108240LP</t>
  </si>
  <si>
    <t>Intel® Core™ i3-10105 Processor (6M Cache, up to 4.40 GHz, 4 Cores)</t>
  </si>
  <si>
    <t>DDR4-3200</t>
  </si>
  <si>
    <t>Intel® UHD Graphics 630</t>
  </si>
  <si>
    <t>SATA III 6GB/s SSD</t>
  </si>
  <si>
    <t>Windows 10 Pro x64</t>
  </si>
  <si>
    <t>*1 x VGA, 1 x DVI-D, 1 X HDMI™
*4 x USB 3.0/2.0 (Front), 6 x USB 3.2/2.0 (Rear)
*1 x PS/2 Keyboard/Mouse port, 1 x Serial port, 
*1 x PCIe 4.0/3.0  x16 slot, 1 x PCIe 3.0 x1 slot, 
*4 SATA (6.0GBs) Ports &amp; 1 x M.2
*Onboard 10/100/1000 network adapter</t>
  </si>
  <si>
    <t>Multiple model options, configurations and form factors available within this category. CDM COMPUTERS commits to provide these at the same percentage discount off list mentioned.</t>
  </si>
  <si>
    <t>CDMI5Q570LP</t>
  </si>
  <si>
    <t>Intel® Core™ i5-10500 Processor (12M Cache, 3.10 GHz Base, up to 4.50 GHz, 6 Cores)</t>
  </si>
  <si>
    <t>*1 x VGA, 1 X DisplayPort 1.4, 1 X HDMI™
*4 x USB 3.0/2.0 (Front), 6 x USB 3.2/2.0 (Rear)
*1 x PS/2 Keyboard port, 1 x PS/2 Mouse port
*1 x PCIe 4.0/3.0  x16 slot, 2 x PCIe 3.0 x1 slot, 
*4 SATA (6.0GBs) Ports &amp; 1 x M.2
*Onboard 10/100/1000 network adapter</t>
  </si>
  <si>
    <t>CDMI710Z590CC</t>
  </si>
  <si>
    <t>Intel® Core™ i7-10700 Processor (16M Cache, 2.90 GHz Base, up to 4.80 GHz, 8 Cores)</t>
  </si>
  <si>
    <t>*1 X DisplayPort 1.4
*2 x USB 3.2 Gen 1 (Front), 2 x USB 3.2 Gen 2 (Rear), 4 x USB 3.2 Gen 1 (Rear), 2 x USB 2.0/1.1 (Rear)
*1 x PS/2 Keyboard/Mouse port
*1 x PCIe 4.0/3.0 x16 slot, 1 x PCIe 3.0 x16 slot, 2 x PCIe 3.0 x1 slot, 
*5 SATA (6.0GBs) Ports &amp; 2 x M.2
*Onboard 100/1000/2500 network adapter</t>
  </si>
  <si>
    <t>CDMNUC11PAI3</t>
  </si>
  <si>
    <t>CDMNUC11PAI4</t>
  </si>
  <si>
    <t>CDMNUC11PAI5</t>
  </si>
  <si>
    <t>Intel® Core™ i3-1115G4 Processor (6M Cache, up to 4.10 GHz, with IPU, 2 Cores)</t>
  </si>
  <si>
    <t>DDR4-3200 SODIMM</t>
  </si>
  <si>
    <t>*1 X HDMI™, 1 x Mini DisplayPort
*2 x USB 3.1 Gen 2 (Front, Type-A &amp; Type-C with Thunderbolt), 2 x USB 3.1 Gen 2 (Rear, Type-A), 1 x USB 3.1 Gen 2 (Rear, Type-C, with Thunderbolt) 
*1 SATA (6.0GBs) Port &amp; 1 x M.2
*1 x SDXC card slot
*Onboard 7.1 channel High Definition audio system or 2 channel L/R audio and mic by front headset jack
*Onboard 10/100/1000 network adapter
*Wi-Fi 6</t>
  </si>
  <si>
    <t>ASUS All-In-One / i5</t>
  </si>
  <si>
    <t>CDMAIO11GHM5708240I5</t>
  </si>
  <si>
    <t>Intel® Core™ i5-11500B Processor (12M Cache, up to 4.60 GHz, 6 Cores)</t>
  </si>
  <si>
    <t>M.2 PCIe NVMe Class 35 SSD</t>
  </si>
  <si>
    <t>Non-touch screen, 23.8-inch, FHD (1920 x 1080) 16:9, Wide view, Anti-glare display, LED Backlit, 250nits, sRGB: 100%, Screen-to-body ratio 85%</t>
  </si>
  <si>
    <t>*1x Serial port, 1x Kensington lock, 1x DC-in, 1x RJ45 Gigabit Ethernet, 1x HDMI out 2.0a, 1x Display port 1.4, 2x USB 3.2 Gen 1 Type-A, 2x USB 2.0 Type-A
*1x Headphone out, 1x 3-in-1 card reader SD / MMC / MS, 1x USB 3.2 Gen 2 Type-C, 1x USB 3.2 Gen 1 Type-A, 1x Thunderbolt™ 4 supports display / power delivery</t>
  </si>
  <si>
    <t>NVIDIA GeForce GT 730</t>
  </si>
  <si>
    <t>Windows 10 Pro for Workstations x64</t>
  </si>
  <si>
    <t>*2 X DisplayPort 1.4, 1 X HDMI™
*2 x USB 3.0/2.0 (Front), 6 x USB 3.2/2.0 (Rear), 2 Thunderbolt (Rear, Type-C)
*3 x PCIe 3.0  x16 slot, 2 x PCIe 3.0 x1 slot, 
*6 SATA (6.0GBs) Ports &amp; 2 x M.2
*Onboard 7.1 channel High Definition audio system
*Onboard 100/1000/2500 network adapter
*Onboard 10/100/1000 network adapter</t>
  </si>
  <si>
    <t>AMD Ryzen™ Threadripper™ 2920X (1.125M/6M/32M Cache, 3.5GHz Base, Up to 4.3GHz Max Boost, 12 Cores)</t>
  </si>
  <si>
    <t>*2 x USB 3.2 Gen 1 (Front), 4 x USB 3.2 Gen 2 (Rear, 3 Type-A &amp; 1 Type-C), 6 x USB 3.2 Gen 1 (Rear)
*3 x PCIe 4.0  x16 slot, 2 x PCIe 3.0 x1 slot, 
*8 SATA (6.0GBs) Ports &amp; 3 x M.2
*Onboard 7.1 channel High Definition audio system
*Onboard 10/100/1000 network adapter</t>
  </si>
  <si>
    <t>C204MA-GJ0261</t>
  </si>
  <si>
    <t>Intel® Celeron® N4020 Processor 1.1 GHz (4M Cache, up to 2.8 GHz)</t>
  </si>
  <si>
    <t>1. SAMSUNG/K4F8E304HB-MGCJ
2. MICRO/MT53B256M32D1NP-062 WT:C
3. HYNIX/H9HCNNN8KUMLHR-NME</t>
  </si>
  <si>
    <t>Intel® UHD Graphics 600</t>
  </si>
  <si>
    <t>1. KST EMMC32G-TB29-M90
2. SDK SDINBDA4-32-1002W
3. SDK SDINBDA4-32-1002Y
4. KST EMMC32G-TX29-PA8B</t>
  </si>
  <si>
    <t>Chrome OS</t>
  </si>
  <si>
    <t>1. INNOLUX/N116BGE-EA2
2. BOE/NT116WHM-N44
3. K&amp;D/KD116N29-30NK-A005</t>
  </si>
  <si>
    <t xml:space="preserve">HD (1366 x 768) 16:9,, Anti-glare display
720p HD camera
US MIL-STD 810G military-grade standard
All round rubber bumper chassis
Spill and Tamper Resistant Keyboard
120cm Drop resistant
Robust I/O Ports 5000 times tested
180° lay-flat hinge
Kensington Lock
Up to 14 Hrs battery life
Titan C Security Chip
2x USB 3.2 Gen 1 Type-A
2x USB 3.2 Gen 2 Type-C support power delivery
1x 3.5mm Combo Audio Jack
Micro SD card reader
TYPE-C, 45W AC Adapter
292x199x20mm
Google Auto Update: June 2026
</t>
  </si>
  <si>
    <t xml:space="preserve">Wi-Fi 
802.11ac
Bluetooth 5.0 (Dual band) 2*2 </t>
  </si>
  <si>
    <t>MICRO/MT53B256M32D1NP-062 WT:C
SAMSUNG/K4F8E304HB-MGCJ
HYNIX/H9HCNNN8KUMLHR-NME</t>
  </si>
  <si>
    <t>KST/TB29-M90
KST/TX29-PA8B
SDK/SDINBDA4-32-1002Y
SDK/SDINBDA4-32-1002W</t>
  </si>
  <si>
    <t>11.6'' HD Touch 
AUO/B116XAK01.2
BOE/NV116WHM-T05
BOE/NV116WHM-T03</t>
  </si>
  <si>
    <t>Flip Touch 2 in 1 Touch - NO STYLUS
Touch HD (1366 x 768) 16:9
360 Degree Flip Touch 
Dual Camera, 720p HD camera + 5MB world facing camera
US MIL-STD 810G military-grade standard
All round rubber bumper chassis
Spill and Tamper Resistant Keyboard
120cm Drop resistant
Robust I/O Ports 5000 times tested
Up to 12 Hrs battery life 
Kensington Lock
Titan C Security Chip
1x USB 3.2 Gen 1 Type-A
2x USB 3.2 Gen 2 Type-C support power delivery
1x 3.5mm Combo Audio Jack
Micro SD card reader
TYPE-C, 45W AC Adapter
292x199x20mm
Google Auto Update: June 2026</t>
  </si>
  <si>
    <t>WiFi 
802.11ac+Bluetooth 5.0 (Dual band) 2*2</t>
  </si>
  <si>
    <t>C433TA-AJ0121</t>
  </si>
  <si>
    <t>Intel® Core™ m3-8100Y Processor 1.1 GHz (4M Cache, up to 3.4 GHz)</t>
  </si>
  <si>
    <t>8G:
SAMSUNG/K4E6E304EC-EGCG
MICRO/MT52L512M32D2PF-093 WT:B</t>
  </si>
  <si>
    <t>Intel® HD Graphics 615</t>
  </si>
  <si>
    <t>64G:
SDK SDINBDA4-64-1002W</t>
  </si>
  <si>
    <t xml:space="preserve"> 
14'' Touch FHD
AUO/B140HAN04.6 (H/W:3A)</t>
  </si>
  <si>
    <t>Flip Touch 2 in 1 device - NO STYLUS
FHD (1920 x 1080) 16:9
360 Degree Flip
Touch Screen 
LCD cover Premium Aluminum
ErgoLift Hinge
720p HD camera
Up to 10 Hrs battery life 
Backlit Keyboard 
Titan C Security Chip
1x USB 3.2 Gen 1 Type-A
2x USB 3.2 Gen 2 Type-C support power delivery
1x 3.5mm Combo Audio Jack
Micro SD card reader
TYPE-C, 45W AC Adapter
321x207x16.5mm
Google Auto Update: June 2026
Accessories: 
Sleeve</t>
  </si>
  <si>
    <t>WiFi 
802.11ac+Bluetooth 4.0 (Dual band) 2*2</t>
  </si>
  <si>
    <t>Intel® Core™ i5-1135G7 Processor 2.4 GHz (8M Cache, up to 4.2 GHz, 4 cores)</t>
  </si>
  <si>
    <t>8GB Onboard
MICRON/MT40A1G16KD-062E:E
SAMSUNG/K4AAG165WA-BCWE</t>
  </si>
  <si>
    <t xml:space="preserve">
PCIe 256G Gen3
WD/SDBPNPZ-256G-1002/21106000
SAM/MZVLQ256HAJD-00000/FXV7101Q</t>
  </si>
  <si>
    <t>Windows 10 Pro</t>
  </si>
  <si>
    <t>13.3'' FHD Touch sRGB:100%
INNOLUX/N133HCE-EN2 C2</t>
  </si>
  <si>
    <t xml:space="preserve">2 in1 flip Touch with Stylus 
300 nits FHD (1920 x 1080) 16:9 , sRGB:100%
US MIL-STD 810H military-grade standard 
LCD cover Aluminum
Top case MG-Al
Bottom case Aluminum
360 Degrees Flip Touch screen
Stlyus with 4096 pressure points 
Spill Resistant Backlit Keyboard
Asus NumberPad
720p HD camera with privacy shutter
AI Noise cancellation Technology with Upstream and Downstream Techology 
BIOS Booting User Password Protection
HDD User Password Protection and Security
Trusted Platform Module (TPM) 2.0
Fingerprint sensor integrated with Power Key
Kensington Lock
Fast charging up to 60% capacity in 39 minutes
Battery life up to 14 hrs
1x HDMI 1.4
1x 3.5mm Combo Audio Jack
1x RJ45 LAN Jack for Gigabit Lan
1x USB 3.2 Gen 2 Type-A
2x Thunderbolt™ 4 supports display / power delivery
309x210x16.9mm
Accessories: 
Carry bag
Micro HDMI to LAN
Stylus
</t>
  </si>
  <si>
    <t>onboard 8G:
MICRON/MT40A1G16KD-062E:E
SAMSUNG/K4AAG165WA-BCWE</t>
  </si>
  <si>
    <t>512G SSD:
WD/SDBPNPZ-512G-1002/21106000
SAM/MZVLQ512HALU-00000/ FXV7101Q</t>
  </si>
  <si>
    <t>Windows 10 PRO</t>
  </si>
  <si>
    <t>14'' FHD VIPS 250 nits; Anti-glare
INNOLUX/N140HCA-EAC/C6
BOE/NV140FHM-N49 V8.7</t>
  </si>
  <si>
    <t xml:space="preserve">FHD (1920 x 1080) 16:9 IPS - level
US MIL-STD 810H military-grade standard 
Aluminum LCD Cover 
Plastic top and bottom case
Spill Resistant backlit Keyboard
720p HD camera with privacy shutter
LayFlat hinge
AI Noise cancellation Technology with Upstream and Downstream Techology 
Trusted Platform Module (TPM) 2.0
BIOS Booting User Password Protection
HDD User Password Protection and Security
Fingerprint sensor
Kensington Lock
Battery:
60% charge in 39 minutes
Up to 10 hrs battery life
1x HDMI 1.4
1x VGA Port (D-Sub)
1x 3.5mm Combo Audio Jack
1x RJ45 LAN Jack for Gigabit Lan
1x USB 2.0 Type-A
2x USB 3.2 Gen 2 Type-A
1x USB Type C display / power delivery
1x Micro SD card reader
323x215x19mm
https://webar.istaging.com/?id=0yYyKFhB21u
</t>
  </si>
  <si>
    <t>WiFi 6
802.11ax
Bluetooth 5.0 (Dual band) 2*2</t>
  </si>
  <si>
    <t>256G SSD:
WD/SDBPNPZ-256G-1002/21106000
SAM/MZVLQ256HAJD-00000/FXV7101Q</t>
  </si>
  <si>
    <t>15.6" VIPS FHD 250 nits; Anti-glare
PANDA/LM156LF5L06
INNOLUX/N156HCA-EAB/C2</t>
  </si>
  <si>
    <t xml:space="preserve">FHD (1920 x 1080) 16:9 IPS - level
US MIL-STD 810H military-grade standard 
Aluminum LCD Cover 
Plastic top and bottom case
Spill resistant Backlit Chiclet Keyboard with Num-key
720p HD camera with privacy shutter
LayFlat hinge
AI Noise cancellation Technology with Upstream and Downstream Techology 
Trusted Platform Module (TPM) 2.0
BIOS Booting User Password Protection
HDD User Password Protection and Security
Fingerprint sensor
Kensington Lock
Battery:
60% charge in 39 minutes
Up to 10 hrs battery life
1x HDMI 1.4
1x VGA Port (D-Sub)
1x 3.5mm Combo Audio Jack
1x RJ45 LAN Jack for Gigabit Lan
1x USB 2.0 Type-A
2x USB 3.2 Gen 2 Type-A
1x USB Type C display / power delivery
1x Micro SD card reader
358x236x19mm
https://webar.istaging.com/?id=1WLhbCpmcoe
</t>
  </si>
  <si>
    <t>ExpertBook B5 Flip</t>
  </si>
  <si>
    <t>B5302FEA-LF0672RA</t>
  </si>
  <si>
    <t xml:space="preserve">Wi-Fi 
802.11ax
Bluetooth 5.0 (Dual band) 2*2 </t>
  </si>
  <si>
    <t>CL600W-AC3</t>
  </si>
  <si>
    <t>Intel® Celeron J4105 (1.5GHz, up to 2.5GHz burst, 4 cores), Fanless</t>
  </si>
  <si>
    <t>8GB (2x4GB) DDR4, 2666MHz, 2 SODIMM slots</t>
  </si>
  <si>
    <t xml:space="preserve"> M.2 SSD</t>
  </si>
  <si>
    <t>Windows 10 IoT Enterprise LTSB</t>
  </si>
  <si>
    <t xml:space="preserve">
*Dual Band 802.11a/b/g/n/ac 2x2 (BT 5.0 Combo, External Antenna)
*1 x RJ45 : 10/100/1000 Base-T Gigabit Ethernet (Wake on LAN)
*1 x 3.5mm audio-mic combo jack (CTIA Type)
*2 x USB 2.0 Type-A (Front), 4 x USB 3.1 gen1 (5Gb/s) Type-A (Rear), 1x USB 3.1 gen1 (5Gb/s) Type-C with DP1.2 (Rear)
*Mono speaker</t>
  </si>
  <si>
    <t>*Citrix, VMware, Microsoft RDP, PCoIP S/W Ready
*Hardware TPM 2.0</t>
  </si>
  <si>
    <t>CL600N-6A3</t>
  </si>
  <si>
    <t>4GB DDR4, 2666MHz, 2 SODIMM slots</t>
  </si>
  <si>
    <t>eMMC</t>
  </si>
  <si>
    <t>Non OS</t>
  </si>
  <si>
    <t>*USB 2.0 Type-A(2),USB 3.1 Type-A(4) ,RJ45 ,SFP Ready for fiber network, 3,5mm Mic
*DP(2),USB-C 3.1, 3.5mm Audio out (Shared with Mic)
*Supports up to 3 displays: two 4K displays and one QHD display.
*TPM (Trust Platform Module), SFP Module support ready for Fiber NIC network connectivity, Dual Band WiFi,Bluetooth 5.0</t>
  </si>
  <si>
    <t>*IGEL ready
*Hardware TPM 2.0</t>
  </si>
  <si>
    <t>TERA2321  PCoIP Zero Client processor</t>
  </si>
  <si>
    <t>Processor Graphics</t>
  </si>
  <si>
    <t>VDI Concept</t>
  </si>
  <si>
    <t>*USB 2.0 (6 down), 10/100/1000 Ethernet RJ-45 port, 1 x DVI-I port, 1 x DisplayPort, 1 x  Headphone out jack, 1 x Microphone jack
*1*2560*1080 resolution or  2*1920*1080</t>
  </si>
  <si>
    <t>*Box Type Zero Client
*VMware, Amazon Workspace ready
*Support VDI Concept and VMWare View</t>
  </si>
  <si>
    <t>24CK550Z-BP3</t>
  </si>
  <si>
    <t>AH-IPS - 1920x1080</t>
  </si>
  <si>
    <t>AIO Screen</t>
  </si>
  <si>
    <t>*Display panel: 1920 x 1080 pixels, 16.7M colour depth, 250 cd/m² (Typ.), 1,000:1 contrast, 14ms (GTG)</t>
  </si>
  <si>
    <t>*VMware, Amazon Workspace ready
*Display panel: 1920 x 1080 pixels, 16.7M colour depth, 250 cd/m² (Typ.), 1,000:1 contrast, 14ms (GTG)
*6 x USB 2.0 Type-A;1xHDMI;1xDisplayport
*10 / 100 / 1000 Ethernet RJ-45 port
*Headphone out, Mic in
*Stereo speaker
*23.8” IPS  View Angle(CR≥10): 178°/178°, UPoE Ready via AUPoE Adapter *AUPoE sold separately</t>
  </si>
  <si>
    <t>AIO Zero Client</t>
  </si>
  <si>
    <t>Chromebook x360 11 G4</t>
  </si>
  <si>
    <t>40K48PA-CTO</t>
  </si>
  <si>
    <t>Intel® Celeron® Processor N4500 (4M Cache, 1.10 GHz base, up to 2.80 GHz, 2 cores)</t>
  </si>
  <si>
    <t>IPS, non-touch capable</t>
  </si>
  <si>
    <t xml:space="preserve"> 29.5 cm (11.6"),  1366 x 768, BrightView, In-plane Switching (IPS) Technology</t>
  </si>
  <si>
    <t>*2 USB 3.2 Gen 1 Type-C port, 2 USB 3.2 Gen 1 Type-A port, Headphone/microphone combo jack, 1 MicroSD card reader
*Dual 2 Watts stereo speakers, Integrated dual microphones
*720p HD camera, 8 MP Rear camera</t>
  </si>
  <si>
    <t>Chromebook 14 G7</t>
  </si>
  <si>
    <t>408L1PA-CTO</t>
  </si>
  <si>
    <t>Intel® Celeron® Processor N5100 (4M Cache, 1.10 GHz base, up to 2.80 GHz, 4 cores)</t>
  </si>
  <si>
    <t xml:space="preserve"> 14.0 inch,  1920 x 1080, IPS</t>
  </si>
  <si>
    <t>*1 USB 3.2 Gen 1 Type-C port, 2 USB 3.2 Gen 1 Type-A port, 1 Headphone/microphone combo jack, HDMI v1.4, MicroSD card reader
*Dual 2 Watts stereo speakers, Integrated dual microphones
*720p HD camera</t>
  </si>
  <si>
    <t>Elite c1030 Enterprise</t>
  </si>
  <si>
    <t>358Z5PA-CTO</t>
  </si>
  <si>
    <t>Intel Core i5-10310U Processor (1.6 GHz base frequency, up to 4.4 GHz with Intel Turbo Boost Technology, 6 MB L3 cache, 4 cores)</t>
  </si>
  <si>
    <t>M.2 NVMe™ PCIe® 3.0 SSD</t>
  </si>
  <si>
    <t>Non-touch capable</t>
  </si>
  <si>
    <t>13.5" diagonal FHD anti-glare WLED-backlit touch screen, 400 nits, 72% NTSC (1920 x 1280)</t>
  </si>
  <si>
    <t>*2 USB 3.1 Type-C, 1 1 USB 3.1 Gen 1, 1 HDMI 1.4b, 1 1 microSD slot
*Dual stereo speakers, built-in microphone
*HD Privacy Webcam</t>
  </si>
  <si>
    <t>ProDesk 800 G6</t>
  </si>
  <si>
    <t>2H0T1PA-CTO</t>
  </si>
  <si>
    <t>*Front: 2 SuperSpeed USB Type-A 10Gbps signaling rate; 2 SuperSpeed USB Type-A 5Gbps signaling rate
*Rear: 1 audio-out; 1 power connector; 1 RJ-45 (Intel GbE); 2 SuperSpeed USB Type-A 10Gbps signaling rate; 2 SuperSpeed USB Type-A 5Gbps signaling rate; 2 USB Type-A 480Mbps signaling rate; 2 DisplayPort™ 1.4; 1 SuperSpeed USB Type-C® 10Gbps (15W output, DisplayPort™ 1.2)</t>
  </si>
  <si>
    <t>ProDesk 800 G6 AIO</t>
  </si>
  <si>
    <t>30Z62PA-CTO</t>
  </si>
  <si>
    <t>IPS, FHD, Touch Capable</t>
  </si>
  <si>
    <t>23.8" diagonal, FHD (1920 x 1080), IPS, anti-glare, 250 nits, 72% NTSC, Touchscreen</t>
  </si>
  <si>
    <t>Left side:1 headphone/microphone combo
Right side:1 SuperSpeed USB Type-C® 10Gbps signaling rate (charging); 1 SuperSpeed USB Type-A 10Gbps signaling rate
Rear:1 SuperSpeed USB Type-C® 10Gbps signaling rate (charging); 1 HDMI 2.0a; 2 SuperSpeed USB Type-A 10Gbps signaling rate; 2 SuperSpeed USB Type-A 5Gbps signaling rate; 1 Dual-Mode DisplayPort™ 1.4</t>
  </si>
  <si>
    <t>ProDesk 400 G7</t>
  </si>
  <si>
    <t>2J3D8PA-CTO</t>
  </si>
  <si>
    <t>*Front: 1 headphone/microphone combo; 2 SuperSpeed USB Type-A 10Gbps signaling rate; 2 USB Type-A 480Mbps signaling rate
*Rear: 1 audio-out; 1 power connector; 1 RJ-45 (Intel® I210-T1 PCIe® GbE); 1 HDMI 1.4; 3 SuperSpeed USB Type-A 5Gbps signaling rate; 1 DisplayPort™ 1.4; 2 USB Type-A 480Mbps
signaling rate</t>
  </si>
  <si>
    <t>ProDesk 600 G6</t>
  </si>
  <si>
    <t>2H0W7PA-CTO</t>
  </si>
  <si>
    <t>*Front: 1 headphone/microphone combo; 1 SuperSpeed USB Type-C® 10Gbps signaling rate; 2 SuperSpeed USB Type-A 10Gbps signaling rate; 2 SuperSpeed USB Type-A 5Gbps signaling rate (1 fast charging)
*Rear: 1 audio-out; 1 power connector; 1 RJ-45 (Intel® GbE); 3 SuperSpeed USB Type-A 5Gbps signaling rate; 2 USB Type-A 480Mbps signaling rate; 2 DisplayPort™ 1.4</t>
  </si>
  <si>
    <t>EliteBook 830 x360 G8</t>
  </si>
  <si>
    <t>3F9T0PA-CTO</t>
  </si>
  <si>
    <t>Intel® Core™ i5-1135G7 (up to 4.2 GHz with Intel® Turbo Boost Technology, 8 MB L3 cache, 4 cores)</t>
  </si>
  <si>
    <t>Built-in screen, touch capable</t>
  </si>
  <si>
    <t>33.8 cm (13.3") diagonal, FHD (1920 x 1080), touch, IPS, BrightView, 400 nits, 72% NTSC</t>
  </si>
  <si>
    <t>*2 Thunderbolt™ 4 with USB4™ Type-C® 40Gbps signaling rate, 2 Super Speed USB Type-A 5Gbps signaling rate (1 charging); 1 HDMI 2.0b
*1 Headphone/microphone combo
*1 4.5 mm AC Adapter Port
*1 nano SIM card slot
*720p HD camera
*2 Integrated stereo speakers, Integrated microphone (3-Mic Array), World-facing 3rd mic
*Wi-Fi 6, Bluetooth 5 combo</t>
  </si>
  <si>
    <t>HP EliteBook 1030 x360 G8</t>
  </si>
  <si>
    <t>3F9U7PA-CTO</t>
  </si>
  <si>
    <t>13.3" diagonal, FHD (1920 x 1080), touch, IPS, BrightView, Corning Gorilla Glass 5, 400 nits, low power, 72% NTSC</t>
  </si>
  <si>
    <t>*2 Thunderbolt™ 4 with USB4 Type-C® 40Gbps signaling rate (USB Power Delivery, DisplayPort™ 1.4); 2 SuperSpeed USB Type-A 5Gbps signaling rate; 1 headphone/microphone combo; 1 HDMI 2.0
*4 Premium stereo speakers, 2 user-facing multi array microphones and two world-facing microphones
*Hybrid 720p HD camera with integrated electronic privacy shutter, HP Sure Shutter</t>
  </si>
  <si>
    <t>EliteBook x360 1040 G8</t>
  </si>
  <si>
    <t>3F9W8PA-CTO</t>
  </si>
  <si>
    <t>14" diagonal, FHD (1920 x 1080), touch, IPS, BrightView, Corning Gorilla Glass 5, 400 nits, low power, 72% NTSC</t>
  </si>
  <si>
    <t>*2 Thunderbolt™ 4 with USB4 Type-C® 40Gbps signaling rate (USB Power Delivery, DisplayPort™ 1.4); 2 SuperSpeed USB Type-A 5Gbps signaling rate; 1
headphone/microphone combo; 1 HDMI 2.0
*4 Premium stereo speakers, 2 user-facing multi array microphones and two world-facing microphones
*720p HD webcam
*Wi-Fi 6, Bluetooth 5 combo</t>
  </si>
  <si>
    <t>ProBook 440 G8</t>
  </si>
  <si>
    <t>365H1PA-CTO</t>
  </si>
  <si>
    <t>PCIe® NVMe™ Value M.2 SSD</t>
  </si>
  <si>
    <t>Built-in screen</t>
  </si>
  <si>
    <t>Non-touch display
35.56 cm (14.0 in) diagonal HD SVA eDP anti-glare, narrow bezel bent, 250 nits, 45% NTSC (1366 x 768)</t>
  </si>
  <si>
    <t>*2 SuperSpeed USB Type-A, 1 SuperSpeed USB Type-C
*1
headphone/microphone combo
*1 HDMI 1.4b
*1 AC power port
*1 microSD (Supports SD, SDHC, SDXC)
*Dual stereo speakers, dual array microphone
*720p HD camera
*Wi-Fi 6, Bluetooth 5.0
*Onboard 10/100/1000 network adapter</t>
  </si>
  <si>
    <t>ProBook 450 G8</t>
  </si>
  <si>
    <t>365M3PA-CTO</t>
  </si>
  <si>
    <t>Non-touch display
39.62 cm (15.6 in) diagonal HD SVA eDP anti-glare, narrow bezel bent, 250 nits, 45% NTSC (1366 x 768)</t>
  </si>
  <si>
    <t>*3 SuperSpeed USB Type-A, 1 SuperSpeed USB Type-C
*1
headphone/microphone combo
*1 HDMI 1.4b
*1 AC power port
*1 microSD (Supports SD, SDHC, SDXC)
*Dual stereo speakers, dual array microphone
*720p HD camera
*Wi-Fi 6
*Onboard 10/100/1000 network adapter</t>
  </si>
  <si>
    <t>EliteBook 830 G8</t>
  </si>
  <si>
    <t>3D6G9PA-CTO</t>
  </si>
  <si>
    <t>Non-touch display
33.8 cm (13.3") diagonal, FHD (1920 x 1080), IPS, anti-glare, 250 nits, 45% NTSC</t>
  </si>
  <si>
    <t>*2 SuperSpeed USB Type-A, 2 Thunderbolt 4 with USB Type-C
*1
headphone/microphone combo
*1 HDMI 2.0
*1 AC power port
*Dual stereo speakers, dual array microphone
*720p HD camera
*Wi-Fi 6, Bluetooth 5.0
*Onboard 10/100/1000 network adapter</t>
  </si>
  <si>
    <t>EliteBook 840 G8</t>
  </si>
  <si>
    <t>3G0E0PA-CTO</t>
  </si>
  <si>
    <t>Intel® Core™ i7-1165G7 Processor 2.8 GHz (12M Cache, up to 4.7 GHz, 4 cores)</t>
  </si>
  <si>
    <t>Non-touch display
35.56 cm (14.0 in) diagonal FHD bent, anti-glare UMA eDP, 250 nits, 45% NTSC (1920 x 1080)</t>
  </si>
  <si>
    <t>EliteBook 850 G8</t>
  </si>
  <si>
    <t>3G0A0PA-CTO</t>
  </si>
  <si>
    <t>Non-touch display
39.62 cm (15.6 in) diagonal FHD bent, anti-glare UWVA eDP, 250 nits, 45% NTSC (1920 x 1080)</t>
  </si>
  <si>
    <t>t430 v2</t>
  </si>
  <si>
    <t>211R3AA-CTO</t>
  </si>
  <si>
    <t>Intel® Celeron® N4000 (1.1 GHz base frequency, up to 2.4 GHz burst frequency, 2 MB cache, 2 cores)</t>
  </si>
  <si>
    <t>HP ThinPro</t>
  </si>
  <si>
    <t>*1 DisplayPort™; 1 RJ-45; 2 USB 3.1 Gen 1; 1 HDMI port; 1 headset connector; 1 USB 3.1 Gen 1; 1 USB Type-C™ (DisplayPort™ 1.2, USB 3.1, charging)</t>
  </si>
  <si>
    <t>t540</t>
  </si>
  <si>
    <t>1X6E8AA-CTO</t>
  </si>
  <si>
    <t>AMD Ryzen™ Embedded R1305G (1.5 GHz base clock, up to 2.8 GHz max boost clock, 4 MB L3 cache, 2 cores)</t>
  </si>
  <si>
    <t>Radeon™ Vega 3 Graphics</t>
  </si>
  <si>
    <t>*Front: USB-A 3.1 Gen 1 (5Gbps signaling rate), USB-C® 3.1 Gen 1 port (5Gbps signaling rate),  3.5mm Universal Audio Jack
*Rear: DisplayPort™ 1.2,  USB-A 3.1 Gen2 (10Gbps),  2xUSB-A 2.0
RJ45 1Gb Ethernet</t>
  </si>
  <si>
    <t>t640</t>
  </si>
  <si>
    <t>8LK91PA-CTO</t>
  </si>
  <si>
    <t>AMD Ryzen R1505G System-on-Chip; 2.4 – 3.3 GHz; 2 cores, 4 threads</t>
  </si>
  <si>
    <t>*Front: USB-A 3.1 Gen 1 port,  USB-A 3.1 Gen 2 port , USB-C™ 3.1 Gen 2 port, 3.5 mm combo headset/audio jack
*Rear: 2 USB-A 3.1 Gen 1 port, 3  DisplayPort ™1.2 digital video outputs, 3.5 mm audio jack, 2 USB-A 2.0 port</t>
  </si>
  <si>
    <t>mt32</t>
  </si>
  <si>
    <t>307V1PA-CTO</t>
  </si>
  <si>
    <t>AMD Ryzen™ 3 4300U APU  (2.7 GHz base clock, up to 3.7 GHz max boost clock, 4 MB L3 cache, 4 cores)</t>
  </si>
  <si>
    <t>Radeon™ Graphics</t>
  </si>
  <si>
    <t>128 GB SATA 3 TLC M.2 SSD</t>
  </si>
  <si>
    <t>*2 USB-A 3.1 G1 port, 1 USB-C® 3.1  port, 1 1 SIM card slot,  1 Combo audio/mic jack, 1 HDMI 2.0, Power Connector</t>
  </si>
  <si>
    <t xml:space="preserve">Z1 G6 </t>
  </si>
  <si>
    <t>2D8M7PA-CTO</t>
  </si>
  <si>
    <t>Intel® Core™ i7-10700 Processor (16M Cache, 2.90 GHz Base, up to 4.80 GHz, 16 MB Cache, 8 Cores)</t>
  </si>
  <si>
    <t>NVIDIA GeForce RTX2060 Super</t>
  </si>
  <si>
    <t>ZTurbo TLC M.2 &amp; 7200RPM 3.5" HDD</t>
  </si>
  <si>
    <t>*Front: 2 SuperSpeed USB Type-A 10Gbps signaling rate; 2 SuperSpeed USB Type-A 5Gbps signaling rate; 1 SuperSpeed USB Type-C® 10Gbps signaling rate (15W output, DisplayPort™ 1.2)
*Rear: 1 audio-in/out; 1 power connector; 1 RJ-45; 2 DisplayPort™ 1.4; 2 SuperSpeed USB Type-A 5Gbps signaling rate; 2 SuperSpeed USB Type-A 10Gbps signaling rate; 2 USB Type-A 480Mbps signaling rate</t>
  </si>
  <si>
    <t>2R1A0PA-CTO</t>
  </si>
  <si>
    <t>Intel® Core™ i9-10900 Processor (16M Cache, 2.80 GHz Base, up to 5.20 GHz, 20 MB Cache, 10 Cores)</t>
  </si>
  <si>
    <t>NVIDIA Quadro P2200</t>
  </si>
  <si>
    <t>*Front: 1 headphone/microphone combo; 2 SuperSpeed USB Type-A 10Gbps signaling rate; 2 SuperSpeed USB Type-A 5Gbps signaling rate
Rear: 1 audio-in; 1 audio-out; 1 RJ-45; 2 USB 2.0; 2 DisplayPort™ 1.4; 2 SuperSpeed USB Type-A 5Gbps signaling rate; 2 SuperSpeed USB Type-A 10Gbps signaling rate</t>
  </si>
  <si>
    <t>Z4 G4</t>
  </si>
  <si>
    <t>201S2PA-CTO</t>
  </si>
  <si>
    <t>Intel® Xeon® W-2245 (3.9 GHz base frequency, up to 4.5 GHz with Intel® Turbo Boost Technology, 16.5 MB L3 cache, 8 cores)</t>
  </si>
  <si>
    <t>NVIDIA Quadro RTX4000</t>
  </si>
  <si>
    <t>Windows 10 Pro x64 for Workstations</t>
  </si>
  <si>
    <t>*Front: 1 headset connector; 4 USB 3.1 (1 charging)
*Rear: 1 audio-in; 1 audio-out; 1 PS/2 keyboard port; 1 PS/2 mouse port; 1 serial; 2 RJ-45 (1 GbE); 6 USB 3.1 Gen 1</t>
  </si>
  <si>
    <t>Z6 G4</t>
  </si>
  <si>
    <t>9VX08PA-CTO</t>
  </si>
  <si>
    <t>Intel® Xeon® Silver 4216 (2.1 GHz base frequency, up to 3.2 GHz with Intel® Turbo Boost Technology, 22 MB cache, 16 cores)</t>
  </si>
  <si>
    <t>*Front: 1 headset connector; 4 USB 3.1 (1 charging)
*Rear: 6 USB 3.1 Gen 1; 2 RJ-45 (1 GbE); 1 audio-in; 1 audio-out; 1 PS/2 mouse port; 1 PS/2 keyboard port; 1 serial</t>
  </si>
  <si>
    <t>t310QH</t>
  </si>
  <si>
    <t>Y6N81PA-CTO</t>
  </si>
  <si>
    <t>TERA2140 PCoIP Zero Client processor</t>
  </si>
  <si>
    <t>Flash</t>
  </si>
  <si>
    <t>Zero Client</t>
  </si>
  <si>
    <t>*Front: 2 USB 2.0, 1  Headphone Jack, 1 Microphone Jack
*Back: 2 USB 2.0, 1 RJ-45 port, 4 DisplayPort, 1 Speaker/Headphone Jack, 1 12V Power Connector</t>
  </si>
  <si>
    <t>3080M34GB</t>
  </si>
  <si>
    <t>i3-10100T</t>
  </si>
  <si>
    <t>DDR4</t>
  </si>
  <si>
    <t xml:space="preserve">Wireless/Bluetooth Options-Qualcomm® QCA61x4a 802.11ac dual band 2x2 + Bluetooth 5.0 
Intel® 3165 802.11ac dual band 1x1 + Bluetooth 4.2 
Intel® Wi-Fi 6 AX200 2x2 (Gig+) + Bluetooth 5.1 1 .  RJ-45 port 10/100/1000 Mbps (rear)  2 USB 3.2 Gen1 Type-A ports (front)  2 USB 3.2 Gen1 Type-A ports (rear)  1 USB 2.0 port (rear)  1 USB 2.0 port with Smart Power on (rear)  1 Universal Audio Jack (front)  1 Line-out audio port (front, retaksable) 1 DisplayPort 1.4 port (rear)  1 HDMI 1.4 port (rear)  1 VGA Port/DisplayPort 1.4 Port/HDMI 2.0b Port (optional) . </t>
  </si>
  <si>
    <t>Multiple model options, configurations and form factors available within this category. Dell Technologies commits to provide these at the same percentage discount off list mentioned.</t>
  </si>
  <si>
    <t>Optiplex 3090 Ultra</t>
  </si>
  <si>
    <t>309058GB</t>
  </si>
  <si>
    <t>i3-1115G4E</t>
  </si>
  <si>
    <t xml:space="preserve">M.2 128GB PCIe NVMe Class 35 Solid State Drive </t>
  </si>
  <si>
    <t xml:space="preserve">Qualcomm® QCA61x4a 802.11ac dual band 2x2 + 
Bluetooth® 5.0
Qualcomm® QCA9377 802.11ac dual band 1x1 + 
Bluetooth® 5.0
Intel® Wi-Fi 6 AX201 2x2 (Gig+) + Bluetooth® 5.1.  Side ports    1 USB 3.2 Gen 2 Type-A port with PowerShare    1 USB 3.2 Gen 2 Type-A port    1 Headset/Universal Audio Jack Rear ports    2 USB 3.2 Gen 2 Type-A with SmartPower On    1 USB 3.2 Gen 2 Type-C port with DisplayPort      Alt Mode/ Power delivery    1 DisplayPort 1.4 + + HBR2    1 RJ45 Network Connector    1 4.50 mm x 2.90 mm DC-in port </t>
  </si>
  <si>
    <t>Chromebook 3100</t>
  </si>
  <si>
    <t>3100C4GB</t>
  </si>
  <si>
    <t>Intel Celeron N4020</t>
  </si>
  <si>
    <t>2400MHz LPDDR4</t>
  </si>
  <si>
    <t>eMMC Hard Drive</t>
  </si>
  <si>
    <t>HD</t>
  </si>
  <si>
    <t xml:space="preserve"> Anti-Glare Non-Touch</t>
  </si>
  <si>
    <t>Wireless LAN: 
Intel® Dual-Band Wireless-AC 9560 Wi-Fi + BT 5.0 Wireless (2x2)
Optional Intel XMM 7360 Global LTE13. 1 or 2 USB 3.1 Gen 1 (Only 1 USB 3.1 Gen 1 available on devices configured  with LTE) 1 or 2 USB Type-C Headphone/ Microphone Combo Jack Wedge-Shaped Lock Slot</t>
  </si>
  <si>
    <t xml:space="preserve">Latitude 3310 2-in-1 </t>
  </si>
  <si>
    <t>331034GB</t>
  </si>
  <si>
    <t>i3-8145U</t>
  </si>
  <si>
    <t xml:space="preserve"> 13.3 inch FHD WVA (1920 x 1080) Touch, Camera </t>
  </si>
  <si>
    <t>Wireless LAN: Intel® Dual Band Wireless AC 9560 (802.11ac) 2x2 + Bluetooth 5.0. 2 USB 3.1 Gen 1 1 USB Type-C HDMI Micro SD Card Reader Headphone/Microphone Combo Jack Wedge-Shaped Lock Slot</t>
  </si>
  <si>
    <t>342034GB</t>
  </si>
  <si>
    <t>i3-1115G4</t>
  </si>
  <si>
    <t>14" HD (1366 x 768) AG Non-Touch, 220nits</t>
  </si>
  <si>
    <t>10/100/1000 Ethernet 
Wireless LAN Options:
Intel® AX201, 2x2 MIMO, 2.40 Gbps, 2.40 Ghz/5 GHz, 
Wi-Fi 6 (WiFi 802.11ax), Bluetooth 5.1
Qualcomm QCA61x4A, 2x2, MIMO, 867 Mbps, 2.40 Ghz/5 
GHz, Wi-Fi 5 (WiFi 802.11ac), Bluetooth 5.0
Optional Mobile Broadband Options:8,10
Intel XMM 7360 LTE-Advanced (DW5820e) (eSim capable)
Intel XMM 7360 LTE-Advanced (DW5820e) for AT&amp;T, 
Verizon &amp; Sprint, US
Intel XMM 7360 LTE-Advanced (DW5820e) for Turkey.    1 USB 3.2 Gen 2 Type-C port with DisplayPort alt mode/ Power Delivery (10th Generation Intel® processors only) 1 USB 3.2 Gen 2x2 Type-C port with DisplayPort alt mode/ Power Delivery (11th Generation Intel® processors only) 1 USB 3.2 Gen 1 port 1 USB 3.2 Gen 1 port with PowerShare 1 USB 2.0 port 1 HDMI 1.4a port 1 RJ-45 Ethernet port 1 Universal audio port 1 barrel power adapter port 1 External uSIM card tray (optional): eSim capable 1 microSD 3.0 card slot 1 wedge-shaped lock slot</t>
  </si>
  <si>
    <t>532034GB</t>
  </si>
  <si>
    <t>i3-1125GB4</t>
  </si>
  <si>
    <t>13.3" FHD (1920x1080) Non-Touch, Anti-Glare, 250 nits</t>
  </si>
  <si>
    <t>Microsoft Modern Standby Compliant
Wireless LAN Options: 
Qualcomm QCA61X4A 802.11ac Dual Band (2x2) Wireless 
Adapter + Bluetooth 5.0
Intel® Wi-Fi 6 AX201 2x2 802.11ax 160MHz + Bluetooth 5.1
Intel® Wi-Fi 6e AX210 2x2 6GHz Discrete (March 2021)
Optional no wireless card installed
Mobile Broadband Options: 
Intel® XMM™ 7360 LTE Advanced Cat 9 WWAN 
(DW5820e) (eSIM capable)
Intel® XMM™ 7360 LTE Advanced Cat 9 WWAN 
(DW5820e) China, Turkey
Intel® XMM™ 7360 LTE Advanced Cat 9 WWAN 
(DW5820e) Sprint, AT&amp;T, Verizon, US only 2x USB Type C Thunderbolt™ 4.0 with Power  Delivery &amp; DisplayPort 2x USB 3.2 Gen (1 with Power share) 1x HDMI 2.0 1x external uSIM card tray (optional) - eSim capable 1x uSD 4.0 Memory card reader 1x Contacted SmartCard Reader (optional) 1x Touch Fingerprint Reader in Power Button (optional) Universal Audio Jack Wedge-shaped Lock slot</t>
  </si>
  <si>
    <t>XPS 13</t>
  </si>
  <si>
    <t>HNX9305C01AUS</t>
  </si>
  <si>
    <t>i5-1135G7</t>
  </si>
  <si>
    <t xml:space="preserve"> 4267MHz LPDDR4x </t>
  </si>
  <si>
    <t>M.2 PCIe NVMe Solid State Drive</t>
  </si>
  <si>
    <t>Windows 10 Home</t>
  </si>
  <si>
    <t xml:space="preserve">13.3" FHD (1920 x 1080) InfinityEdge Non-Touch display </t>
  </si>
  <si>
    <t>Killer™ Wi-Fi 6 AX1650 (2x2) built on Intel chipset + 
Bluetooth 5.1
Killer™ Wi-Fi 6 AX500-DBS (2x2) built on 
Qualcomm® 6390 chipset + Bluetooth 5 (available 
post launch). 2 Thunderbolt™ 4 (USB Type-C™) with DisplayPort and Power Delivery 1 microSD card reader 1 3.5mm headphone/microphone combo jack 1 TypeC to USB-A v3.0 adapter ships standard</t>
  </si>
  <si>
    <t>Wyse 3040 Thin Client</t>
  </si>
  <si>
    <t>3040216GB</t>
  </si>
  <si>
    <t xml:space="preserve"> Z8350 </t>
  </si>
  <si>
    <t>RAM</t>
  </si>
  <si>
    <t>Dell Wyse</t>
  </si>
  <si>
    <t>ThinOS</t>
  </si>
  <si>
    <t xml:space="preserve">Integrated Realtek® Ethernet LAN 10Mb/100Mb/1Gb Copper RJ45,
Optional Azurewave AW-CM389MA Dual band 802.11 a/b/g/n/ac wireless with Bluetooth 4.0, internal antennas. 
Wake on LAN. 3 x USB 2.0 (1 front/2 rear) 1 x USB 3.2 Gen 1 (1 front) 2 x DisplayPort™ 1.1a 1 x Audio-mic combo jack 1 x 1Gb/s RJ45 </t>
  </si>
  <si>
    <t>Mobile Precision Workstation 3560</t>
  </si>
  <si>
    <t>210-AXWQ</t>
  </si>
  <si>
    <t>, DDR4, 3200Mhz Non-ECC, SODIMM</t>
  </si>
  <si>
    <t>M.2 128 GB PCIe NVMe Class 35 Solid State Drive</t>
  </si>
  <si>
    <t>15.6"HD, 16x9, 1366x768, 220 nit, TN, 45% NTSC, 60Hz, Non-Touch</t>
  </si>
  <si>
    <t>Qualcomm QCA61x4A 802.11ac Dual Band, 2x2, 
Wireless Adapter + Bluetooth 4.2 
Intel® Wi-Fi 6 AX201 2x2 .11ax 160MHz (No Bluetooth) 
Intel® Wi-Fi 6 AX201 2x2 .11ax 160MHz + Bluetooth 5.1 
Intel® Wi-Fi 6 AX210 2x2 .11ax 160MHz 
(No Bluetooth) - Coming Soon
Intel® Wi-Fi 6 AX210 2x2 .11ax 160MHz 
+ Bluetooth 5.1 - Coming Soon
Intel XMM 7360 Global LTE-Advanced WWAN 2x Thunderbolt 4 Type C, 2x USB 3.2 Gen 1 Type 
A (1x power enabled), HDMI 2.0, RJ-45, Headset, uSD card 
reader, Smart Card optional, Fingerprint reader optional</t>
  </si>
  <si>
    <t>Wyse 5030 PCoIP Zero Client</t>
  </si>
  <si>
    <t>503032512MB</t>
  </si>
  <si>
    <t>Teradici TERA2321 PCoIP Chipset</t>
  </si>
  <si>
    <t>DDR3</t>
  </si>
  <si>
    <t>Zero Client PCoIP</t>
  </si>
  <si>
    <t>10/100/1000 RJ-45 Ethernet or SFP Fiber (mutually exclusive) 4 x USB 2.0 1 x DisplayPort™ 1 x DVI-I 1 x 1Gb/s RJ45 or 1 x SFP fiber (optional) 1 x Audio-mic combo jack</t>
  </si>
  <si>
    <t>M Series AIO M90a-1</t>
  </si>
  <si>
    <t>11CD0038AU</t>
  </si>
  <si>
    <t xml:space="preserve"> Intel® Core™ i5-10500 (3.1GHz/6C/12M)</t>
  </si>
  <si>
    <t xml:space="preserve"> 8GB PC4-3200MHz DDR4 (1x8GB) RAM</t>
  </si>
  <si>
    <t>Integrated Intel® UHD Graphics 630</t>
  </si>
  <si>
    <t xml:space="preserve"> Windows® 10 Professional 64-bit</t>
  </si>
  <si>
    <t xml:space="preserve"> Full HD 1920x1080</t>
  </si>
  <si>
    <t>ThinkCentre M90a-1 AIO (ES) (11CD0038AU), 23.8" Widescreen Non Touch All In One (Anti-Glare), Full HD 1920 x1080 (16:9), Intel® Q470 chipset, Intel® Core™ i5-10500 (3.1GHz/6C/12M), Total RAM 8GB PC4-3200MHz DDR4 (8  GB  *1), 256GB M.2 PCIe Solid State Drive (SSD), Multiburner Optical Drive, Integrated Intel® UHD Graphics 630, Integrated Gigabit Ethernet, TPM Security Chip, Chassis Intrusion, 150W 89% Power Adapter, Wireless LAN &amp; Bluetooth, 1080P webcam &amp; Microphone, Ultra Flex IV Stand, Media Card Reader USB Traditional Keyboard &amp; USB Optical Mouse, Windows® 10 Professional 64-bit license; 3 Years Parts and Labour/Onsite Warranty.</t>
  </si>
  <si>
    <t xml:space="preserve"> Integrated Gigabit Ethernet
 Wireless LAN and Bluetooth</t>
  </si>
  <si>
    <t>M Series Tiny M70q-1</t>
  </si>
  <si>
    <t>11DT005NAU</t>
  </si>
  <si>
    <t>Intel® Core™ i3-10100T (3.0Ghz/4C/6M)</t>
  </si>
  <si>
    <t>8GB PC4-2666MHz DDR4 (8  GB  *1)</t>
  </si>
  <si>
    <t xml:space="preserve"> Integrated Intel® UHD Graphics 630</t>
  </si>
  <si>
    <t>ThinkCentre M70q-1 Tiny (ES) , (11DT005NAU)  , Intel® H470 chipset , Intel® Core™ i3-10100T (3.0Ghz/4C/6M) , Total RAM  8GB PC4-2666MHz DDR4 (8  GB  *1) , 256GB M.2 PCIe Solid State Drive (SSD) , No Optical Drive , Integrated Intel® UHD Graphics 630 , Integrated Gigabit Ethernet , TPM Security Chip,Chassis Intrusion , 65W 89% Power Adapter ,  Wireless LAN &amp; Bluetooth ,  Floor stand ,  USB Traditional Keyboard &amp; USB Optical Mouse ,  Windows® 10 Professional 64-bit license; 1 Year Parts and Labour/OnsiteWarranty.</t>
  </si>
  <si>
    <t>M Series SFF M70s-2</t>
  </si>
  <si>
    <t>11DC001YAU</t>
  </si>
  <si>
    <t>Intel® Core™ i5-10400 (2.9GHz/6C/12M)</t>
  </si>
  <si>
    <t xml:space="preserve"> 8GB DDR4-2666MHz (1x8GB) RAM</t>
  </si>
  <si>
    <t>ThinkCentre M70s-1 SFF (ES) , (11DC001YAU)  , Intel® H470 chipset , Intel® Core™ i5-10400 (2.9GHz/6C/12M) , Total RAM  8GB PC4-2666MHz DDR4 (8  GB  *1) , 256GB M.2 PCIe Solid State Drive (SSD) , Slim DVD Multiburner , Integrated Intel® UHD Graphics 630 , Integrated Gigabit Ethernet , TPM Security Chip , Chassis Intrusion , 260W 85% PSU,   USB Traditional Keyboard &amp; USB Optical Mouse ,  Windows® 10 Professional 64-bit license; 3 Years Parts and Labour/OnsiteWarranty.</t>
  </si>
  <si>
    <t xml:space="preserve"> Integrated Gigabit Ethernet</t>
  </si>
  <si>
    <t>M Series Tower M80t-2</t>
  </si>
  <si>
    <t>11CS000SAU</t>
  </si>
  <si>
    <t>Intel® Core™ i7-10700 (2.9GHz/8C/16M)</t>
  </si>
  <si>
    <t>ThinkCentre M80t-1 Tower (ES) , (11CS000SAU)  , Intel® Q470 chipset , Intel® Core™ i7-10700 (2.9GHz/8C/16M) , Total RAM  8GB PC4-2666MHz DDR4 (8  GB  *1) , 512GB M.2 PCIe Solid State Drive (SSD) , Multiburner Optical Drive , Integrated Intel® UHD Graphics 630 , Integrated Gigabit Ethernet , TPM Security Chip , Chassis Intrusion , 260W 85% PSU, Wireless LAN &amp; Bluetooth,   USB Traditional Keyboard &amp; Optical Mouse ,  Windows® 10 Professional 64-bit license; 3 Years Parts and Labour/OnsiteWarranty.</t>
  </si>
  <si>
    <t>V Series AIO V50a-22IMB</t>
  </si>
  <si>
    <t>11FN001MAU</t>
  </si>
  <si>
    <t>Intel® Core ™ i5-10400T (2GHz/6C/12M)</t>
  </si>
  <si>
    <t>Lenovo V50a-22IMB AIO (11FN001MAU), 21.5" Widescreen Non-Touch All-In-One, Full HD 1920x1080 (16:9) Borderless Wide Viewing Angle with Anti-Glare, Intel® B460 chipset, Intel®Core ™ i5-10400T (2GHz/6C/12M), Total RAM  8GB PC4-2666MHz DDR4 (8  GB  *1), 256GB M.2 PCIe Solid State Drive (SSD), Multiburner Optical Drive, Integrated Intel® UHD Graphics 630 , Integrated Gigabit Ethernet , 90W Power adapter, Wireless LAN &amp; Bluetooth, 720p webcam &amp; Microphone, Monitor stand, Media Card Reader, USB Calliope Keyboard &amp; Optical Mouse, Windows® 10 Professional 64-bit license; 1 Year Parts and Labour/Warranty.</t>
  </si>
  <si>
    <t>ThinkBook 14s Yoga ITL</t>
  </si>
  <si>
    <t>20WE000SAU</t>
  </si>
  <si>
    <t>Intel® Core™ i5-1135G7 Processor (8M Cache, up to 4.20GHz)</t>
  </si>
  <si>
    <t>8GB (8GB Onboard+0) DDR4</t>
  </si>
  <si>
    <t xml:space="preserve">Windows® 10 Professional 64-bit </t>
  </si>
  <si>
    <t>FHD (1920x1080) IPS Touch</t>
  </si>
  <si>
    <t xml:space="preserve">ThinkBook 14s Yoga ITL, 20WE000SAU, Mineral Grey, 14’’ FHD IPS Touch, Intel® Core™ i5-1135G7 Processor (8M Cache, up to 4.20GHz), 8GB (8GB Onboard+0) DDR4, 256GB PCIE NVME SSD, Intel® Iris® Xe Graphics, Wi-Fi 2x2 802.11ax, No WWAN, , Bluetooth, FingerPrint Reader, , Keyboard Backlight, Active Pen, Integrated 720P HD Camera, 4CELL 56WH Internal, Windows 10 Professional 64bit, 1 Year Onsite, 65W USB C 3PIN, </t>
  </si>
  <si>
    <t>Wi-Fi 2x2 802.11ax No WWAN</t>
  </si>
  <si>
    <t>ThinkPad X1 Fold Gen2</t>
  </si>
  <si>
    <t>20RK000HAU</t>
  </si>
  <si>
    <t>Intel® Core™ i5-L16G7 Processor (4M Cache, up to 3.0GHz)</t>
  </si>
  <si>
    <t>8GB LPDDR4X-4266 Onboard (Not Upgradable)</t>
  </si>
  <si>
    <t>QXGA (2048x1536) Folding OLED Multitouch</t>
  </si>
  <si>
    <t>ThinkPad X1 Fold, 20RK000HAU, , 13.3" QXGA (2048x1536) Folding OLED Multitouch, Intel® Core™ i5-L16G7 Processor (4M Cache, up to 3.0GHz), 8GB LPDDR4X-4266 Onboard (Not Upgradable), 256GB SSD PCIE NVME OPAL, Intel® UHD Graphics, Intel® Wi-Fi 6 AX200 (2x2, 802.11ax), No WWAN, -, Bluetooth, -, , Lenovo Fold Mini Keyboard, Lenovo Mod Pen, Integrated IR &amp; 5.0MP, Integrated Li-Polymer 50Wh battery, Windows® 10 Professional 64bit, 3Y Premier Support with Depot/CCI upgrade from 3Y Depot/CCI, 65W SLIM USB C 3PIN, -</t>
  </si>
  <si>
    <t>Intel® Wi-Fi 6 AX200 (2x2, 802.11ax) No WWAN</t>
  </si>
  <si>
    <t>ThinkPad X13 Yoga Gen3</t>
  </si>
  <si>
    <t>20W8001WAU</t>
  </si>
  <si>
    <t>8GB LPDDR4x 4266MHz (Not Upgradable)</t>
  </si>
  <si>
    <t xml:space="preserve">WUXGA (1920 x 1200) IPS  AR/AS Touch </t>
  </si>
  <si>
    <t>ThinkPad X13 Yoga G2, 20W8001WAU, BLACK, 13.3” WUXGA (1920 x 1200) IPS  AR/AS Touch , Intel® Core™ i5-1135G7 Processor (8M Cache, up to 4.20GHz), 8GB LPDDR4x 4266MHz (Not Upgradable), 256GB SSD PCIe-NVMe OPAL, Intel® Iris® Xe Graphics, Intel® Wi-Fi 6 AX201 (2x2, 802.11ax), No WWAN, -, Bluetooth, FingerPrint reader, ThinkPad Keyboard Backlit, ThinkPad Pen Pro, Integrated IR &amp; 720p HD Camera w\Privacy Shutter, Integrated 52.8WH Battery, Windows® 10 Professional 64bit, 3 Year Onsite incl 1 Year Premier Support, 65W USB C 3PIN, -</t>
  </si>
  <si>
    <t>Intel® Wi-Fi 6 AX201 (2x2, 802.11ax) No WWAN</t>
  </si>
  <si>
    <t>ThinkPad X1 Yoga Gen7</t>
  </si>
  <si>
    <t>20XY000QAU</t>
  </si>
  <si>
    <t>8GB LPDDR4x 4266MHz Onboard (Not Upgradable)</t>
  </si>
  <si>
    <t>WUXGA (1920x1200) IPS AR/AS Touch</t>
  </si>
  <si>
    <t>ThinkPad X1 Yoga Gen6, 20XY000QAU, , 14.0" WUXGA (1920x1200) IPS AR/AS Touch, HPD, Intel® Core™ i5-1135G7 Processor (8M Cache, up to 4.20GHz), 8GB LPDDR4x 4266MHz Onboard (Not Upgradable), 256GB SSD PCIe-NVMe OPAL, Intel® Iris® Xe Graphics, Intel® Wi-Fi 6 AX201 (2x2, 802.11ax), No WWAN, -, Bluetooth, Fingerprint reader, , ThinkPad Backlit Keyboard, ThinkPad Pen Pro, Integrated IR&amp;HD Camera w\Privacy kShutter, Internal 57Wh Battery, Windows® 10 Professional 64bit, 3 Year Onsite incl 1 Year Premier Support, 65W USB C 3PIN, -</t>
  </si>
  <si>
    <t>ThinkPad P14s Gen3</t>
  </si>
  <si>
    <t>20VX003NAU</t>
  </si>
  <si>
    <t>Intel® Core™ i5-1135G7 (2.4GHz/4C/8M)</t>
  </si>
  <si>
    <t>8GB onboard DDR4 3200 MHz</t>
  </si>
  <si>
    <t>Nvidia  T500 4GB GDDR6</t>
  </si>
  <si>
    <t>Windows® 10 Professional 64-bit</t>
  </si>
  <si>
    <t xml:space="preserve">FHD (1920 x 1080) IPS  Anti-Glare 300N </t>
  </si>
  <si>
    <t xml:space="preserve">ThinkPad P14s Gen2, (20VX003NAU), 14.0" FHD (1920 x 1080) IPS  Anti-Glare 300N , Intel® Core™ i5-1135G7 (2.4GHz/4C/8M), Total Ram 8GB onboard DDR4 3200 MHz, 512GB SSD PCIe-NVME Opal, Nvidia® T500 4GB GDDR6, Integrated 720p HD Camera w\ThinkShutter, Intel® Wi-Fi 6E AX210 (2x2, 802.11ax) + Bluetooth, No WWAN, Y-FPR, No Smart Card Reader 3 Cell 50Wh, Windows® 10 Professional 64bit, 65W USB C 3PIN, ThinkPad Backlit Keyboard , Warranty 3-Year OnSite and Premier Support; ANZ onshore based advanced troubleshooting and end-to-end case management. </t>
  </si>
  <si>
    <t>Intel® Wi-Fi 6E AX210 (2x2, 802.11ax) + Bluetooth No WWAN</t>
  </si>
  <si>
    <t>ThinkPad P17 Gen2</t>
  </si>
  <si>
    <t>20SN000KAU</t>
  </si>
  <si>
    <t>Intel® Core™ i7-10750H (2.6GHz/6C/12M)</t>
  </si>
  <si>
    <t xml:space="preserve">16GB (8GB + 8GB) DDR4 3200MHz (Operational  </t>
  </si>
  <si>
    <t>Nvidia Quadro T1000 4GB</t>
  </si>
  <si>
    <t>FHD (1920x1080) IPS Anti-Glare 300N</t>
  </si>
  <si>
    <t xml:space="preserve">ThinkPad P17, (20SN000KAU), 17.3" FHD (1920 x 1080)  Anti-Glare 300N, Intel® Core™ i7-10750H (2.6GHz/6C/12M), Total Ram 16GB (8GB + 8GB) DDR4 2933MHz , 512GB SSD PCIe-NVME Opal, Nvidia Quadro® T1000 4GB GDDR6, Integrated IR &amp; 720p HD Camera w\ThinkShutter, Intel® Wi-Fi 6 AX201 (2x2, 802.11ax) , WWAN Ready, Y-FPR, Smart Card Reader  , 6 Cell 94Wh, Windows® 10 Professional 64bit, 170W , ThinkPad Backlit Keyboard with Number Pad, Warranty 3-Year OnSite and Premier Support; ANZ onshore based advanced troubleshooting and end-to-end case management. </t>
  </si>
  <si>
    <t>Intel AX201 2X2AX + BT WWAN Ready</t>
  </si>
  <si>
    <t>ThinkBook 14s Gen2 ITL</t>
  </si>
  <si>
    <t>20VA0002AU</t>
  </si>
  <si>
    <t>8GB LPDDR4 Onboard Memory</t>
  </si>
  <si>
    <t>FHD (1920x1080) IPS Anti-Glare</t>
  </si>
  <si>
    <t xml:space="preserve">ThinkBook 14s-ITL, 20VA0002AU, Mineral Grey, 14.0'' FHD IPS (1920*1080) AG, Intel® Core™ i5-1135G7 Processor (8M Cache, up to 4.20GHz), 8GB LPDDR4 Onboard Memory, 256GB PCIE NVME SSD, Integrated Graphics, Wi-Fi 2x2 802.11ax, No WWAN, , Bluetooth, FingerPrint Reader, , Keyboard Backlight, , Integrated 720P HD Camera, 4CELL 56WH Internal, Windows 10 Professional 64bit, 1 Year Onsite, 65W USB C 3PIN, </t>
  </si>
  <si>
    <t>ThinkPad T14s Gen3</t>
  </si>
  <si>
    <t>20WM0077AU</t>
  </si>
  <si>
    <t>ThinkPad T14s G2, 20WM0077AU, Black, 14.0" FHD (1920x1080) IPS Anti-Glare, Intel® Core™ i5-1135G7 Processor (8M Cache, up to 4.20GHz), 8GB LPDDR4x 4266MHz (Not Upgradable), 256GB SSD PCIe-NVMe OPAL, Intel® Iris® Xe Graphics, Intel® Wi-Fi 6 AX201 (2x2, 802.11ax), No WWAN, -, Bluetooth, Fingerprint reader, ThinkPad Backlit Keyboard, Integrated IR &amp; 720p HD Camera w\Privacy Shutter, Integrated 57Wh Battery, Windows® 10 Professional 64bit, 3 Year Onsite, 65W USB C 3PIN, -</t>
  </si>
  <si>
    <t>Intel® Wi-Fi 6 AX201 (2x2, 802.11ax) + Bluetooth No WWAN</t>
  </si>
  <si>
    <t>ThinkPad X13 Gen3</t>
  </si>
  <si>
    <t>20WK008RAU</t>
  </si>
  <si>
    <t>WUXGA (1920 x 1200) IPS AG</t>
  </si>
  <si>
    <t xml:space="preserve">ThinkPad X13 G2, 20WK008RAU, Black, 13.3" WUXGA (1920 x 1200) IPS AG, Intel® Core™ i5-1135G7 Processor (8M Cache, up to 4.20GHz), 8GB LPDDR4x 4266MHz (Not Upgradable), 256GB SSD PCIe-NVMe OPAL, Intel® Iris® Xe Graphics, Intel® Wi-Fi 6 AX201 (2x2, 802.11ax), No WWAN, -, Bluetooth, Fingerprint reader, ThinkPad Backlit Keyboard, -, Integrated IR &amp; 720p HD Camera w\Privacy Shutter, Integrated 41Wh Battery, Windows® 10 Professional 64bit, 5WS0A14086,5WS0T36195, 65W USB C 3PIN, </t>
  </si>
  <si>
    <t>ThinkPad X1 Nano Gen2</t>
  </si>
  <si>
    <t>20UN000FAU</t>
  </si>
  <si>
    <t>Intel® Core™ i5-1130G7 Processor (8M Cache, up to 4.00GHz)</t>
  </si>
  <si>
    <t>8GB 4266MHz LPDDR4x Onboard (Not Upgradable)</t>
  </si>
  <si>
    <t>2K (2160x1350) AG, HPD</t>
  </si>
  <si>
    <t>ThinkPad X1 Nano G1, 20UN000FAU, , 13” 2K (2160x1350) AG, HPD, Intel® Core™ i5-1130G7 Processor (8M Cache, up to 4.00GHz), 8GB(2X32GX64)_LP4X_4266, 256GB SSD PCIE NVME OPAL, Intel® Iris® Xe Graphics, Intel® Wi-Fi 6 AX201 (2x2, 802.11ax), No WWAN, -, Bluetooth, Fingerprint reader, , ThinkPad Backlit Keyboard, -, Integrated IR&amp;HD Camera w\ThinkShutter, 48Wh Internal Battery, Windows® 10 Professional 64bit, 3 Year Onsite incl 1 Year Premier Support, 65W SLIM USB C 3PIN, -</t>
  </si>
  <si>
    <t>ThinkPad X1 Carbon Gen10</t>
  </si>
  <si>
    <t>20XW001DAU</t>
  </si>
  <si>
    <t>WUXGA (1920x1200) IPS AG</t>
  </si>
  <si>
    <t>ThinkPad X1 Carbon Gen9, 20XW001DAU, Black, 14.0" WUXGA (1920x1200) IPS AG, HPD, Intel® Core™ i5-1135G7 Processor (8M Cache, up to 4.20GHz), 8GB LPDDR4x 4266MHz Onboard (Not Upgradable), 256GB SSD PCIe-NVMe OPAL, Intel® Iris® Xe Graphics, Intel® Wi-Fi 6 AX201 (2x2, 802.11ax), No WWAN, , Bluetooth, Fingerprint reader, , ThinkPad Backlit Keyboard, -, Integrated IR&amp;HD Camera w\Privacy kShutter, Internal 57Wh Battery, Windows® 10 Professional 64bit, 3 Year Onsite incl 1 Year Premier Support, 65W USB C 3PIN, -</t>
  </si>
  <si>
    <t>Thinkstation P340 Tiny</t>
  </si>
  <si>
    <t>30DF000PAU</t>
  </si>
  <si>
    <t>Intel® Core™ i5-10500T (2.3GHz/6C/12M)</t>
  </si>
  <si>
    <t>8GB DDR4 2933MHz SoDIMM(Non ECC)</t>
  </si>
  <si>
    <t xml:space="preserve"> NVIDIA® Quadro P620 (2GB  4xmDP)</t>
  </si>
  <si>
    <t xml:space="preserve">ThinkStation  P340 Tiny , (30DF000PAU) , Intel® Core™ i5-10500T (2.3GHz/6C/12M) , Total 8GB DDR4 2933MHz SoDIMM(Non ECC) ,   512GB M.2 PCIe SSD,No ODD , Nvidia® Quadro® P620 2GB GDDR5 (4*mDP) , Lenovo USB  Traditional Keyboard &amp; Optical Mouse , 1  Gigabit Ethernet , Wireless LAN &amp; Bluetooth, Vertical Stand , Internal Speaker , 170W Power Supply ;  Windows® 10 Professional 64-bit  , Warranty 3-Year OnSite and Premier Support; ANZ onshore based advanced troubleshooting and end-to-end case management. </t>
  </si>
  <si>
    <t xml:space="preserve"> Wireless LAN and Bluetooth,
 Integrated Gigabit Ethernet</t>
  </si>
  <si>
    <t>Thinkstation P340 SFF</t>
  </si>
  <si>
    <t>30DK0010AU</t>
  </si>
  <si>
    <t>Intel® Core™ i5-10500 (3.1GHz/6C/12M)</t>
  </si>
  <si>
    <t>16GB DDR4 2933MHz Non ECC UDIMM</t>
  </si>
  <si>
    <t>Nvidia® Quadro® P620 2GB GDDR5 (4*mDP)</t>
  </si>
  <si>
    <t xml:space="preserve">ThinkStation  P340 SFF , (30DK0010AU) , Intel® Core™ i5-10500 (3.1GHz/6C/12M) , Total 16GB DDR4 2933MHz Non ECC UDIMM ,   512GB M.2 PCIe SSD,DVD-RW , Nvidia® Quadro® P620 2GB GDDR5 (4*mDP) , Lenovo USB  Traditional Keyboard &amp; Optical Mouse , 1  Gigabit Ethernet , Chassis Intrusion , Internal Speaker , 310W Power Supply ;  Windows® 10 Professional 64-bit  , Warranty 3-Year OnSite and Premier Support; ANZ onshore based advanced troubleshooting and end-to-end case management. </t>
  </si>
  <si>
    <t xml:space="preserve"> Single Gigabit Ethernet</t>
  </si>
  <si>
    <t>Thinkstation P340 Tower</t>
  </si>
  <si>
    <t>30DH000YAU</t>
  </si>
  <si>
    <t xml:space="preserve">ThinkStation  P340 Tower , (30DH000YAU) , Intel® Core™ i5-10400 (2.9GHz/6C/12M) , Total 16GB DDR4 2933MHz Non ECC UDIMM ,   512GB M.2 PCIe SSD,Slim DVD-RW , Nvidia® Quadro® P620 2GB GDDR5 (4*mDP) , Lenovo USB  Traditional Keyboard &amp; Optical Mouse , 1  Gigabit Ethernet , Chassis Intrusion , Internal Speaker , 300W Power Supply ;  Windows® 10 Professional 64-bit  , Warranty 3-Year OnSite and Premier Support; ANZ onshore based advanced troubleshooting and end-to-end case management. </t>
  </si>
  <si>
    <t>Thinkstation P520C Tower</t>
  </si>
  <si>
    <t>30BX00AYAU</t>
  </si>
  <si>
    <t>Intel® Xeon® W-2223 (3.6GHz/4C/8.25M)</t>
  </si>
  <si>
    <t>32GB DDR4 2933MHz ECC RDIMM</t>
  </si>
  <si>
    <t>Nvidia® Quadro® P2200 5GB GDDR5 (4*DP)</t>
  </si>
  <si>
    <t>Windows® 10 Professional 64-bit WS</t>
  </si>
  <si>
    <t xml:space="preserve">ThinkStation  P520c, (30BX00AYAU), Intel® Xeon® W-2223 (3.6GHz/4C/8.25M) , Total 32GB DDR4 2933MHz ECC RDIMM , 1TB 7200RPM 3.5" SATA , 512GB M.2 PCIe SSD,DVD-RW , Nvidia® Quadro® P2200 5GB GDDR5 (4*DP) , Lenovo USB  Traditional Keyboard &amp; Optical Mouse , 1  Gigabit Ethernet Chassis Intrusion , Internal Speaker , 625W Power Supply ;  Windows® 10 Professional 64-bit WS  , Warranty 3-Year OnSite and Premier Support; ANZ onshore based advanced troubleshooting and end-to-end case management. </t>
  </si>
  <si>
    <t>1 Gigabit Ethernet</t>
  </si>
  <si>
    <t>Thinkstation P620 Tower</t>
  </si>
  <si>
    <t>30E0004PAU</t>
  </si>
  <si>
    <t>AMD Ryzen™ Threadripper™ Pro 3945WX (4.0GHz/12C/64M)</t>
  </si>
  <si>
    <t>64GB DDR4 3200MHz RDIMM ECC</t>
  </si>
  <si>
    <t>AMD Radeon™ Pro WX3200 4GB GDDR5 (4*mDP)</t>
  </si>
  <si>
    <t xml:space="preserve">ThinkStation  P620, (30E0004PAU), AMD Ryzen™ Threadripper™ Pro 3945WX (4.0GHz/12C/64M) , Total 64GB DDR4 3200MHz RDIMM ECC , 1TB 7200RPM 3.5" SATA , 512GB M.2 PCIe3x4 SSD,DVD-RW , AMD Radeon™ Pro WX3200 4GB GDDR5 (4*mDP) , Lenovo USB  Traditional Keyboard &amp; Optical Mouse , 1  Gigabit Ethernet , No Lock Kit , Internal Speaker , 1000W Power Supply ;  Windows® 10 Professional 64-bit   , Warranty 3-Year OnSite and Premier Support; ANZ onshore based advanced troubleshooting and end-to-end case management. </t>
  </si>
  <si>
    <t>X30W-J</t>
  </si>
  <si>
    <t>PDA11A-004003</t>
  </si>
  <si>
    <t>Intel® Core i5-1135G7</t>
  </si>
  <si>
    <t>LPDDR4X 4266Mhz</t>
  </si>
  <si>
    <t>Intel Xe Graphics</t>
  </si>
  <si>
    <t>Solid State</t>
  </si>
  <si>
    <t>Touch</t>
  </si>
  <si>
    <t>i5,8Gb,256Gb SSD</t>
  </si>
  <si>
    <t xml:space="preserve">Intel 802.11ac/ax/a/g/n 1 x HDMI 1.4, 2 x USB Type-C (Supporting Display, Power delivery, Thunderbolt 4), 1 x USB 3.1 </t>
  </si>
  <si>
    <t>PDA11A-005003</t>
  </si>
  <si>
    <t xml:space="preserve">Intel® Core i7-1165G7 </t>
  </si>
  <si>
    <t>i7,8Gb,256Gb SSD</t>
  </si>
  <si>
    <t>X30L-J</t>
  </si>
  <si>
    <t>PCR10A-008003</t>
  </si>
  <si>
    <t>Intel® Core I5-1135G7</t>
  </si>
  <si>
    <t xml:space="preserve">DDR4 3200Mhz </t>
  </si>
  <si>
    <t xml:space="preserve">Intel UHD Graphics 620 </t>
  </si>
  <si>
    <t>Intel 802.11ac/ax/a/g/n 1 x HDMI, 1 x USB 3.1, 1 x USB 3.1 , 2 x Type-C</t>
  </si>
  <si>
    <t>PCR10A-009003</t>
  </si>
  <si>
    <t>Intel® Core I7-1165G7</t>
  </si>
  <si>
    <t>X40-J</t>
  </si>
  <si>
    <t>PPH11A-03R005</t>
  </si>
  <si>
    <t xml:space="preserve"> DDR4 3200Mhz </t>
  </si>
  <si>
    <t xml:space="preserve">Intel 802.11ac/ax/a/g/n 1 x HDMI, 1 x USB 3.1 Type A, 1 x USB 3.1 Type A , 2 x Type-C Thunderbolt4 </t>
  </si>
  <si>
    <t>PPH11A-03S005</t>
  </si>
  <si>
    <t>Intel® Core i7-1165G7</t>
  </si>
  <si>
    <t>X50-G</t>
  </si>
  <si>
    <t>PLR41A-04N008</t>
  </si>
  <si>
    <t>Intel® Core i5-10210U</t>
  </si>
  <si>
    <t xml:space="preserve">DDR4 2666Mhz </t>
  </si>
  <si>
    <t>Intel UHD Graphics 620</t>
  </si>
  <si>
    <t>Non Touch</t>
  </si>
  <si>
    <t>intel 802.11ac/ax/a/g/n 1GBit TX 1 x HDMI, 2 x USB 3.1 Type C, 1 x USB 3.0 Type A, 1 x USB 3.0 Type A</t>
  </si>
  <si>
    <t>C50-H</t>
  </si>
  <si>
    <t>PYS33A-00X020</t>
  </si>
  <si>
    <t xml:space="preserve">Intel® Core i5-1035G1 </t>
  </si>
  <si>
    <t>1 x HDMI, 2 x USB 3.0 Type A, 1 x USB 3.1 Type-C (Display port, Power Delivery, Data Transfer support)</t>
  </si>
  <si>
    <t>PYS33A-015020</t>
  </si>
  <si>
    <t>Intel® Core I7-1065G7</t>
  </si>
  <si>
    <t>SA1-00011</t>
  </si>
  <si>
    <t>Intel Core i7</t>
  </si>
  <si>
    <t>Intel Iris XE</t>
  </si>
  <si>
    <t>SSD</t>
  </si>
  <si>
    <t>PixelSense Display</t>
  </si>
  <si>
    <t>PixelSense Touch Display</t>
  </si>
  <si>
    <t>Wi-Fi</t>
  </si>
  <si>
    <t>Microsoft Surface Pro 9 for Business - 13” Display - i7-1255U - 32GB RAM - 1TB SSD - Platinum - USB-C with Thunderbolt 4 - Windows 10 Pro</t>
  </si>
  <si>
    <t>QIM-00011</t>
  </si>
  <si>
    <t>Microsoft Surface Pro 9 Tablet - 13" - Core i7 - 16 GB RAM - 256 GB SSD -Windows 11 Pro - Platinum - 2880 x 1920 - PixelSense Display - 15.50 Hours Maximum Battery Run Time</t>
  </si>
  <si>
    <t>QLQ-00011</t>
  </si>
  <si>
    <t>Intel Core  i7</t>
  </si>
  <si>
    <t>Microsoft Surface Pro 9 Tablet - 13" - Core i7 - 32 GB RAM - 1 TB SSD -Windows 11 Pro - Platinum - 2880 x 1920 - PixelSense Display - 15.50 Hours Maximum Battery Run Time</t>
  </si>
  <si>
    <t>ZKB-00041</t>
  </si>
  <si>
    <t>Intel® Core™ Ultra 7 processor 165H</t>
  </si>
  <si>
    <t>Intel® Arc™ graphics</t>
  </si>
  <si>
    <t>10 Point Multi Touch Screen</t>
  </si>
  <si>
    <t>1 x USB-C® with USB 4.0/Thunderbolt™ 4, 1 x USB-A 3.1, 3.5mm headphone jack, 1 x Surface Connect port</t>
  </si>
  <si>
    <t>Microsoft Surface Laptop 6, 13 inch, i7, 32GB Ram, 1TB SSD, W11P Platinum, Battery up to 18.5 hours of typical device usage, 1080p Full HD Camera, Intel Arc Graphics, Intel Core Ultra 7 Processor 165H, 13.5" Pixel Sense Display Screen Size, 2 year warranty, Wi-Fi 6E: 802.11ax compatible, Bluetooth Wireless 5.3 technology</t>
  </si>
  <si>
    <t xml:space="preserve">CDM </t>
  </si>
  <si>
    <t>ZLG-00041</t>
  </si>
  <si>
    <t>Intel Core Ultra 5 Processor 135H</t>
  </si>
  <si>
    <t>2 x USB-C® with USB 4.0/Thunderbolt™ 4, 1 x USB-A 3.1, 3.5mm headphone jack, 1 x Surface Connect port</t>
  </si>
  <si>
    <t>Microsoft Surface Laptop 6, 15 inch, i5, 16GB Ram, 256 SSD, W11P Pro, Battery up to 19 hours of typical device usage, 1080p Full HD Camera, Intel Arc Graphics, 10 point Multi touch screen, 2 years limited warranty, Wi-Fi 6E: 802.11ax compatible, Bluetooth Wireless 5.3 Technology</t>
  </si>
  <si>
    <t>R7B-00016</t>
  </si>
  <si>
    <t>Intel Core i5</t>
  </si>
  <si>
    <t>Microsoft Surface Laptop 5 13.5" Touchscreen Notebook - 2256 x 1504 - Intel Core i5 12th Gen - Intel Evo Platform - 16 GB Total RAM - 256 GB SSD - Platinum - Intel Chip -Windows 11 Pro - Intel Iris Xe Graphics - PixelSense - Front Camera/Webcam - 18 Hour</t>
  </si>
  <si>
    <t>RIQ-00016</t>
  </si>
  <si>
    <t>Microsoft Surface Laptop 5 15" Touchscreen Notebook - 2496 x 1664 - Intel Core i7 - Intel Evo Platform - 16 GB Total RAM - 512 GB SSD - Platinum - Intel Chip -Windows 11 Pro - Intel - PixelSense - Front Camera/Webcam - 17 Hours Battery Run Time - IEEE 80</t>
  </si>
  <si>
    <t>RL1-00015</t>
  </si>
  <si>
    <t>Microsoft Surface Laptop 5 15" Touchscreen Notebook - 2496 x 1664 - Intel Core i7 12th Gen - Intel Evo Platform - 32 GB Total RAM - 1 TB SSD - Matte Black - Intel Chip -Windows 11 Pro - Intel Iris Xe Graphics - PixelSense - Front Camera/Webcam - 17 Hours</t>
  </si>
  <si>
    <t>ABR-00015</t>
  </si>
  <si>
    <t>NVIDIA GeForce RTX 3050 Ti</t>
  </si>
  <si>
    <t>Microsoft Surface Laptop Studio 14.4" Touchscreen Convertible 2 in 1 Notebook - 2400 x 1600 - Intel Core i7 11th Gen i7-11370H Quad-core (4 Core) - 16 GB Total RAM - 512 GB SSD - Platinum - Intel Chip -Windows 11 Pro - NVIDIA GeForce RTX 3050 Ti with 4 G</t>
  </si>
  <si>
    <t>ADI--00015</t>
  </si>
  <si>
    <t>ADI-00015</t>
  </si>
  <si>
    <t xml:space="preserve">Microsoft Surface Laptop Studio 14.4" Touchscreen Convertible 2 in 1 Notebook - 2400 x 1600 - Intel Core i7 11th Gen i7-11370H Quad-core (4 Core) - 32 GB Total RAM - 1 TB SSD - Platinum - Intel Chip -Windows 11 Pro - NVIDIA GeForce RTX 3050 Ti with 4 GB </t>
  </si>
  <si>
    <t>7320D34GB</t>
  </si>
  <si>
    <t>i3-1110G4</t>
  </si>
  <si>
    <t>LPDDR4X SDRAM, 4267MHz</t>
  </si>
  <si>
    <t>FHD+</t>
  </si>
  <si>
    <t xml:space="preserve">13" FHD+ Touch, Super Low Power, Low Blue Light, Gorilla Glass 6 DX </t>
  </si>
  <si>
    <t>10/100/1000 Ethernet - supported via dongle
Wireless LAN Options:
Intel® Dual Band Wireless 
Intel Wi-Fi 6 AX201 2x2ax (Harrison Peak2) 
CNVi + Bluetooth 5.1
(Bluetooth optional with software disable)
Optional Mobile Broadband Options:8,10
Qualcomm® Snapdragon™ X20 LTE-A (DW5821e) 
(eSIM capable) WW except US, China &amp; Turkey
Qualcomm® Snapdragon™ X20 LTE-A (DW5821e) 
China, Turkey
Qualcomm® Snapdragon™ X20 LTE-A (DW5821e) 
for AT&amp;T, Verizon &amp; Sprint, US. 2 x Thunderbolt™4 with Power Delivery 3.0 &amp; DisplayPort (USB Type-C) 1 x Optional Touch Fingerprint Reader Universal Audio jack 1 x external uSIM card tray option (WWAN only) 1 x Optional Contacted or Contactless SmartCard Reader Wedge Shaped Lock slot</t>
  </si>
  <si>
    <t>Multiple configurations  available within this category. Dell Technologies commits to provide these at the same percentage discount off list mentioned.</t>
  </si>
  <si>
    <t>Galaxy Xcover 5</t>
  </si>
  <si>
    <t>SM-G525FZKDS03</t>
  </si>
  <si>
    <t>SM-G525FZKDS04</t>
  </si>
  <si>
    <t>Exynos 850, Octa core</t>
  </si>
  <si>
    <t>Mali-G52</t>
  </si>
  <si>
    <t>Android 11</t>
  </si>
  <si>
    <t>PLS-IPS</t>
  </si>
  <si>
    <t>720 x 1480 pixels, 18.5:9 ratio (~311 ppi density), 5.3 inches, 71.3 cm2 (~67.7% screen-to-body ratio)</t>
  </si>
  <si>
    <t>Galaxy Xcover Pro</t>
  </si>
  <si>
    <t>SM-G715FZKAXSA</t>
  </si>
  <si>
    <t>Exynos 9611, Octa Core</t>
  </si>
  <si>
    <t>Mali-G72 MP3</t>
  </si>
  <si>
    <t>Android 10</t>
  </si>
  <si>
    <t>IPS LCD</t>
  </si>
  <si>
    <t>1080 x 2340 pixels, 19.5:9 ratio (~409 ppi density), Corning Gorilla Glass 5</t>
  </si>
  <si>
    <t>Galaxy A32EE</t>
  </si>
  <si>
    <t>SM-A325FZKHS03</t>
  </si>
  <si>
    <t>Mediatek MT 6769T Octa core</t>
  </si>
  <si>
    <t>Mali-G52 MC2</t>
  </si>
  <si>
    <t>Super AMOLED, 90Hz, 800 nits (HBM)</t>
  </si>
  <si>
    <t>1080 x 2400 pixels, 20:9 ratio (~411 ppi density), 6.4 inches, 98.9 cm2 (~84.6% screen-to-body ratio)</t>
  </si>
  <si>
    <t>Galaxy A52 5G</t>
  </si>
  <si>
    <t>SM-A526BZKFATS</t>
  </si>
  <si>
    <t>Snapdragon 750G, Octa Core</t>
  </si>
  <si>
    <t>Adreno 619</t>
  </si>
  <si>
    <t>Super AMOLED, 120Hz, 800 nits (HBM)</t>
  </si>
  <si>
    <t>1080 x 2400 pixels, 20:9 ratio (~407 ppi density), Corning Gorilla Glass 5</t>
  </si>
  <si>
    <t>Galaxy S20 FE 5G</t>
  </si>
  <si>
    <t>SM-G781BZBIATS</t>
  </si>
  <si>
    <t>Snapdragon 865 Octa Core</t>
  </si>
  <si>
    <t>Adreno 650</t>
  </si>
  <si>
    <t>Super AMOLED, 120Hz, HDR10+</t>
  </si>
  <si>
    <t>1080 x 2400 pixels, 20:9 ratio (~407 ppi density), Always-on display</t>
  </si>
  <si>
    <t>Galaxy S21 5G</t>
  </si>
  <si>
    <t>SM-G991BZAEATS</t>
  </si>
  <si>
    <t>Exynos 2100 Octa Core</t>
  </si>
  <si>
    <t>Mali-G78 MP14</t>
  </si>
  <si>
    <t>Dynamic AMOLED 2X</t>
  </si>
  <si>
    <t>120Hz, HDR10+, 1300 nits (peak), 1080 x 2400 pixels, 20:9 ratio (~421 ppi density), Corning Gorilla Glass Victus</t>
  </si>
  <si>
    <t>10/100/1000 Ethernet - supported via dongle
Wireless LAN Options:
Intel® Dual Band Wireless 
Intel Wi-Fi 6 AX201 2x2ax (Harrison Peak2) 
CNVi + Bluetooth 5.1
(Bluetooth optional with software disable)
Optional Mobile Broadband Options:8,10
Qualcomm® Snapdragon™ X20 LTE-A (DW5821e) 
(eSIM capable) WW except US, China &amp; Turkey
Qualcomm® Snapdragon™ X20 LTE-A (DW5821e) 
China, Turkey
Qualcomm® Snapdragon™ X20 LTE-A (DW5821e) 
for AT&amp;T, Verizon &amp; Sprint, US.  2 x Thunderbolt™4 with Power Delivery 3.0 &amp; DisplayPort (USB Type-C) 1 x Optional Touch Fingerprint Reader Universal Audio jack 1 x external uSIM card tray option (WWAN only) 1 x Optional Contacted or Contactless SmartCard Reader Wedge Shaped Lock slot</t>
  </si>
  <si>
    <t>Elite x2 G8</t>
  </si>
  <si>
    <t>46D66PA-CTO</t>
  </si>
  <si>
    <t>13" diagonal, 3K (3000 x 2000), touch, IPS, BrightView, 450 nits, 72% NTSC</t>
  </si>
  <si>
    <t>*2 Thunderbolt™ 4 with USB4 Type-C® 40Gbps signaling rate (USB Power Delivery, DisplayPort™ 1.4); 1 SuperSpeed USB Type-C® 10Gbps signaling rate (USB Power Delivery, DisplayPort™ 1.4); 1 headphone/microphone combo
*Dual stereo speakers, 3 multi array microphone
*8 MP camera (rear-facing); 720p HD camera (front-facing)
*Accelerometer; Gyroscope; Magnetometer; Hall sensor
*Wi-Fi 6, Bluetooth 5 combo</t>
  </si>
  <si>
    <t>8VD-00037</t>
  </si>
  <si>
    <t>Intel Core i3</t>
  </si>
  <si>
    <t>Microsoft Surface Go 3 Tablet - 10.5" - Core i3 10th Gen i3-10100Y Dual-core (2 Core) 1.30 GHz - 8 GB RAM - 128 GB SSD -Windows 10 Pro - Platinum - microSDXC Supported - 1920 x 1280 - PixelSense Display - 5 Megapixel Front Camera - 11 Hours Maximum Batte</t>
  </si>
  <si>
    <t>EIN-00027</t>
  </si>
  <si>
    <t>Screen 13"</t>
  </si>
  <si>
    <t>Wi-Fi/LTE</t>
  </si>
  <si>
    <t>Microsoft Surface Pro 8 Tablet - 13" - Core i5 11th Gen i5-1145G7 Quad-core (4 Core) 1.10 GHz - 16 GB RAM - 256 GB SSD -Windows 10 Pro - 4G - Platinum - 2880 x 1920 - PixelSense Display - LTE - 5 Megapixel Front Camera - 16 Hours Maximum Battery Run Time</t>
  </si>
  <si>
    <t>EIV-00011</t>
  </si>
  <si>
    <t>Microsoft Surface Pro 8 Tablet - 13" - Core i7 11th Gen i7-1185G7 Quad-core (4 Core) 1.20 GHz - 16 GB RAM - 256 GB SSD -Windows 11 Pro - 4G - Platinum - 2880 x 1920 - PixelSense Display - Cellular Phone Capability - LTE - 5 Megapixel Front Camera - 16 Ho</t>
  </si>
  <si>
    <t>10 Point Multi Touch</t>
  </si>
  <si>
    <t xml:space="preserve">Surface Pro 10 I5/8 GB LPDDR5x/256CM SC W11P  Commercial Platinum, up to 19 hours battery usage, 1440p FHD camera with ultra wide view, Intel Graphics, Intel Core Ultra 5 Processor 135U, 13 inch PixelSense Screen Size, 256GB removal solid state drive (gen 2 SSD), 10 point multi touch screen, 2 year limited warranty, weight 879g, Wi-FiE:802.11ax compatible, Bluetooth Wireless 5.3 Technology </t>
  </si>
  <si>
    <t>Wi-Fi, 2 x USB-C® with USB 4.0/Thunderbolt™ 4, 1 x USB-C, 1 x Surface Connect port, 1 x Surface Pro Keyboard port</t>
  </si>
  <si>
    <t>Surface Pro 10, I7/64 GB /1TBCM SSD, SC W11P Commercial Platinum, up to 19 hours battery usage, 1440p FHD camera with ultra wide view, Intel Graphics, 2 x USB-C with USB4.0/Thunderbolt 4, 1 x USB-C, 1 x Surface Connect port, 1 x Surface Pro Keyboard Port, Intel Core Ultra 7 Processor 135U, 13 inch Pixel Sense Screen Size, 1TB removable solid state drive (Gen 4 SSD), 10 point multi touch screen, 2 year limited warranty, 879g Weight, Wi-Fi 6E: 802.11ax compatible, Bluetooth Wireless 5.3 technology</t>
  </si>
  <si>
    <t>Galaxy Tab A7 Lite Wifi</t>
  </si>
  <si>
    <t>SM-T220NZAAXSA</t>
  </si>
  <si>
    <t>MediaTek  MT876BT</t>
  </si>
  <si>
    <t>PowerVR GE8320</t>
  </si>
  <si>
    <t>TFT</t>
  </si>
  <si>
    <t>800 x 1340 pixels, 5:3 ratio (~179 ppi density), 8.7 inches, 214.9 cm2 (~81.1% screen-to-body ratio)</t>
  </si>
  <si>
    <t>Galaxy Tab S7+ Lite Wifi</t>
  </si>
  <si>
    <t>SM-T730NZKAXSA</t>
  </si>
  <si>
    <t>Qualcomm SM7225</t>
  </si>
  <si>
    <t>WQXGA+ (2800 x 1752), 60Hz</t>
  </si>
  <si>
    <t>Galaxy Tab Active 3 4G</t>
  </si>
  <si>
    <t>SM-T575NZKEXSA</t>
  </si>
  <si>
    <t>Exynos 9810 (OctaCore)</t>
  </si>
  <si>
    <t>Mali-G72 MP18</t>
  </si>
  <si>
    <t>8.0 inches, 185.6 cm2 (~68.5% screen-to-body ratio), 1200 x 1920 pixels, 16:10 ratio</t>
  </si>
  <si>
    <t>Galaxy Tab Active Pro</t>
  </si>
  <si>
    <t>SM-T545NZKAXSA</t>
  </si>
  <si>
    <t>Qualcomm SD670  (OctaCore)</t>
  </si>
  <si>
    <t>Adreno 616</t>
  </si>
  <si>
    <t>Android 9</t>
  </si>
  <si>
    <t>LCD</t>
  </si>
  <si>
    <t>1920 x 1200 pixels, 16:10 ratio (~224 ppi density), 550 nits</t>
  </si>
  <si>
    <t>Galaxy Tab S7+ Wifi</t>
  </si>
  <si>
    <t>SM-T970NZSEXSA</t>
  </si>
  <si>
    <t>Qualcomm SD865+</t>
  </si>
  <si>
    <t>Super AMOLED</t>
  </si>
  <si>
    <t>WQXGA+ (2800 x 1752), 120Hz</t>
  </si>
  <si>
    <t>Surface Laptop (7th Edition) 13in  –  Snapdragon X Elite/16/512 Win11Pro Commercial Platinum</t>
  </si>
  <si>
    <t>ZGZ-00016</t>
  </si>
  <si>
    <t>Snapdragon X Elite</t>
  </si>
  <si>
    <t>LPDDR5X</t>
  </si>
  <si>
    <t>PixelSense Flow</t>
  </si>
  <si>
    <t>2 x USB 3.1 Gen1 Type-C
1 x USB 3.1 Gen1
1 x headphone/speaker jack
1 x Micro SD Cardreader</t>
  </si>
  <si>
    <t>U5</t>
  </si>
  <si>
    <t>U7</t>
  </si>
  <si>
    <t>HP 435 X360 G10 R5-7530U 16GB 512GB 13" BV FHD</t>
  </si>
  <si>
    <t>9G2Y7PT</t>
  </si>
  <si>
    <t>Ryzen 5 7530U</t>
  </si>
  <si>
    <t>LPDDR4x</t>
  </si>
  <si>
    <t>AMD Radeon</t>
  </si>
  <si>
    <t>BrightView (BV), 1920x1080</t>
  </si>
  <si>
    <t>2 x USB-C, 1 x USB-A, 1 x HDMI, Audio Jack, MicroSD Slot</t>
  </si>
  <si>
    <t xml:space="preserve">HP X360 830 G11 U7-155U 16GB 512GB 13" </t>
  </si>
  <si>
    <t>A1SZ2PT</t>
  </si>
  <si>
    <t>Intel Core i7-1255U</t>
  </si>
  <si>
    <t>LPDDR5</t>
  </si>
  <si>
    <t>Intel Iris Xe</t>
  </si>
  <si>
    <t>Dell Latitude 5550 XCTO Base</t>
  </si>
  <si>
    <t xml:space="preserve"> N/A</t>
  </si>
  <si>
    <t xml:space="preserve"> Intel Core Ultra 7 155U</t>
  </si>
  <si>
    <t xml:space="preserve"> Intel Integrated Graphics</t>
  </si>
  <si>
    <t xml:space="preserve"> Touch, WIFI, Bluetooth</t>
  </si>
  <si>
    <t>MacBook Pro 14" M3 Pro 12/18-Core CPU/GPU 18G/1TB Space Black</t>
  </si>
  <si>
    <t>MRX43X/A</t>
  </si>
  <si>
    <t>M3 Pro</t>
  </si>
  <si>
    <t>Mac OS</t>
  </si>
  <si>
    <t xml:space="preserve">2 x USB 3.1 Gen1 Type-C
1 x headphone/speaker jack
</t>
  </si>
  <si>
    <t>TO Apple MacBook Air 13in M2 Chip 8-core CPU 8-core GPU 16G 256G 30W PA Space Grey </t>
  </si>
  <si>
    <t>Z15S0006J</t>
  </si>
  <si>
    <t>M2</t>
  </si>
  <si>
    <t>iPhone SE 64GB Starlight</t>
  </si>
  <si>
    <t>MMXG3X/A</t>
  </si>
  <si>
    <t>A15</t>
  </si>
  <si>
    <t>IOS</t>
  </si>
  <si>
    <t>RETINA HD</t>
  </si>
  <si>
    <t>10.9-inch iPad Wi-Fi + Cellular 64GB - Blue</t>
  </si>
  <si>
    <t>MQ6K3X/A</t>
  </si>
  <si>
    <t>A14</t>
  </si>
  <si>
    <t xml:space="preserve"> Surface Pro (11th Edition) – Snapdragon X Elite/16/512 Win11Pro Commercial Platinum</t>
  </si>
  <si>
    <t>ZIN-00012</t>
  </si>
  <si>
    <t>Surface Pro 10 U5/16/512CM SC W11P Commercial Black</t>
  </si>
  <si>
    <t>ZDU-00030</t>
  </si>
  <si>
    <t xml:space="preserve">Panasonic Toughbook 55 Mk3 </t>
  </si>
  <si>
    <t>15FZ-55G460EBA</t>
  </si>
  <si>
    <t>Panasonic Toughbook 55 Mk3 i5-1345U, 8GB, 512GB SSD Opal, 14" HD Std Bright, Wifi, NonBacklit KBD, (No Webcam), W11P</t>
  </si>
  <si>
    <t>i5-1345U</t>
  </si>
  <si>
    <t>Intel® UHD Graphics 620</t>
  </si>
  <si>
    <t xml:space="preserve">OPAL NVMe SSD </t>
  </si>
  <si>
    <t>14.0'' HD 1366 x 768.</t>
  </si>
  <si>
    <t>USB-C Thunderbolt 4, 40Gbps 3A, USB-A x2, MicroSDXC UHS-I, Ethernet 1Gbps RJ-45, Audio In</t>
  </si>
  <si>
    <t>15FZ-55J061EBA</t>
  </si>
  <si>
    <t>Panasonic Toughbook 55 Mk3 i5-1345U, 8GB, 512GB SSD Opal, 14" FHD TS High Bright, VGA + True Serial + 4th USB 3.1, NonBacklit KBD, W11P</t>
  </si>
  <si>
    <t>15FZ-55JA616BA</t>
  </si>
  <si>
    <t>Panasonic Toughbook 55 Mk3 i7-1370P, 16GB, 512GB SSD Opal, 14" FHD TS High Bright VGA + True Serial + 4th USB 3.1, Backlit KBD, 4G, W11P</t>
  </si>
  <si>
    <t>i7-1370P</t>
  </si>
  <si>
    <t>14.0'' HD 1920 x 1080</t>
  </si>
  <si>
    <t xml:space="preserve">Panasonic Toughbook CF-33 Mk3 </t>
  </si>
  <si>
    <t>15CF-33UFPACAA</t>
  </si>
  <si>
    <t>Panasonic Toughbook CF-33 Mk3 i5-1245U, 16GB, 512GB SSD Opal, 12" QHD, Dual TS, 4G (w/ 30 Point GPS), Backlit KBD, DPT, W11P, Hot Swap</t>
  </si>
  <si>
    <t>i5-1245U</t>
  </si>
  <si>
    <t>12.0'' HD 2160 x 1440</t>
  </si>
  <si>
    <t>ablet: USB-C 4, USB-A 1.5, , RJ45, Dual SIM / Keyboard: Docking Connector 25-pin, USB-A(3)</t>
  </si>
  <si>
    <t>Panasonic Toughbook 40 `</t>
  </si>
  <si>
    <t>FZ-40ACAA6AA</t>
  </si>
  <si>
    <t>Panasonic Toughbook 40 Mk1 i5-1145G7, 16GB, 512GB SSD Opal, 14" FHD, 4G (w/ 30 Point GPS), Dual Pass Through, Rubber KBD, Wifi, W11P</t>
  </si>
  <si>
    <t>i5-1145G7</t>
  </si>
  <si>
    <t>USB-C Thunderbolt 4, 40Gbps 3A, USB-A x2, MicroSDXC UHS-I, HDMI 4K, Ethernet 1Gbps RJ-45, Audio In/</t>
  </si>
  <si>
    <t>MFF7020</t>
  </si>
  <si>
    <t>Intel Core i3 14100T (12 MB cache, 4 cores, 8 threads, up to 4.4 GHz Turbo, 35W)</t>
  </si>
  <si>
    <t>Front: 
1 USB 3.2 Gen 1 (5 Gbps) port with PowerShare
1 USB 3.2 Gen 2 (10 Gbps) Type-C® port
1 universal audio jack
Rear:
1 RJ45 Ethernet port
1 video port (HDMI 2.1/DisplayPort 1.4a (HBR3)/VGA/USB Type-C with 
1 USB 2.0 (480 Mbps) port
1 USB 2.0 port (480 Mbps) with SmartPower On
2 USB 3.2 Gen 1 (5 Gbps) ports
1 DisplayPort™ 1.4a port
1 HDMI 1.4b port
1 power-adapter port</t>
  </si>
  <si>
    <t>Latitude 3340 2 in 1</t>
  </si>
  <si>
    <t>LAT334021</t>
  </si>
  <si>
    <t>12th Gen Intel Core i3-1215U (10 MB cache, 6 cores, up to 4.40 GHz Turbo)</t>
  </si>
  <si>
    <t>13.3" FHD 1920x1080, 60Hz, WVA/IPS, Touch, AG, 300 nit, NTSC 72%, Gorilla Glass, Pen Suppor</t>
  </si>
  <si>
    <t>1x USB Type-C 3.2 Gen2 with Power Delivery &amp; DisplayPort 1.4 2x USB 3.2 Gen1 (1x with PowerShare) 1x HDMI 1.4 1x Optional Touch Fingerprint Reader in Power Button 1x Universal Audio Jack 1x barrel power adapter port Wedge Shaped Lock Slot</t>
  </si>
  <si>
    <t>Latitude 3450</t>
  </si>
  <si>
    <t>LAT3450</t>
  </si>
  <si>
    <t>13th Gen Intel Core i3-1315U (10 MB cache, 6 cores, up to 4.50 GHz Turbo)</t>
  </si>
  <si>
    <t>Non-Touch, AG, TN, 220 nits, HD Cam, WLAN</t>
  </si>
  <si>
    <t>1x USB4 Gen 2 Type-C (20G x1) w/ Power Delivery &amp; DisplayPort (DP-Alt mode: DP 1.4 w/ RPL, DP 2.0 w/ MTL) 4.5mm barrel power delivery 3 x USB 3.2 Gen 1 Type-A (1 w/ PowerShare) 1x HDMI 1.4 (RPL), HDMI 2.0 (MTL) 1x RJ-45 (1 Gigabit) 1x Universal Audio Jack 1x Wedge-shaped Lock slot</t>
  </si>
  <si>
    <t>Optiplex 3000 Thin Client</t>
  </si>
  <si>
    <t>3000TC</t>
  </si>
  <si>
    <t>Intel Celeron CPU N5105</t>
  </si>
  <si>
    <t>Dell ThinOS</t>
  </si>
  <si>
    <t>Front: 1 USB 2.0 port 1 USB 3.2 Gen 1 port 1 Universal audio jack Rear: 2 DisplayPort 1.4 2 USB 3.2 Gen 2 ports 1 USB 2.0 port 1 USB 2.0 port with Smart Power On 1 RJ45 Ethernet port 1 VGA port (optional) 1 USB 3.2 Gen 1 Type-C® port with DisplayPort Alt mode (optional) 1 DisplayPort 1.4 (optional) 1 HDMI 2.0 port (optional) 1 Serial with PS/2 keyboard/mouse port (optional) 1 Serial port (optional) 1 Small Form-factor Pluggable (SFP) interface to support fiber-optic network (requires Fiber Optic NIC option sold separately)13 1 power adapter port</t>
  </si>
  <si>
    <t>Precision 3280 CFF</t>
  </si>
  <si>
    <t>3280CFF</t>
  </si>
  <si>
    <t>Intel Core i3 14th Gen 14100 (12 MB cache, 4 cores, 8 threads, 3.5 GHz to 4.7 GHz, 60W)</t>
  </si>
  <si>
    <t>Front: USB 3.2 Gen 2x2 (20 Gbps) Capable Type-C® port (2) USB 3.2 Gen 2 (10 Gbps) with PowerShare ports Universal Audio port Rear: RJ45 (1 GbE) Ethernet port USB 3.2 Gen 1 (5 Gbps) port USB 3.2 Gen 1 (5 Gbps) with Smart Power On port (3) USB 3.2 Gen 2 (10 Gbps) ports (3) DisplayPort 1.4a (HBR2) Optional port (HDMI 2.1/Displayport 1.4a (HBR3)/VGA/USB Type-C with DisplayPort Alt mode) Power-adapter port</t>
  </si>
  <si>
    <t>Chromebook 3120</t>
  </si>
  <si>
    <t>CB3120</t>
  </si>
  <si>
    <t>Intel(R) Processor N100(6MB cache,4 cores,4 threads,up to 3.40 GHz Turbo,4.80W),4GB Memory,64GB EMMC, 2 USBC</t>
  </si>
  <si>
    <t>DDR5
(1x4GB)</t>
  </si>
  <si>
    <t>11.6", HD 1366x768, 60Hz, Non-Touch,Anti-Glare, Cam/Mic, WLAN</t>
  </si>
  <si>
    <t>1 USB 3.2 Gen 1 Port 2 USB 3.2 Gen1 Type-C Port (Single USB Type-C configuration available) 1 Headphone/Microphone Combo Jack 1 Wedge-Shaped Lock Slot</t>
  </si>
  <si>
    <t>XPS 13 9350</t>
  </si>
  <si>
    <t>Intel(R) Core(TM) Ultra5 processor 226V Series 2 (8MB Cache, 8 cores, up to 4.5 GHz)</t>
  </si>
  <si>
    <t>DDR5 (1x16GB)</t>
  </si>
  <si>
    <t>Intel(R) Arc(TM) graphics</t>
  </si>
  <si>
    <t>13.4", FHD+ 1920 x 1200, 30-120Hz, Non-Touch, Anti-Glare, 500 nit, EyeSafe, InfinityEdge</t>
  </si>
  <si>
    <t>2x Thunderbolt 4 (USB Type-C ) with DisplayPort 2.1 and Power Delivery</t>
  </si>
  <si>
    <t>MQR93X/A</t>
  </si>
  <si>
    <t>Apple M3 8 Core</t>
  </si>
  <si>
    <t>Retina 4.5K</t>
  </si>
  <si>
    <t>100–240V AC</t>
  </si>
  <si>
    <t>1GB Ethernet</t>
  </si>
  <si>
    <t>MQRK3X/A</t>
  </si>
  <si>
    <t>MacBook Air 13in</t>
  </si>
  <si>
    <t>MLXW3X/A</t>
  </si>
  <si>
    <t>Apple M2 8 Core</t>
  </si>
  <si>
    <t>Retina</t>
  </si>
  <si>
    <t>61W USB-C Power Adapter</t>
  </si>
  <si>
    <t>802.11ax Wi-Fi 6</t>
  </si>
  <si>
    <t>MacBook Pro 16in</t>
  </si>
  <si>
    <t>MRW13X/A</t>
  </si>
  <si>
    <t>Apple M3 Pro 12 Core</t>
  </si>
  <si>
    <t>Apple M3 Pro 18 Core</t>
  </si>
  <si>
    <t>MacBook Pro 14in</t>
  </si>
  <si>
    <t>MRX63X/A</t>
  </si>
  <si>
    <t>Apple M3 pro Pro 11 Core</t>
  </si>
  <si>
    <t>Apple M3 Pro 14 Core</t>
  </si>
  <si>
    <t>67W USB-C Power Adapter</t>
  </si>
  <si>
    <t>CR1100FKA-BP0322</t>
  </si>
  <si>
    <t>N4500</t>
  </si>
  <si>
    <t>B5402FBA-KA0348X</t>
  </si>
  <si>
    <t>i7-1260P/UMA</t>
  </si>
  <si>
    <t>DDR4 16G</t>
  </si>
  <si>
    <t>Windows 11Pro</t>
  </si>
  <si>
    <t xml:space="preserve">14'' FHD 250 nits </t>
  </si>
  <si>
    <t>B1402CVA-EB0134X</t>
  </si>
  <si>
    <t>i5-1335U / UMA</t>
  </si>
  <si>
    <t>DDR4 16G[ON BD.]</t>
  </si>
  <si>
    <t>PCIe 2x3 SSD</t>
  </si>
  <si>
    <t>Windows 10Pro</t>
  </si>
  <si>
    <t>14'' FHD 250 nits</t>
  </si>
  <si>
    <t>WIFI6E</t>
  </si>
  <si>
    <t>B1402CVA-EB0135X</t>
  </si>
  <si>
    <t>i7-1355U / UMA</t>
  </si>
  <si>
    <t>B1502CVA-BQ0130X</t>
  </si>
  <si>
    <t>15'' FHD 250 nits</t>
  </si>
  <si>
    <t xml:space="preserve">HP Elite Mini 800 G9 </t>
  </si>
  <si>
    <t>9F2D9PT</t>
  </si>
  <si>
    <t>i713700T</t>
  </si>
  <si>
    <t>16 GB DDR5-4800 RAM</t>
  </si>
  <si>
    <t xml:space="preserve"> </t>
  </si>
  <si>
    <t>HP Wired Desktop 320K Keyboard and HP Wired Desktop 320M mouse, 2 DisplayPort™ 1.4; 1 HDMI 2.1</t>
  </si>
  <si>
    <t>HP Pro SFF 400 G9</t>
  </si>
  <si>
    <t>A41J8PT</t>
  </si>
  <si>
    <t>i514500</t>
  </si>
  <si>
    <t>HP Wired Desktop 320K Keyboard and HP Wired 320M Mouse, 1 DisplayPort™ 1.4</t>
  </si>
  <si>
    <t xml:space="preserve">HP Pro Mini 400 G9 </t>
  </si>
  <si>
    <t>9E775PT</t>
  </si>
  <si>
    <t>i513500T</t>
  </si>
  <si>
    <t>16 GB DDR5-3200 RAM</t>
  </si>
  <si>
    <t>HP Wired Desktop 320K Keyboard and HP Wired 320M Mouse, 2 DisplayPort™ 1.4; 1 HDMI 2.1</t>
  </si>
  <si>
    <t xml:space="preserve">HP Elite SFF 800 G9 </t>
  </si>
  <si>
    <t>9F2D1PT</t>
  </si>
  <si>
    <t>i713700</t>
  </si>
  <si>
    <t>HP Wired Desktop 320K Keyboard and HP Wired Desktop 320M mouse, 1 HDMI 1.4; 2 DisplayPort™ 1.4</t>
  </si>
  <si>
    <t xml:space="preserve">HP EliteOne 840 G9 </t>
  </si>
  <si>
    <t>9F2C7PT</t>
  </si>
  <si>
    <t>i513500</t>
  </si>
  <si>
    <t>&amp;O Speakers, HP Wired Desktop 320K Keyboard and HP Wired Desktop 320M mouse, 5 MP Swivel IR camera, 1 HDMI-in 1.4; 1 dual-mode DisplayPort™ 1.4, VPRO</t>
  </si>
  <si>
    <t xml:space="preserve">HP PB440G11 </t>
  </si>
  <si>
    <t>A45RMPT</t>
  </si>
  <si>
    <t>Intel® Core™ Ultra 5 125U</t>
  </si>
  <si>
    <t>16 GB DDR5-5600 MHz RAM (2 x 8 GB)</t>
  </si>
  <si>
    <t xml:space="preserve">HP EB630G11 </t>
  </si>
  <si>
    <t>A45U0PT</t>
  </si>
  <si>
    <t xml:space="preserve">HP EB640G11 </t>
  </si>
  <si>
    <t>A4VE2PT</t>
  </si>
  <si>
    <t xml:space="preserve">Intel Core Ultra 7 155U </t>
  </si>
  <si>
    <t xml:space="preserve">HP EB830G11 </t>
  </si>
  <si>
    <t>A1QX4PT</t>
  </si>
  <si>
    <t>· Intel® Core™ Ultra 5 125U </t>
  </si>
  <si>
    <t>16 GB LPDDR5x-7500 MHz </t>
  </si>
  <si>
    <t xml:space="preserve">HP EB840G11 </t>
  </si>
  <si>
    <t>A1RQ3PT</t>
  </si>
  <si>
    <t>16GB DDR5 5600MHz</t>
  </si>
  <si>
    <t xml:space="preserve">HP Ex360830G11 </t>
  </si>
  <si>
    <t>A1RM2PT</t>
  </si>
  <si>
    <t xml:space="preserve">HP EB1040G11 </t>
  </si>
  <si>
    <t>A4VX3PT</t>
  </si>
  <si>
    <t xml:space="preserve">HP Px360435G10 </t>
  </si>
  <si>
    <t>R5-7530U</t>
  </si>
  <si>
    <t>Z1 Tower G9, i7-14700, NVIDIA T1000 8GB, RAM 32GB (1x32GB) DDR5 4800, 512GB PCIe NVMe SSD, 1TB 7200rpm SATA, 2 x mDP to DP Adapters, WiFi BT, Win 11 Pro, 3/3/3 Warranty</t>
  </si>
  <si>
    <t>A1MZ7PT</t>
  </si>
  <si>
    <t>Intel® Core™ i7-14700</t>
  </si>
  <si>
    <t>32 GB DDR5-4800 MHz RAM (1 x 32 GB)</t>
  </si>
  <si>
    <t>Z2 Mini G9 i7-14700,  RAM 16GB (1x16GB) DDR5 5600 SODIMM, 512GB M.2 PCIe Drive, NVIDIA T1000 4GB, WiFi BT, 2 x mDP to DP Adapters, Win 11 Pro, 3/3/3 Warranty</t>
  </si>
  <si>
    <t>A1NA1PT</t>
  </si>
  <si>
    <t>Intel® Core™ i7-14701</t>
  </si>
  <si>
    <t>16 GB DDR5</t>
  </si>
  <si>
    <t>Z2 SFF G9, i7-14700, RAM 16GB (1x16GB) DDR5 4800, 512GB M.2 PCIe Drive, 1TB 7200RPM 3.5" SATA, NVIDIA T400 4GB, 2 x mDP to DP Adapters, WiFi BT, Win 11 Pro, 3/3/3 Warranty</t>
  </si>
  <si>
    <t>A1NA5PT</t>
  </si>
  <si>
    <t xml:space="preserve">16 GB DDR5 </t>
  </si>
  <si>
    <t>Zbook Power G11,  Intel U9-185H, 16" QHD Low Blue Light(2560x1440), RAM 64GB (2x32GB) DDR5 5200, PCIe SSD 1TB NVMe, Nvidia RTX 3000ada 8GB,  4G WWAN, IR Web Cam, vPro, Fingerprint Reader, Win 11 Pro, 3/3/3 Warranty</t>
  </si>
  <si>
    <t>A71DTPT</t>
  </si>
  <si>
    <t> Intel® Core™ Ultra 9 185H</t>
  </si>
  <si>
    <t>64 GB DDR5.</t>
  </si>
  <si>
    <t>Zbook Fury G11, i7-14700HX, 16" Touch WUXGA (1920x1200) Low Blue Light, RAM 32GB(1x32GB) DDR5 5600, PCIe SSD 1TB NVMe, NVIDIA RTX 2000ada 8GB, IR Web Cam, No vPro, Fingerprint Reader, Win 11 Pro, 3/3/3 Warranty</t>
  </si>
  <si>
    <t>A71E0PT</t>
  </si>
  <si>
    <t>32 GB DDR5-5600 MHz RAM (1 x 32 GB)</t>
  </si>
  <si>
    <t>CB 11 G10 EE - BU IDS UMA Cel N100/ 4GB/ Chrome / 32GeMMC / 11.6 HD/1/1/0/ Jet Black</t>
  </si>
  <si>
    <t>9Z6J2PT</t>
  </si>
  <si>
    <t>Intel® Processor N100</t>
  </si>
  <si>
    <t>32 GB eMMC</t>
  </si>
  <si>
    <t>CB 14 G11 - BU IDS UMA Cel N100/ Chrome/ 4GB/ 32GeMMC / Kbd-CP /FHD AG LED/1/1/0/JetBlack</t>
  </si>
  <si>
    <t>A0KT8PT</t>
  </si>
  <si>
    <t>XK3-00031</t>
  </si>
  <si>
    <t>12.4” PixelSense Display</t>
  </si>
  <si>
    <t>Surface Laptop Go 3 i5/8/256/W11P Platinum</t>
  </si>
  <si>
    <t>USB-C® 3.2 (data, DisplayPort and charging), USB-A 3.1, 3.5mm headphone jack, Surface Connect port</t>
  </si>
  <si>
    <t>Warranty Can be uplifted to 3 or 4 Years</t>
  </si>
  <si>
    <t>XKS-00031</t>
  </si>
  <si>
    <t>Surface Laptop Go 3 i5/16/256/W11P Platinum</t>
  </si>
  <si>
    <t>YZZ-00015</t>
  </si>
  <si>
    <t>Nvidia GeForce RTX 4050</t>
  </si>
  <si>
    <t>14.4 PixelSense Display</t>
  </si>
  <si>
    <t>Surface Laptop Studio 2 i7/16/512GB/W11P 4050dGPU Platinum</t>
  </si>
  <si>
    <t>2 x USB-C® with USB4®/ Thunderbolt™ 4, USB-A 3.1, 3.5mm headphone jack, Surface Connect port</t>
  </si>
  <si>
    <t>Surface Laptop 6 13inch</t>
  </si>
  <si>
    <t>ZPX-00041</t>
  </si>
  <si>
    <t>i5/U5</t>
  </si>
  <si>
    <t>13.5” PixelSense Display</t>
  </si>
  <si>
    <t>Surface Laptop 6 13inI5/16/512CM SC W11P Commercial Platinum</t>
  </si>
  <si>
    <t>Toughbook G2</t>
  </si>
  <si>
    <t>15FZ-G2EBMBXAA</t>
  </si>
  <si>
    <t>Panasonic Toughbook G2 Mk2 i5-1245U, 16GB, 512GB SSD Opal, 10.1" WUXGA, Dual Pass Through, WCam, W11P</t>
  </si>
  <si>
    <t>OPAL NVMe SSD</t>
  </si>
  <si>
    <t>daylight-viewable (1000 NITs) WUXGA Active Matrix TFT IPSa colour LCD; 10 finger capacitive multi-touchscreen + digitiser with glove and rain modes</t>
  </si>
  <si>
    <t>Wi-Fi 6 AX201 + Bluetooth 5.1 + EDR Class 1
USB 3.1 x 1, USB 3.1 Type-C x 1, RJ45 LAN x 1</t>
  </si>
  <si>
    <t>15FZ-G2KBMBGAA</t>
  </si>
  <si>
    <t>Panasonic Toughbook G2 Mk2 i7-1270P, 10.1", 4G LTE, Dual Pass Through, Webcam</t>
  </si>
  <si>
    <t>i7-1270P</t>
  </si>
  <si>
    <t>15FZ-G2EBMBGAA</t>
  </si>
  <si>
    <t>Panasonic Toughbook G2 Mk2 i5-1245U, 16GB, 512GB SSD Opal, 10.1" WUXGA, 4G (w/ 30 Point GPS) , Dual Pass Through, WCam, W11P</t>
  </si>
  <si>
    <t xml:space="preserve">i5-1245U </t>
  </si>
  <si>
    <t>Latitude 7350 Detachable</t>
  </si>
  <si>
    <t>LAT73250D</t>
  </si>
  <si>
    <t>Intel(R) Core(TM) Ultra 5 134U (12MB cache, 12 cores, 14 threads, up to 4.4 GHz Max Turbo)</t>
  </si>
  <si>
    <t>Integrated Intel(R) Graphics</t>
  </si>
  <si>
    <t>M.2 2230, TLC PCIe</t>
  </si>
  <si>
    <t>3K</t>
  </si>
  <si>
    <t>13" 3K (2880x1920) IPS Touch Anti-Reflect, Anti-Smudge, CGG Victus, LBL, Active Pen Support</t>
  </si>
  <si>
    <t>2 x Thunderbolt™4 with Power Delivery &amp; DisplayPort (USB Type-C) 1 x Universal Audio Jack</t>
  </si>
  <si>
    <t>iPad Air 5th Gen</t>
  </si>
  <si>
    <t>MM713X/A</t>
  </si>
  <si>
    <t>Apple M1 8 Core</t>
  </si>
  <si>
    <t>iOS</t>
  </si>
  <si>
    <t>Liquid Retina</t>
  </si>
  <si>
    <t>20W USB‑C Power Adapter</t>
  </si>
  <si>
    <t>Wi-Fi + Cellular</t>
  </si>
  <si>
    <t>28.6‐watt‐hour rechargeable lithium‑polymer battery</t>
  </si>
  <si>
    <t>iPad Pro 4th Gen</t>
  </si>
  <si>
    <t>MNYL3X/A</t>
  </si>
  <si>
    <t>Apple M2 10 Core</t>
  </si>
  <si>
    <t>28.65-watt-hour rechargeable lithium-polymer battery</t>
  </si>
  <si>
    <t>Apple A14 Bionic</t>
  </si>
  <si>
    <t>5W USB-C Power Adapter</t>
  </si>
  <si>
    <t>32.4‐watt‐hour rechargeable lithium‑polymer battery</t>
  </si>
  <si>
    <t>Apple A16 Bionic 6 Core</t>
  </si>
  <si>
    <t>Apple A15 Bionic 5 Core</t>
  </si>
  <si>
    <t>Super Retina XDR display</t>
  </si>
  <si>
    <t>Apple A17 Pro 6 Core</t>
  </si>
  <si>
    <t>Surface Pro 10 with 5G</t>
  </si>
  <si>
    <t>EP2-14741</t>
  </si>
  <si>
    <t>Surface Pro 10 I5/16/256CM SC W11P  Commercial Platinum</t>
  </si>
  <si>
    <t>MFF7020I5</t>
  </si>
  <si>
    <t>Upgrade base Optiplex Micro to 16GB RAM and i5 processor</t>
  </si>
  <si>
    <t>Upgrade base Precision 3280 Compact to 16GB RAM, 512GB SSD and i5 processor</t>
  </si>
  <si>
    <t>Precision 3280 Compact</t>
  </si>
  <si>
    <t>LAT3450I5</t>
  </si>
  <si>
    <t>Upgrade base Latitude 3450 to 16GB RAM and i5 processor</t>
  </si>
  <si>
    <t>JB Hi Fi Business</t>
  </si>
  <si>
    <t>Not Supplied</t>
  </si>
  <si>
    <t>5G, Wi-Fi 6, Bluetooth 5.3</t>
  </si>
  <si>
    <t>iPhone 16</t>
  </si>
  <si>
    <t>MYE73X/A</t>
  </si>
  <si>
    <t>A18 Chip</t>
  </si>
  <si>
    <t>5G, Wi-Fi 6E, Bluetooth 5.3</t>
  </si>
  <si>
    <t>MYND3X/A</t>
  </si>
  <si>
    <t>4-core GPU</t>
  </si>
  <si>
    <t>2360-by-1640-pixel resolution at 264 pixels per inch (ppi)</t>
  </si>
  <si>
    <t>USB Type-C Port</t>
  </si>
  <si>
    <t>9-core GPU</t>
  </si>
  <si>
    <t>2360 x 1640-pixel resolution at 264 ppi</t>
  </si>
  <si>
    <t>Apple iPad Air 13-inch M2 128GB Wi-Fi + Cellular (Space Grey)</t>
  </si>
  <si>
    <t>Apple iPad Pro 11-inch 256GB Wi-Fi (Silver)[M4]</t>
  </si>
  <si>
    <t>MVV93X/A</t>
  </si>
  <si>
    <t>M4 Chip</t>
  </si>
  <si>
    <t>10-core GPU</t>
  </si>
  <si>
    <t>ultra Retina XDR display with breakthrough tandem OLED technology</t>
  </si>
  <si>
    <t>2420 x 1668-pixel resolution at 264 ppi</t>
  </si>
  <si>
    <t>Apple iPad Pro 11-Inch 256GB Wi-Fi + Cellular (Silver)[M4]</t>
  </si>
  <si>
    <t xml:space="preserve">MVW23X/A
</t>
  </si>
  <si>
    <t>Apple iPad Pro 13-Inch 256GB Wi-Fi (Space Black)[M4]</t>
  </si>
  <si>
    <t xml:space="preserve">MVX23X/A
</t>
  </si>
  <si>
    <t>Apple iPad Pro 13-Inch 256GB Wi-Fi + Cellular (Space Black)[M4]</t>
  </si>
  <si>
    <t xml:space="preserve">MVXR3X/A
</t>
  </si>
  <si>
    <t>Samung</t>
  </si>
  <si>
    <t>Galaxy A15</t>
  </si>
  <si>
    <t>SM-A156EZKAATS</t>
  </si>
  <si>
    <t>Octa-Core (2.4GHz, 2GHz)</t>
  </si>
  <si>
    <t>128GB</t>
  </si>
  <si>
    <t>Android</t>
  </si>
  <si>
    <t>6.5inch 90Hz Super AMOLED</t>
  </si>
  <si>
    <t>1080x2340 fhd+</t>
  </si>
  <si>
    <t>2 YEARS</t>
  </si>
  <si>
    <t>Galaxy A25</t>
  </si>
  <si>
    <t>SM-A256EZKDXSA</t>
  </si>
  <si>
    <t xml:space="preserve">Octa-Core Exynos 1280 Processor </t>
  </si>
  <si>
    <t>128gb</t>
  </si>
  <si>
    <t>Super AMOLED display with 120Hz Refresh</t>
  </si>
  <si>
    <t>Galaxy A35</t>
  </si>
  <si>
    <t>SM-A356EZKAATS</t>
  </si>
  <si>
    <t>Octa-Core</t>
  </si>
  <si>
    <t>Galaxy A55</t>
  </si>
  <si>
    <t>SM-A556EZKBATS</t>
  </si>
  <si>
    <t>Exynos 1380</t>
  </si>
  <si>
    <t>Dynamic AMOLEDx2</t>
  </si>
  <si>
    <t>2340 x 1080</t>
  </si>
  <si>
    <t>Galaxy S24</t>
  </si>
  <si>
    <t>SM-S921BZKEATS</t>
  </si>
  <si>
    <t>Exynos 2400</t>
  </si>
  <si>
    <t>Dynamic AMOLED 2X, 120Hz</t>
  </si>
  <si>
    <t>Galaxy S24+</t>
  </si>
  <si>
    <t>SM-S926BZKAATS</t>
  </si>
  <si>
    <t>256GB</t>
  </si>
  <si>
    <t>3120 X 1400</t>
  </si>
  <si>
    <t>Galaxy S24 Ultra</t>
  </si>
  <si>
    <t>SM-S928BZKEATS</t>
  </si>
  <si>
    <t>SNAPDRAGON 8 GEN3</t>
  </si>
  <si>
    <t>QHD+ AMOLED 2X</t>
  </si>
  <si>
    <t>1440 X 3120</t>
  </si>
  <si>
    <t>Wi-Fi 5, Bluetooth 5.1</t>
  </si>
  <si>
    <t>SM-X210NZAAXSA</t>
  </si>
  <si>
    <t>64GB</t>
  </si>
  <si>
    <t>WUXGA</t>
  </si>
  <si>
    <t>2.2 GHz octa-core </t>
  </si>
  <si>
    <t>FHD+ 2400 x 1080</t>
  </si>
  <si>
    <t>Near Field Communication [NFC], 5G, Bluetooth 5.3, Wi-Fi 5</t>
  </si>
  <si>
    <t>Android™ 14</t>
  </si>
  <si>
    <t>FHD+ (2400 x 1080)</t>
  </si>
  <si>
    <t>30W</t>
  </si>
  <si>
    <t>5000mAh</t>
  </si>
  <si>
    <t>MQRJ3X/A</t>
  </si>
  <si>
    <t>Apple M3 Chip</t>
  </si>
  <si>
    <t>macOS</t>
  </si>
  <si>
    <t>24-inch iMac with Retina 4.5K display</t>
  </si>
  <si>
    <t>Two Thunderbolt / USB 4 ports</t>
  </si>
  <si>
    <t>Colours: Blue, Pink, Green, Silver
Warranty can be uplifted to 3 Years</t>
  </si>
  <si>
    <t>2 x Thunderbolt 4, 2 x USB-A Gen 3, HDMI, Gigabit Ethernet (10Gb), 3.5mm Headphone Jack</t>
  </si>
  <si>
    <t>4x Thunderbolt 4, 1x 10Gb Ethernet, 2x USB-A, 1x HDMI, 1x 3.5mm headphone jack, On Front - 2x USB-C ports (upto 10 Gbps), SDXC card slot (UHS-II)</t>
  </si>
  <si>
    <t>8-core GPU</t>
  </si>
  <si>
    <t>13.6-inch Liquid Retina display with True Tone</t>
  </si>
  <si>
    <t>13-inch MacBook Air: Apple M2 chip with 8-core CPU and 8-core GPU, 256GB - Space Grey</t>
  </si>
  <si>
    <t>Two Thunderbolt/USB 4 ports</t>
  </si>
  <si>
    <t>14-inch Liquid Retina XDR display</t>
  </si>
  <si>
    <t>Two Thunderbolt / USB 4 ports, HDMI port, SDXC card slot, headphone jack, MagSafe 3 port</t>
  </si>
  <si>
    <t>16-inch Liquid Retina XDR display</t>
  </si>
  <si>
    <t>HDMI port, MagSafe 3 port, 3 x Thunderbolt/USB 4 Ports, 3.5mm Headphone Jack</t>
  </si>
  <si>
    <t>ZJN-00016</t>
  </si>
  <si>
    <t>Colours: Platinum or Blackj
Warranty Can be uplifted to3 or 4 Years</t>
  </si>
  <si>
    <t>ZLB-00041</t>
  </si>
  <si>
    <t>Intel® Arc™ Graphics</t>
  </si>
  <si>
    <t>XJD-00019</t>
  </si>
  <si>
    <t>Surface Laptop Go 3 i5/8/128/W11P Platinum</t>
  </si>
  <si>
    <t>XLG-00019</t>
  </si>
  <si>
    <t>Surface Laptop Go 3 i5/16/512/W11P Platinum</t>
  </si>
  <si>
    <t>i5-1335U</t>
  </si>
  <si>
    <t>Shared</t>
  </si>
  <si>
    <t>Intel Iris</t>
  </si>
  <si>
    <t>LED backlit</t>
  </si>
  <si>
    <t>FHD (1920 x 1080) 16:9</t>
  </si>
  <si>
    <t>1x USB 2.0 Type-A
1x USB 3.2 Gen 1 Type-A
1x USB 3.2 Gen 1 Type-C support power delivery
1x USB 3.2 Gen 2 Type-C support display / power delivery
1x HDMI 1.4
1x 3.5mm Combo Audio Jack
1x RJ45 Gigabit Ethernet
N/A</t>
  </si>
  <si>
    <t>1 Year (upgrade to 3 yr included in price)</t>
  </si>
  <si>
    <t>i7-1355U</t>
  </si>
  <si>
    <t>B1502CVA-BQ0132X</t>
  </si>
  <si>
    <t>Multiple model options, configurations and form factors available within this category. Stott Hoare commits to provide these at the same percentage discount off list mentioned.</t>
  </si>
  <si>
    <t>B360G2</t>
  </si>
  <si>
    <t>BS3164BQBDGX</t>
  </si>
  <si>
    <t>12th Generation Intel® Core™ Processor Intel Core i5-1240P Processor</t>
  </si>
  <si>
    <t>Dynamic</t>
  </si>
  <si>
    <t>NVMe</t>
  </si>
  <si>
    <t>Windows 10 Pro 64 bit</t>
  </si>
  <si>
    <t>Full HD</t>
  </si>
  <si>
    <t>Sunlight Readable Full HD LCD 1400 nits + Touchscreen</t>
  </si>
  <si>
    <t>2.32 kg</t>
  </si>
  <si>
    <t>AC Adapter (90W, 100-240VAC)</t>
  </si>
  <si>
    <t>Battery (11.1V, typical 2100mAh; min. 2040mAh</t>
  </si>
  <si>
    <t>undisclosed</t>
  </si>
  <si>
    <t>5M webcam x 1 iv
Audio in/out combo x 1
DC in Jack x 1
PowerShare USB 3.2 x 1
USB 3.2 Gen 2 Type-A x 1
Thunderbolt™ 4 Type-C x 1
LAN (RJ45) x 1
HDMI 2.0 x 1
Docking connector x 1
Optional: SIM card slot x 1 (Mini-SIM, 2FF) iii
Optional: Windows Hello face-authentication
FHD camera (front-facing) x 1 iv
Optional: RF antenna pass-through for GPS, WWAN
and WLAN
Configurable I/O options v:
1. Serial port (9-pin; D-sub) x 1 + External VGA
(15-pin; D-sub) x 1
2. Serial port (9-pin; D-sub) x 1 + Display port x 1
3. Serial port (9-pin; D-sub) x 1 + External VGA
(15-pin; D-sub) x 1 + 2nd LAN (RJ45) x 1
4. Serial port (9-pin; D-sub) x 1 + Display port x 1 + 2nd
LAN (RJ45) x 1</t>
  </si>
  <si>
    <t>ProBook 640 G11</t>
  </si>
  <si>
    <t>A4VD7PT</t>
  </si>
  <si>
    <t>14th Gen Intel® Core™  Ultra Series U5-125U  processor</t>
  </si>
  <si>
    <t>LDDR5</t>
  </si>
  <si>
    <t>Intel Graphics</t>
  </si>
  <si>
    <t>Solid State Drive (Serial ATA</t>
  </si>
  <si>
    <t>Windows 11 Pro 64 bit</t>
  </si>
  <si>
    <t>35.6 cm (14") diagonal, WUXGA (1920 x 1200),  IPS, anti-glare, 250 nits, 45% NTSC</t>
  </si>
  <si>
    <t>1.40 kg</t>
  </si>
  <si>
    <t>AC Adapter (65W, 100-240VAC)</t>
  </si>
  <si>
    <t>2 Thunderbolt™ 4 with USB Type-C® 40Gbps signaling rate (USB Power Delivery, DisplayPort™ 1.4);  2 USB Type-A 5Gbps signaling rate (1 power); 1 AC power; 1 HDMI 2.1; 1 stereo headphone/microphone combo jack; 1 RJ-45</t>
  </si>
  <si>
    <t>FireFly 14 G11</t>
  </si>
  <si>
    <t>A19HZPT</t>
  </si>
  <si>
    <t>14th Gen Intel® Core™  Ultra Series U5-125H  processor</t>
  </si>
  <si>
    <t>Intel Arc Graphics</t>
  </si>
  <si>
    <t>35.6 cm (14") diagonal, WUXGA (1920 x 1200), touch, IPS, anti-glare, 250 nits, 45% NTSC</t>
  </si>
  <si>
    <t>1.418 kg</t>
  </si>
  <si>
    <t>1 SuperSpeed USB Type-A 5Gbps signaling rate (charging); 1 HDMI 2.0b; 2 Thunderbolt™ 4 with USB4™ Type-C® 40Gbps signaling rate (USB Power Delivery, DisplayPort™ 1.4, HP Sleep and Charge)</t>
  </si>
  <si>
    <t>M Series Tiny M70q Gen 5</t>
  </si>
  <si>
    <t>12TD0028CTO</t>
  </si>
  <si>
    <t>Intel Core i3-14100T, 4C (4P + 0E) / 8T, P-core 2.7 / 4.4GHz, 12MB</t>
  </si>
  <si>
    <t>SO-DIMM DDR5-4800</t>
  </si>
  <si>
    <t>Integrated Intel UHD Graphics 730</t>
  </si>
  <si>
    <t>1.25 kg</t>
  </si>
  <si>
    <t>65W 89% Adapter</t>
  </si>
  <si>
    <t>Not Disclosed</t>
  </si>
  <si>
    <t>1x headphone / microphone combo jack (3.5mm)
1x USB 3.2 Gen 2 (Always On and fast charge)
1x USB-C 3.2 Gen 1
1x USB 3.2 Gen 2
3x USB 3.2 Gen 1
1x HDMI
1x DisplayPort
1x Ethernet (RJ-45)</t>
  </si>
  <si>
    <t>Thinkpad L13 Yoga</t>
  </si>
  <si>
    <t>21FJ0011CTO</t>
  </si>
  <si>
    <t>Intel Core i5-1335U, 10C (2P + 8E) / 12T, P-core 1.3 / 4.6GHz, E-core 0.9 / 3.4GHz, 12MB</t>
  </si>
  <si>
    <t>Soldered LPDDR5-4800</t>
  </si>
  <si>
    <t>Integrated Intel Iris Xe Graphics</t>
  </si>
  <si>
    <t>WUXGA IPS Display</t>
  </si>
  <si>
    <t>13.3" WUXGA (1920x1200) IPS 300nits Anti-reflection / Anti-smudge, 100% sRGB, Touch</t>
  </si>
  <si>
    <t>1.44 kg</t>
  </si>
  <si>
    <t>65W USB-C</t>
  </si>
  <si>
    <t>Integrated 46Wh</t>
  </si>
  <si>
    <t>1x side docking connector
1x Ethernet extension connector
1x USB 3.2 Gen 1
1x USB 3.2 Gen 1 (Always On)
1x USB-C 3.2 Gen 2 (support data transfer, Power Delivery and DisplayPort 1.2)
1x Thunderbolt 4 / USB4 40Gbps (support data transfer, Power Delivery 3.0 and DisplayPort 1.4)
1x headphone / microphone combo jack (3.5mm)
1x microSD card reader
1x HDMI 2.0</t>
  </si>
  <si>
    <t>ThinkPad T14 (AMD)</t>
  </si>
  <si>
    <t>21MC003YCTO</t>
  </si>
  <si>
    <t>AMD Ryzen 5 PRO 8540U (6C / 12T, 3.2 / 4.9GHz, 6MB L2 / 16MB L3)</t>
  </si>
  <si>
    <t>SO-DIMM DDR5-5600</t>
  </si>
  <si>
    <t>Integrated AMD Radeon™ Graphics</t>
  </si>
  <si>
    <t>14" WUXGA (1920x1200) IPS 400nits Anti-glare, 45% NTSC, 60Hz, DBEF5</t>
  </si>
  <si>
    <t>1.4 kg</t>
  </si>
  <si>
    <t>Integrated 45Wh</t>
  </si>
  <si>
    <t>2 x USB-C 3.2 Gen 2 (DisplayPort &amp; power delivery)
2 x USB-A 3.2 Gen 1 (1 always on)
HDMI
4-in-1 card reader
RJ45
Headphone / mic combo</t>
  </si>
  <si>
    <t>Surface Laptop 6 13inU5/16/256CM SC W11P Commercial Black</t>
  </si>
  <si>
    <t>ZJQ-00016</t>
  </si>
  <si>
    <t>Intel Core Ultra 5</t>
  </si>
  <si>
    <t>Variable</t>
  </si>
  <si>
    <t>Removable solid-state drive (SSD) - By Technician</t>
  </si>
  <si>
    <t xml:space="preserve"> 13.5” </t>
  </si>
  <si>
    <t>PixelSense™ Display</t>
  </si>
  <si>
    <t>2256 x 1504</t>
  </si>
  <si>
    <t>1,380 g</t>
  </si>
  <si>
    <t>65w</t>
  </si>
  <si>
    <t>Battery Capacity Nominal (WH) 47.5</t>
  </si>
  <si>
    <t xml:space="preserve"> 	Surface Laptop 6 for Business 13.5 Inch:
USB-CFootnote® with USB 4Footnote®/Thunderbolt™ 4 with support for:
Charging
Data transfer
DisplayPort 2.1 with support up to 1 x 8K monitor
Supports fast charging with minimum 45W power supply via Surface Connect or USB-CFootnote8
USB-A 3.1
3.5 mm headset jack
Surface Connect port</t>
  </si>
  <si>
    <t>Surface Pro 10 U5/16/256CM SC W11P Commercial Black</t>
  </si>
  <si>
    <t>ZDT-00030</t>
  </si>
  <si>
    <t>13"</t>
  </si>
  <si>
    <t>2880 × 1920</t>
  </si>
  <si>
    <t>879 g</t>
  </si>
  <si>
    <t>Battery Capacity Nominal (WH) 47.17</t>
  </si>
  <si>
    <t>2 X USB-CFootnote® with USB 4Footnote®/Thunderbolt™ 4 with support for:
Charging
Data transfer
DisplayPort 2.1 with support up to 1 x 8K monitor
Supports fast charging with minimum 45W power supply via Surface Connect or USB-CFootnote33
Surface Connect port
Surface Pro Keyboard port
NanoSIMFootnote20</t>
  </si>
  <si>
    <t>Toughbook CF-20 Mk2</t>
  </si>
  <si>
    <t>CF-20GZ900VA</t>
  </si>
  <si>
    <t>15CF-20GZ900VA</t>
  </si>
  <si>
    <t>Intel® Core™i5-7Y57 vPro™ processor</t>
  </si>
  <si>
    <t>8 GB</t>
  </si>
  <si>
    <t>Integrated</t>
  </si>
  <si>
    <t>256 GB</t>
  </si>
  <si>
    <t>10.1''</t>
  </si>
  <si>
    <t>Active Matrix (TFT) colour LCD</t>
  </si>
  <si>
    <t>1.89 KG w/ Keyboard base</t>
  </si>
  <si>
    <t>72 W</t>
  </si>
  <si>
    <t>Lithium-Ion Dual Battery (2x 2600mAh)</t>
  </si>
  <si>
    <t>72 (Wh)</t>
  </si>
  <si>
    <t>4G (Band28), Bluetooth, Wifi</t>
  </si>
  <si>
    <t xml:space="preserve">Multiple model options, configurations and form factors available within this category. </t>
  </si>
  <si>
    <t>Toughbook 55 Mk1</t>
  </si>
  <si>
    <t>FZ-55A400EVA</t>
  </si>
  <si>
    <t>15FZ-55A400EVA</t>
  </si>
  <si>
    <t>Intel®</t>
  </si>
  <si>
    <t>Intel® HD Graphics 620</t>
  </si>
  <si>
    <t>SSD PM871b</t>
  </si>
  <si>
    <t>14''</t>
  </si>
  <si>
    <t>WXGA</t>
  </si>
  <si>
    <t>2.08 - 2.22 KG Depending on configuration</t>
  </si>
  <si>
    <t>110 W</t>
  </si>
  <si>
    <t>Lithium-Ion 10.8V, 6500mAh</t>
  </si>
  <si>
    <t>70 (Wh)</t>
  </si>
  <si>
    <t>Bluetooth, Intel® Dual Band Wireless-AC 9560</t>
  </si>
  <si>
    <t>T800 G2</t>
  </si>
  <si>
    <t>TD9882DF53XX</t>
  </si>
  <si>
    <t>Intel Atom Processor X7-Z8750</t>
  </si>
  <si>
    <t>1280 x 800</t>
  </si>
  <si>
    <t>Sunlight Readable (LCD+Dual mode Touchscreen and Digitizer)</t>
  </si>
  <si>
    <t>0.88 kg</t>
  </si>
  <si>
    <t>Battery (7.4V, typical 4200mAh; min. 4080mAh)</t>
  </si>
  <si>
    <t>FHD webcam x 1 
8M pixels auto focus rear camera x 1
Headphone out/Mic-in Combo x 1
DC in Jack x 1USB 3.2 Gen 1 Type-A x 1
Micro HDMI x 1
Docking Connector x 1</t>
  </si>
  <si>
    <t>TOUGHBOOK FZ-N1 MK2.5</t>
  </si>
  <si>
    <t>FZ-N1ELEAZMA</t>
  </si>
  <si>
    <t>15FZ-N1ELEAZMA</t>
  </si>
  <si>
    <t>Qualcomm® SDM660 64 bit 2.2GHz +</t>
  </si>
  <si>
    <t>3 GB</t>
  </si>
  <si>
    <t>2GB</t>
  </si>
  <si>
    <t>Qualcomm® Adreno 330, 578 MHz Quad Core</t>
  </si>
  <si>
    <t>32 Gb</t>
  </si>
  <si>
    <t>Android™ 9</t>
  </si>
  <si>
    <t>4.7"</t>
  </si>
  <si>
    <t>274 G</t>
  </si>
  <si>
    <t>USB Charger</t>
  </si>
  <si>
    <t>3200 mAh</t>
  </si>
  <si>
    <t>12 (W/h)</t>
  </si>
  <si>
    <t>4G LTE, Bluetooth, Wifi</t>
  </si>
  <si>
    <t>SAMSUNG GALAXY A15, BLACK</t>
  </si>
  <si>
    <t>Octa-Core 2.2Ghz</t>
  </si>
  <si>
    <t>6.5"</t>
  </si>
  <si>
    <t>1080x2340</t>
  </si>
  <si>
    <t>209 g</t>
  </si>
  <si>
    <t>Super Fast charging 25W</t>
  </si>
  <si>
    <t>5000 mAh Battery</t>
  </si>
  <si>
    <t>Undisclosed</t>
  </si>
  <si>
    <t>Samsung Tab A9+</t>
  </si>
  <si>
    <t>4GB</t>
  </si>
  <si>
    <t>11"</t>
  </si>
  <si>
    <t>WUXGA TFT LCD</t>
  </si>
  <si>
    <t>1920 x 1200 (WUXGA)</t>
  </si>
  <si>
    <t>480 g</t>
  </si>
  <si>
    <t>7,040mAh BATTERY</t>
  </si>
  <si>
    <t>USB Interface
USB Type-C
USB Version
USB 2.0
Location Technology
GPS, Glonass, Beidou, Galileo, QZSS
Earjack
3.5mm Stereo
MHL
No
Wi-Fi
802.11a/b/g/c 2.4GHz+5GHz, VHT80
Wi-Fi Direct
Yes
Bluetooth Version
Bluetooth v5.3
NFC
Yes
PC Sync.
Smart Switch (PC version)</t>
  </si>
  <si>
    <t>*Card slot microSDXC (dedicated slot)
*Rear Camera 16 MP, f/1.8, PDAF, Dual LED flash, HDR, panorama, 1080p@30fps
*Front Camera 5 MP, f/2.2
*3.5mm jack Yes
*WLAN Wi-Fi 802.11 a/b/g/c, dual-band, Wi-Fi Direct, hotspot
*Bluetooth 5.0, A2DP, LE
*GPS Yes, with A-GPS, GLONASS, GALILEO, BDS
*NFC Yes
*USB USB Type-C 2.0, charging connector pins
*Sensors Accelerometer, gyro, proximity, compass
*IP68 dust/water resistant (up to 1.5m for 30 mins)
*MIL-STD-810H compliant</t>
  </si>
  <si>
    <t>*Rear Camera Dual 25 MP, f/1.7, 26mm (wide), PDAF, 8 MP, f/2.2, 123˚ (ultrawide), 1/4.0", 1.12µm Dual-LED flash, HDR, panorama
*Front Camera 13 MP, f/2.0, (wide)
*WLAN Wi-Fi 802.11 a/b/g/c/k/v/r, dual-band, Wi-Fi Direct, hotspot
*Bluetooth 5.0, A2DP, LE
*GPS Yes, with A-GPS, GLONASS, GALILEO, BDS
*NFC Yes
*Radio FM radio
*USB USB Type-C 2.0
*IP68 dust/water resistant (up to 1.5m for 35 mins)
*Drop-to-concrete resistance from up to 1.5 m
*MIL-STD-810G compliant
*microSDXC (dedicated slot)
*GSM / HSPA / LTE</t>
  </si>
  <si>
    <t>*microSDXC (dedicated slot)
*GSM / HSPA / LTE
*Rear Camera Quad 64 MP, f/1.8, 26mm (wide), PDAF, 8 MP, f/2.2, 123˚, (ultrawide), 1/4.0", 1.12µm, 5 MP, f/2.4, (macro), 5 MP, f/2.4, (depth), LED flash, panorama, HDR, 1080p@30fps
*Front Camera 20 MP, f/2.2, (wide),Video 1080p@30fps
*WLAN Wi-Fi 802.11 a/b/g/c, dual-band, Wi-Fi Direct, hotspot
*Bluetooth 5.0, A2DP, LE
*GPS Yes, with A-GPS, GLONASS, BDS, GALILEO
*NFC Yes (market/region dependent)
*Radio FM radio, RDS, recording
*USB USB Type-C 2.0, USB On-The-Go
*Fingerprint (under display, optical), accelerometer, gyro, proximity, compass</t>
  </si>
  <si>
    <t>*microSDXC (dedicated slot)
*GSM / HSPA / LTE / 5G
*Rear Camera Quad 64 MP, f/1.8, 26mm (wide), PDAF, 12 MP, f/2.2, 123˚, (ultrawide), 1/4.0", 1.12µm, 5 MP, f/2.4, (macro), 5 MP, f/2.4, (depth), LED flash, panorama, HDR, 1080p@30fps
*Front Camera 32 MP, f/2.2, 26mm (wide), 1/2.8", 0.8µm, 4K@30fps, 1080p@30fps
*Wi-Fi 802.11 a/b/g/c, dual-band, Wi-Fi Direct, hotspot
*Bluetooth 5.0, A2DP, LE
*GPS Yes, with A-GPS, GLONASS, GALILEO, BDS
*USB USB Type-C 2.0, USB On-The-Go
*Fingerprint (under display, optical), accelerometer, gyro, proximity, compass
*IP67 dust/water resistant (up to 1m for 30 mins)</t>
  </si>
  <si>
    <t>*microSDXC (dedicated slot)
*GSM / HSPA / LTE / 5G
*Rear Camera Triple 12 MP, f/1.8, 26mm (wide), 1/1.76", 1.8µm, Dual Pixel PDAF, OIS, 8 MP, f/2.4, 76mm (telephoto), 1/4.5", 1.0µm, PDAF, OIS, 3x optical zoom, 12 MP, f/2.2, 13mm, 123˚ (ultrawide), 1/3.0", 1.12µm, 4K@30fps, 1080p@30fps
*Front Camera 32 MP, f/2.2, 26mm (wide), 1/2.74", 0.8µm, 4K@30/60fps, 1080p@30/60fps (gyro-EIS)
*Wi-Fi 802.11 a/b/g/c, dual-band, Wi-Fi Direct, hotspot
*Bluetooth 5.0, A2DP, LE
*GPS Yes, with A-GPS, GLONASS, GALILEO, BDS
*USB USB Type-C 3.2, USB On-The-Go
*Fingerprint (under display, optical), accelerometer, gyro, proximity, compass
*IP67 dust/water resistant (up to 1m for 30 mins)</t>
  </si>
  <si>
    <t>*Technology GSM / CDMA / HSPA / EVDO / LTE / 5G
*2G bands GSM 850 / 900 / 1800 / 1900 - SIM 1 &amp; SIM 2 (Dual SIM model only) CDMA 800 / 1900 &amp; TD-SCDMA
*3G bands HSDPA 850 / 900 / 1700(AWS) / 1900 / 2100 CDMA2000 1xEV-DO
*4G bands 1, 2, 3, 4, 5, 7, 8, 12, 13, 14, 18, 19, 20, 25, 26, 28, 30, 38, 39, 40, 41, 46, 48, 66, 71 SM-G991U1
*5G bands 2, 5, 25, 41, 66, 71, 260, 261 SA/NSA/Sub6/mmWave - SM-G991U1
*Speed HSPA 42.2/5.76 Mbps, LTE-A (CA), 5G
*Main Camera Triple 12 MP, f/1.8, 26mm (wide), 1/1.76", 1.8µm, Dual Pixel PDAF, OIS
*64 MP, f/2.0, 29mm (telephoto), 1/1.72", 0.8µm, PDAF, OIS, 1.1x optical zoom, 3x hybrid zoom
*12 MP, f/2.2, 13mm, 120˚ (ultrawide), 1/2.55" 1.4µm, Super Steady video
*Features LED flash, auto-HDR, panorama
*Video 8K@24fps, 4K@30/60fps, 1080p@30/60/240fps, 720p@960fps, HDR10+, stereo sound rec., gyro-EIS
*Front Camera Single 10 MP, f/2.2, 26mm (wide), 1/3.24", 1.22µm, Dual Pixel PDAF
*Features Dual video call, Auto-HDR
*Video 4K@30/60fps, 1080p@30fps
*Loudspeaker Yes, with stereo speakers
*32-bit/384kHz audio Tuned by AKG
*WLAN Wi-Fi 802.11 a/b/g/c/6, dual-band, Wi-Fi Direct, hotspot
*Bluetooth 5.0, A2DP, LE
*GPS Yes, with A-GPS, GLONASS, BDS, GALILEO
*NFC Yes
*USB USB Type-C 3.2, USB On-The-Go
*Sensors Fingerprint (under display, ultrasonic), accelerometer, gyro, proximity, compass, barometer
*Samsung DeX, Samsung Wireless DeX (desktop experience support)
*Bixby natural language commands and dictation
*Samsung Pay (Visa, MasterCard certified)</t>
  </si>
  <si>
    <t>*Rear Camera 8 MP, AF	
*Video 1080p@30fps	
*Front Camera 2 MP	
*Loudspeaker Yes, with stereo speakers
*3.5mm jack Yes
*WLAN Wi-Fi 802.11 a/b/g/c, dual-band, Wi-Fi Direct, hotspot
*Bluetooth 5.0, A2DP, LE
*GPS Yes, with A-GPS, GLONASS, BDS, GALILEO
*USB USB Type-C 2.0
*Sensors Accelerometer, compass</t>
  </si>
  <si>
    <t>*Rear Camera - Resolution: 8.0 MP
*Rear Camera - Auto Focus: Yes
*Front Camera - Resolution: 5.0 MP
*Rear Camera - Flash: Yes
*Video Recording Resolution: UHD 4K (3840 x 2160)@30fps
*USB Version: USB 3.2 Gen 1
*Location Technology: GPS, Glonass, Beidou
*MHL: No
*Wi-Fi: 802.11 a/b/g/c/ax 2.4G+5GHz, HE80, MIMO, 1024-QAM
*Wi-Fi Direct: Yes
*Bluetooth Version: Bluetooth v5.0
*NFC: No</t>
  </si>
  <si>
    <t xml:space="preserve">*Technology GSM / HSPA / LTE
*2G bands GSM 900 / 1800 / 1900
*3G bands HSDPA 850 / 900 / 1700(AWS) / 1900 / 2100
*4G bands 1, 2, 3, 4, 5, 7, 8, 12, 13, 17, 20, 28, 38, 40, 41, 66
*Speed HSPA 42.2/5.76 Mbps, LTE-A
*Card slot microSDXC (dedicated slot)
*Single 13 MP, f/1.9, (wide), AF
*Features LED flash, HDR, panorama
*Video 4K@30fps, 1080p@30fps
*Single5 MP, f/2.2
*Loudspeaker Yes, with stereo speakers
*3.5mm jack Yes
*WLAN Wi-Fi 802.11 a/b/g/c/6, dual-band, Wi-Fi Direct, hotspot
*Bluetooth 5.0, A2DP, LE
*GPS Yes, with A-GPS, GLONASS, GALILEO, BDS
*NFC Yes (EMV Level 1 certification)
*Radio No
*USB USB Type-C 3.1; magnetic connector
*Sensors Fingerprint (front-mounted), accelerometer, gyro, proximity, compass
*Samsung DeX (desktop experience support)
*SIM Nano-SIM
*Stylus
*IP68 dust/water resistant (up to 1.5m for 30 mins)
*MIL-STD-810H compliant
</t>
  </si>
  <si>
    <t>*2G bands GSM 900 / 1800 / 1900
*3G bands HSDPA 850 / 900 / 1700(AWS) / 1900 / 2100
*4G bands 1, 2, 3, 4, 5, 7, 8, 12, 13, 17, 20, 28, 38, 40, 41, 66
*Speed HSPA 42.2/5.76 Mbps, LTE-A
*Stylus
*IP68 dust/water resistant (up to 1.5m for 30 mins)
*MIL-STD-810G compliant
*microSDXC (dedicated slot)
*Fingerprint (front-mounted), accelerometer, gyro, proximity, compass
*Wi-Fi 802.11 a/b/g/c, dual-band, Wi-Fi Direct, hotspot
*Bluetooth 5.0, A2DP, LE
*GPS Yes, with A-GPS, GLONASS
*NFC Yes
*Radio No
*USB USB Type-C 3.1
*Single 13 MP, AF
*Features LED flash, HDR, panorama
*Video 4K@30fps, 1080p@30fps
*Single 8 MP
*Video 1080p@30fps</t>
  </si>
  <si>
    <t>*Rear Camera - Resolution: 13.0 MP + 5.0 MP
*Rear Camera - Auto Focus: Yes
*Front Camera - Resolution: 8.0 MP
*Rear Camera - Flash: Yes
*Video Recording Resolution: UHD 4K (3840 x 2160)@30fps
*USB Version: USB 3.2 Gen 1
*Location Technology: GPS, Glonass, Beidou
*MHL: No
*Wi-Fi: 802.11 a/b/g/c/ax 2.4G+5GHz, HE80, MIMO, 1024-QAM
*Wi-Fi Direct: Yes
*Bluetooth Version: Bluetooth v5.0
*NFC: No</t>
  </si>
  <si>
    <t>Connectivity
USB Version
USB 2.0
Location Technology
GPS, Glonass, Beidou, Galileo, QZSS
Earjack
3.5mm Stereo
MHL
No
Wi-Fi
802.11 a/b/g/c 2.4G+5GHz, VHT80
Wi-Fi Direct
Yes
Bluetooth Version
Bluetooth v5.1
NFC
No
Bluetooth Profiles
A2DP, AVRCP, DI, HID, HOGP, OPP, PAN
PC Sync.
Smart Switch (PC version)</t>
  </si>
  <si>
    <t>8 Core CPU</t>
  </si>
  <si>
    <t>8GB</t>
  </si>
  <si>
    <t>8 core GPU</t>
  </si>
  <si>
    <t>macOS Sonoma</t>
  </si>
  <si>
    <t>Retina 4.5K Display</t>
  </si>
  <si>
    <t>10 core GPU</t>
  </si>
  <si>
    <t>512GB</t>
  </si>
  <si>
    <t>macOS Ventura</t>
  </si>
  <si>
    <t>MMFK3X/A</t>
  </si>
  <si>
    <t>MacBook Air</t>
  </si>
  <si>
    <t>2560 x 1664</t>
  </si>
  <si>
    <t>MRYM3X/A</t>
  </si>
  <si>
    <t>2880 x 1864 224ppi</t>
  </si>
  <si>
    <t>12 Core CPU</t>
  </si>
  <si>
    <t>Liquid Retina XDR</t>
  </si>
  <si>
    <t>Windows</t>
  </si>
  <si>
    <t>10-point multi-touch</t>
  </si>
  <si>
    <t>Intel® Processor N200</t>
  </si>
  <si>
    <t>UFS Drive</t>
  </si>
  <si>
    <t>1920 × 1280 (220 PPI)</t>
  </si>
  <si>
    <t>Optiplex 7020 Micro</t>
  </si>
  <si>
    <t>227MW</t>
  </si>
  <si>
    <t>DDR5</t>
  </si>
  <si>
    <t>Win</t>
  </si>
  <si>
    <t>11P</t>
  </si>
  <si>
    <t>Intel(R) AX211 Wi-Fi 6E 2x2 and Bluetooth || Internal Antenna</t>
  </si>
  <si>
    <t>3Y BOS</t>
  </si>
  <si>
    <t>AUL3450715</t>
  </si>
  <si>
    <t>M.2 2230</t>
  </si>
  <si>
    <t>FHD (1920x1080)</t>
  </si>
  <si>
    <t>Non-Touch, AG, IPS, 250 nits</t>
  </si>
  <si>
    <t>3- cell, 42Wh Battery</t>
  </si>
  <si>
    <t>Intel Wi-Fi 6E (6 if 6E unavailable) AX211, 2x2, 802.11ax, Bluetooth Wireless Card</t>
  </si>
  <si>
    <t>1Y BOS</t>
  </si>
  <si>
    <t>Latitude 3550</t>
  </si>
  <si>
    <t>N029L3550AU</t>
  </si>
  <si>
    <t>Latitude 5450</t>
  </si>
  <si>
    <t>CV73J1Y</t>
  </si>
  <si>
    <t>FHD 1920x1080</t>
  </si>
  <si>
    <t>60Hz, IPS, Non-Touch, AG, 250 nit</t>
  </si>
  <si>
    <t>3-cell, 42 Wh</t>
  </si>
  <si>
    <t>Intel Wi-Fi 6E (6 where 6E unavailable) AX211, 2x2, 802.11ax, Bluetooth 5.3 wireless card</t>
  </si>
  <si>
    <t>Latitude 5550</t>
  </si>
  <si>
    <t>07X5W1Y</t>
  </si>
  <si>
    <t>Intel Core Ultra 7</t>
  </si>
  <si>
    <t>15.6", FHD 1920x1080</t>
  </si>
  <si>
    <t>3-cell, 54 Wh</t>
  </si>
  <si>
    <t>Latitude 7450</t>
  </si>
  <si>
    <t>AUL7450712</t>
  </si>
  <si>
    <t>14.0" FHD+ (1920x1200)</t>
  </si>
  <si>
    <t>IPS ,AG No-Touch, 250 nits</t>
  </si>
  <si>
    <t>3-cell, 57 Wh</t>
  </si>
  <si>
    <t>Intel BE200 Wi-Fi 7 2x2, Bluetooth 5.4 Technology, Wireless Card</t>
  </si>
  <si>
    <t>3Y PSNBD</t>
  </si>
  <si>
    <t>16GB</t>
  </si>
  <si>
    <t>DDR5-SDRAM</t>
  </si>
  <si>
    <t>Intel UHD Graphics 770</t>
  </si>
  <si>
    <t>1TB</t>
  </si>
  <si>
    <t>SSD M.2</t>
  </si>
  <si>
    <t>5.3KG</t>
  </si>
  <si>
    <t>310W</t>
  </si>
  <si>
    <t>3Y</t>
  </si>
  <si>
    <t>X13 Yoga</t>
  </si>
  <si>
    <t>Iris XeGraphics</t>
  </si>
  <si>
    <t>WUXGA Touch Screen</t>
  </si>
  <si>
    <t>1.21KG</t>
  </si>
  <si>
    <t>65W</t>
  </si>
  <si>
    <t>USB-C</t>
  </si>
  <si>
    <t>T14S</t>
  </si>
  <si>
    <t>Iris Xe Graphics</t>
  </si>
  <si>
    <t>1.25KG</t>
  </si>
  <si>
    <t>T14</t>
  </si>
  <si>
    <t>LPDDR5x-4801</t>
  </si>
  <si>
    <t>SSD M.3</t>
  </si>
  <si>
    <t>1.12KG</t>
  </si>
  <si>
    <t>X1 Carbon</t>
  </si>
  <si>
    <t>Chromebook 3110</t>
  </si>
  <si>
    <t>3110C4GB</t>
  </si>
  <si>
    <t xml:space="preserve">Intel Celeron N4500 </t>
  </si>
  <si>
    <t xml:space="preserve"> 2933MHz LPDDR4 </t>
  </si>
  <si>
    <t>Energy Demand (Yearly TEC)10.64kWh</t>
  </si>
  <si>
    <t>Wireless LAN:7
Intel® Dual Band Wi-Fi 6 AX201 2x2 802.11ax +
Bluetooth 5.1
Optional WWAN:8
Intel® XMM™ 7360 LTE Advanced Cat 9 WWAN
(DW5820e). 1x USB 3.2 Gen 1 Port
1x USB 3.2 Gen1 Type-C Port
1x HDMI 1.4b Port (Optional)
1x Headphone/Microphone Combo Jack
1x Wedge-Shaped Lock Slot</t>
  </si>
  <si>
    <t>210-BFXQI3</t>
  </si>
  <si>
    <t>i3-13100T</t>
  </si>
  <si>
    <t>M.2 2230 256GB PCIe NVMe Class 35 Solid State Drive</t>
  </si>
  <si>
    <t>Energy Demand (Yearly TEC)26.9 kWh</t>
  </si>
  <si>
    <t>Front: 
2 USB 3.2 Gen 1 ports
1 Universal audio jack
Rear:
1 RJ45 Ethernet port
1 optional video port (HDMI 2.1b/DisplayPort 1.4a (HBR3)/VGA/USB Type-C with 
DisplayPort Alt mode + power delivery in)
1 optional PS2/Serial port
1 USB 2.0 port
1 USB 2.0 port with Smart Power On
2 USB 3.2 Gen 1 ports
1 DisplayPort 1.4a (HBR2)
1 HDMI 1.4b port (1920x1200@60Hz)
1 power-adapter port
1 M.2 2230 slot for Wi-Fi and Bluetooth card
1 slot for M.2 2230 or M.2 2280 SSD; PCIe Gen 3x4
1 SATA slot for 2.5-inch HDD Intel® AX211, 2x2 MIMO, 2400 Mbps, 2.40 GHz/5 GHz/6 GHz, Wi-Fi 6E (WiFi 
802.11ax), Bluetooth® 5.3
Realtek RTL8821CE, 1x1, 433 Mbps, 2.4/5 GHz, Wi-Fi 5 (Wi-Fi 802.11ac), 
Bluetooth 5.0
Realtek RTL8852BE, 2x2 MIMO, 1201 Mbps, 2.4/5 GHz, Wi-Fi 6 (WiFi 802.11ax), 
Bluetooth 5.3</t>
  </si>
  <si>
    <t>Multiple model options, configurations and form factors available within this category. Dell Technologies commits to providing these at the same percentage discount off list mentioned.</t>
  </si>
  <si>
    <t>LENOVO M70Q G3 TINY I5-12400T,256GB SSD, 8GB, NO ODD, UHD730, WIFI+BT, W10P/W11P, 3YOS</t>
  </si>
  <si>
    <t>11T3009TAU</t>
  </si>
  <si>
    <t>I5-12400T</t>
  </si>
  <si>
    <t>Iris Xe</t>
  </si>
  <si>
    <t>SSD PCIE NVME</t>
  </si>
  <si>
    <t>Front Ports
    1x USB 3.2 Gen 2
    1x USB 3.2 Gen 2 (Always On and 5V@2.1A charging)
    1x USB-C 3.2 Gen 1 (support data transfer and 5V@0.9A charging)
    1x headphone / microphone combo jack (3.5mm)
Rear Ports[2]
    1x HDMI 2.1 TMDS
    1x DisplayPort 1.4
    1x USB 2.0
    1x USB 3.2 Gen 1
    2x USB 3.2 Gen 2
    1x Ethernet (RJ-45)</t>
  </si>
  <si>
    <t>LENOVO M70Q G3 TINY I7-12700T, 512GB SSD, 16GB, UHD 770, WIFI+BT, W10P/W11P, 3YOS</t>
  </si>
  <si>
    <t>11T300A1AU</t>
  </si>
  <si>
    <t>I7-12700T</t>
  </si>
  <si>
    <t>LENOVO M90Q G3 TINY I5-12500T, 512GB SSD +512GB SSD, 16GB (8GB *2) , INTEL UHD, W10P, 3YOS</t>
  </si>
  <si>
    <t>11U5A000AU</t>
  </si>
  <si>
    <t>Front Ports
    1x USB 3.2 Gen 2
    1x USB 3.2 Gen 2 (Always On and 5V@2.1A charging)
    1x USB-C 3.2 Gen 2
    1x headphone / microphone combo jack (3.5mm)
Rear Ports[2]
    1x HDMI 2.1 TMDS
    1x DisplayPort 1.4
    2x USB 3.2 Gen 1 (one supports Smart Power On)
    2x USB 3.2 Gen 2
    1x Ethernet (RJ-45)</t>
  </si>
  <si>
    <t>Lenovo ThinkCentre M90q-3 Tiny I7-12700 16GB8GBx2 512+512GB SSD WLAN BT Floor stand Win10/Win11 Pro 3 Year Onsite Warranty</t>
  </si>
  <si>
    <t>11U5A002AU</t>
  </si>
  <si>
    <t>I7-12700</t>
  </si>
  <si>
    <t>210-BGCLI32</t>
  </si>
  <si>
    <t>i3-1125G4</t>
  </si>
  <si>
    <t>LPDDR5, 4800 MT/s, integrated</t>
  </si>
  <si>
    <t>M.2 256GB PCIe NVMe Class 35 Solid State Drive</t>
  </si>
  <si>
    <t>13.3" FHD (1920x1080) AG,AR,2in1,Touch,300 nits,WVA,FHD-IR Cam,Corning(R) Gorilla Glass(R),Pen Support</t>
  </si>
  <si>
    <t>Energy Demand (Yearly TEC)16.78kWh</t>
  </si>
  <si>
    <t>ntel(R) Wi-Fi 6E (6 if 6E unavailable) AX211, 2x2, 802.11ax, Bluetooth Wireless Card</t>
  </si>
  <si>
    <t>NoteBook</t>
  </si>
  <si>
    <t>ASUS EXPERT BOOK B3 14" FHD TOUCH I5 16GB 256GB WIN10PRO</t>
  </si>
  <si>
    <t xml:space="preserve">B3402FEA-EC1622RA </t>
  </si>
  <si>
    <t>i5-1135G4</t>
  </si>
  <si>
    <t xml:space="preserve">Windows 10 Pro </t>
  </si>
  <si>
    <t>1920x1080</t>
  </si>
  <si>
    <t xml:space="preserve">
    1x USB Type-A
    2.0
    1x USB Type-A
    3.2 Gen 1 (5 Gbps)
    2x USB Type-C
    Thunderbolt 4, Power Delivery (PD), DisplayPort
    HDMI
    2.0a
    Card reader
    MicroSD
    Ethernet LAN
    10, 100, 1000 Mbit/s
    Wi-Fi
    802.11ax
    Bluetooth
    5.2
    Audio jack
    3.5mm Combo Jack</t>
  </si>
  <si>
    <t>ASUS BR1100 11.6" N6000 8GB 256GB WIN10P 3YR</t>
  </si>
  <si>
    <t>BR1100FKA-BP1095RA-EDU</t>
  </si>
  <si>
    <t>Pentium N6000</t>
  </si>
  <si>
    <t>LPDDR4</t>
  </si>
  <si>
    <t>TN</t>
  </si>
  <si>
    <t>1366 x 768</t>
  </si>
  <si>
    <t xml:space="preserve">
1x USB 2.0 Type-A
1x USB 3.2 Gen 1 Type-A
1x USB 3.2 Gen 2 Type-C support power delivery
1x HDMI 1.4
1x 3.5mm Combo Audio Jack
1x RJ45 Gigabit Ethernet
1x DC-in
Micro SD card reader + SIM card slot</t>
  </si>
  <si>
    <t>Latitude 3340</t>
  </si>
  <si>
    <t>210-BGCLI3</t>
  </si>
  <si>
    <t>i3-1215U</t>
  </si>
  <si>
    <t>13.3" FHD (1920x1080) AG, Non-touch, 250 nits, WVA, HD Camera &amp; Microphone</t>
  </si>
  <si>
    <t>Energy Demand (Yearly TEC) 16.78kWh</t>
  </si>
  <si>
    <t xml:space="preserve">Intel(R) Wi-Fi 6E (6 if 6E unavailable) AX211, 2x2, 802.11ax, Bluetooth Wireless Card </t>
  </si>
  <si>
    <t>Latitude 5430 Rugged</t>
  </si>
  <si>
    <t>5430R8GB</t>
  </si>
  <si>
    <t xml:space="preserve">i5-1135G7 </t>
  </si>
  <si>
    <t>256GB M.2 PCIe NVMe Class 35 Solid State Drive</t>
  </si>
  <si>
    <t>14" Non-touch 400 nits WVA FHD (1920 x 1080) 100% sRGB Anti-Glare</t>
  </si>
  <si>
    <t>Energy Demand (Yearly TEC)22.54kWh</t>
  </si>
  <si>
    <t>Wireless Options4
:
 Intel® AX210, 2x2 MIMO, 2400 Mbps, 2.4/5/6 GHz, Wi-Fi 6E (WiFi 802.11ax) with optional Bluetooth 
Optional Mobile Broadband Options:
 Qualcomm SDX20 4G LTE, Up to 1.2 Gbps, 5x20 MHz 
 Qualcomm SDX55 5G, Up to 3 Gbps, 7x20 MHz
GPS: Discrete U-BLOX GPS (optional)
Configurable Triple Pass-Through12, Ports: RJ45 Ethernet port (1), USB 3.2 Gen 1 port (1), USB 3.2 Gen 1 port with PowerShare (1), Thunderbolt 4/USB 3.2 Gen 
2 Type-C port with PowerDelivery 3.0 (1), Thunderbolt 4/USB 3.2 Gen 2 Type-C port with PowerDelivery 3.0 (1 - Optional), 
HDMI 2.0 port (1), RS232 serial port (1), Combo headphone &amp; microphone port (1), Optional I/O bay - choose from: RJ-45/
USB Type-A/Native Serial/Fischer USB 3.0 9-pin/blank
Slots: Micro SD card slot (1), Nano SIM card slot (1), Smart card reader slot (1 - optional), Contactless card reader (1 - 
optional), Kensington lock slot (1)
***For vehicle docking of laptop, ‘pogo’ option selection is required at product configuration</t>
  </si>
  <si>
    <t>Intel Celeron N5105</t>
  </si>
  <si>
    <t>Energy Demand (Yearly TEC) 22.27kWh</t>
  </si>
  <si>
    <t>Intel® AX210, 2x2 MIMO, 2400 Mbps, 2.40 GHz/
5.00 GHz/6.00 GHz, Wi-Fi 6E13 (WiFi 802.11ax), 
Bluetooth® 5.2 
Intel® 9560ac, 2x2 MIMO, 1733 Mbps, 2.40 GHz/
5.00 GHz, Wi-Fi 5 (Wi-Fi 802.11ac), Bluetooth® 
5.1”. Front:
1 USB 2.0 port
1 USB 3.2 Gen 1 port
1 Universal audio jack
Rear:
2 DisplayPort 1.4
2 USB 3.2 Gen 2 ports
1 USB 2.0 port
1 USB 2.0 port with Smart Power On
1 RJ45 Ethernet port
1 VGA port (optional)
1 USB 3.2 Gen 1 Type-C® port with DisplayPort Alt 
mode (optional)
1 DisplayPort 1.4 (optional)
1 HDMI 2.0 port (optional)
1 Serial with PS/2 keyboard/mouse port (optional)
1 Serial port (optional)
1 power adapter port</t>
  </si>
  <si>
    <t>Fixed Precision Workstation 3260 Compact</t>
  </si>
  <si>
    <t>3260C8GB256</t>
  </si>
  <si>
    <t>i3-12100</t>
  </si>
  <si>
    <t>DDR5 4800MHz</t>
  </si>
  <si>
    <t>Energy Demand (Yearly TEC) 26.58 kWh</t>
  </si>
  <si>
    <t>Qualcomm WCN6856-DBS, 2x2 MIMO, 3571 Mbps, 2.4GHz/5GHz/6GHz, Wi-Fi 6E (WiFi 802.11ax), Bluetooth® 5.2 Intel® AX211, 2x2 MIMO, 2400 Mbps, 2.4GHz/5GHz/6GHz, Wi-Fi 6E (WiFi 802.11ax), Bluetooth® 5.2. Front ports:
USB 3.2 Gen 2x2 Capable Type-C® port
USB 3.2 Gen 2 port with PowerShare
Universal audio jack
Re-tasking line-out/line-in audio port
Rear ports:
RJ45 Ethernet port
USB 3.2 Gen 1 port
USB 3.2 Gen 1 port with Smart Power On
(2) USB 3.2 Gen 2 ports
(3) DisplayPort 1.4a (HBR2)
Optional port (PS/2 Serial/HDMI 2.0b/Displayport 1.4a 
(HBR3)/VGA/USB Type-C with DisplayPort Alt mode)
Power adapter port
Security-cable slot
Padlock ring
Half-height Gen4 PCIe x8 slot
M.2 2230 slot for WiFi and Bluetooth card
(2) M.2 2230/2280 slots for SSD
SATA 3.0 slot for 2.5-inch hard drive</t>
  </si>
  <si>
    <t>ChromeBook</t>
  </si>
  <si>
    <t>ASUS CHROMEBOOK FLIP W/ ZTE 14" FHD TOUCH M3 8GB 64GB EMMC - SILVER</t>
  </si>
  <si>
    <t>90NX02G1-M03340</t>
  </si>
  <si>
    <t>Intel® Core™ m3-8100Y Processor 1.1 GHz (4M Cache, up to 3.4 GHz, 2 cores)</t>
  </si>
  <si>
    <t>LPDDR3</t>
  </si>
  <si>
    <t>ChromeOS</t>
  </si>
  <si>
    <t>FHD (1920 x 1080)</t>
  </si>
  <si>
    <t>1x 3.5mm Combo Audio Jack//1x USB 3.2 Gen 1 Type-A 2x USB 3.2 Gen 1 Type-C support display / power delivery//Micro SD card reader</t>
  </si>
  <si>
    <t>ASUS 11.6" HD CHROMEBOOK FLIP/TOUCH N4500 4GB 32GB RUGGED</t>
  </si>
  <si>
    <t>Intel® Celeron® N4500 Processor 1.1 GHz (4M Cache, up to 2.8 GHz, 2 cores)</t>
  </si>
  <si>
    <t>LPDDR4X</t>
  </si>
  <si>
    <t>HD (1366 x 768)</t>
  </si>
  <si>
    <t xml:space="preserve">
2x USB 3.2 Gen 1 Type-A
2x USB 3.2 Gen 1 Type-C support display / power delivery
1x 3.5mm Combo Audio Jack
Micro SD card reader</t>
  </si>
  <si>
    <t>iMac 24in Retina 4.5K - Silver - M3 (8-core CPU / 8-core GPU) - 8GB - 256GB SSD - Magic Keyboard</t>
  </si>
  <si>
    <t>Unified</t>
  </si>
  <si>
    <t>NVME SSD</t>
  </si>
  <si>
    <t>MacOS</t>
  </si>
  <si>
    <t>4480-2520</t>
  </si>
  <si>
    <t>Wifi, Bluetooth</t>
  </si>
  <si>
    <t>iMac 24in Retina 4.5K - Silver - M3 (8-core CPU / 10-core GPU) - 8GB - 256GB SSD - Magic Keyboard with Touch ID - Gigabit Ethernet</t>
  </si>
  <si>
    <t>Apple M3 10 Core</t>
  </si>
  <si>
    <t>Wifi, Bluetooth and Ethernet</t>
  </si>
  <si>
    <t>Surface Pro 10 for Business Ultra 5 135U 8GB 256GB Plat W11P</t>
  </si>
  <si>
    <t>Intel Core™ Ultra 5 Processor 135U</t>
  </si>
  <si>
    <t>PCIE NVME SSD</t>
  </si>
  <si>
    <t xml:space="preserve">Windows 11 pro </t>
  </si>
  <si>
    <t xml:space="preserve">2880 x 1920 - Touch screen </t>
  </si>
  <si>
    <t>2 X USB-C with USB 4, Surface Connect port, Surface Pro Keyboard Port</t>
  </si>
  <si>
    <t>Surface Pro 10 for Business Ultra 5 135U 16GB 256GB Plat W11P</t>
  </si>
  <si>
    <t>SURFACE GO 3, 10.5" PENT 4GB/64GB WIFI, PLATINUM W11P, 2YR</t>
  </si>
  <si>
    <t>8V8-00008</t>
  </si>
  <si>
    <t>Pentium Gold 6500Y</t>
  </si>
  <si>
    <t>Intel® UHD Graphics 615</t>
  </si>
  <si>
    <t>Resolution: 1920 x 1280 (220 PPI)</t>
  </si>
  <si>
    <t>WiFi &amp; Bluetooth, 1 x USB-C®
3.5 mm headphone jack
1 x Surface Connect port
Surface Type Cover Port
MicroSDXC Card Reader</t>
  </si>
  <si>
    <t xml:space="preserve">Surface Laptop Studio 2 for Business i7/16/512 iGPU W11P Platinum </t>
  </si>
  <si>
    <t>ZRG-00015</t>
  </si>
  <si>
    <t>Intel i7-13700H</t>
  </si>
  <si>
    <t>Intel</t>
  </si>
  <si>
    <t>NVME PCIE SSD</t>
  </si>
  <si>
    <t xml:space="preserve">Windows 11 Pro </t>
  </si>
  <si>
    <t>2400 x 1600, Touch Screen</t>
  </si>
  <si>
    <t xml:space="preserve">WiFi &amp; Bluetooth, 2 x USB-C® with USB 4.0/Thunderbolt™ 4
3.5mm headphone jack 
1 × Surface Connect port ,  MicroSDXC card reader </t>
  </si>
  <si>
    <t xml:space="preserve">Surface Laptop Studio 2 for Business i7/32/1TB RTX 2000 Ada dGPU W11P Platinum </t>
  </si>
  <si>
    <t>Z1T-00015</t>
  </si>
  <si>
    <t>NVIDIA GeForce RTX™ 2000 ADA</t>
  </si>
  <si>
    <t>MacBook Air 13.6in - Space Grey - M2 (8-core CPU / 8-core GPU) - 8GB - 256GB SSD - 30W USB-C Power Adapter</t>
  </si>
  <si>
    <t>2560-by-1664 native resolution at 224 pixels per inch with</t>
  </si>
  <si>
    <t>WiFi &amp; Bluetooth , MagSafe 3 charging port
3.5-mm headphone jack
Two Thunderbolt/USB 4 ports</t>
  </si>
  <si>
    <t>MacBook Air 15.3in - Space Grey - M3 (8-core CPU / 10-core GPU) - 8GB - 256GB SSD - 35W Dual USB-C Port Power Adapter</t>
  </si>
  <si>
    <t>2880-by-1864</t>
  </si>
  <si>
    <t>MacBook Pro 14.2in - Space Black - M3 Pro (11-core CPU / 14-core GPU) - 18GB - 512GB SSD - 70W</t>
  </si>
  <si>
    <t>MRX33X/A</t>
  </si>
  <si>
    <t>Apple M3 Pro 11 Core</t>
  </si>
  <si>
    <t>Apple M3 14 Core</t>
  </si>
  <si>
    <t>3024-by-1964</t>
  </si>
  <si>
    <t>WiFi &amp; Bluetooth, SDXC card slot
HDMI port
3.5-mm headphone jack
MagSafe 3 port
    Two Thunderbolt/USB 4 ports</t>
  </si>
  <si>
    <t>MacBook Pro 14.2in - Space Black - M3 Pro (12-core CPU / 18-core GPU) - 18GB - 1TB SSD - 96W</t>
  </si>
  <si>
    <t>Apple M3 18 Core</t>
  </si>
  <si>
    <t>MacBook Pro 16.2in - Space Black - M3 Pro (12-core CPU / 18-core GPU) - 36GB - 512GB SSD - 140W</t>
  </si>
  <si>
    <t>MRW23X/A</t>
  </si>
  <si>
    <t>3456-by-2234</t>
  </si>
  <si>
    <t>210-BEJV</t>
  </si>
  <si>
    <t>i5-1230U</t>
  </si>
  <si>
    <t>LPDDR5, 5200 MHz</t>
  </si>
  <si>
    <t>PCIe NVMe x2 Solid State Drive Onboard</t>
  </si>
  <si>
    <t>Windows 11 Home</t>
  </si>
  <si>
    <t>13.4 FHD+ (1920 x 1200) InfinityEdge Non-Touch Anti-Glare 500-Nit Display</t>
  </si>
  <si>
    <t>Energy Demand (Yearly TEC)21.61kWh</t>
  </si>
  <si>
    <t>Intel(R) Killer(TM) Wi-Fi 6 1675 (AX211) 2x2 + Bluetooth 5.2 Wireless Card</t>
  </si>
  <si>
    <t>Lenovo L13 G2, Ryzen 5 5650U, 8GB, 256GB SSD, 13.3" FHD, Win 10 Pro 64</t>
  </si>
  <si>
    <t>21AB001WAU</t>
  </si>
  <si>
    <t>Ryzen 5 5650U</t>
  </si>
  <si>
    <t>AMD Radeon Graphics</t>
  </si>
  <si>
    <t>* HDMI
* 2 x USB 3.2 Type-C (support data transfer, Power Delivery 3.0, and DisplayPort 1.4), 2 x USB 3.2 Type-A
* 802.11ax Wireless (WiFi 6)
* Bluetooth 5.2
* HD Webcam with Privacy Shutter
* Dual Array Microphone
* Headphone/Mic Combo Jack
* MicroSD Card Reader
* Fingerprint Sensor</t>
  </si>
  <si>
    <t>Lenovo ThinkPad L13 G2, Ryzen 7 5850U, 16GB, 512GB SSD, 13.3" FHD Touch, Win 10 Pro 64</t>
  </si>
  <si>
    <t>21AB0028AU</t>
  </si>
  <si>
    <t>Ryzen 7 5850U</t>
  </si>
  <si>
    <t>Lenovo THINKPAD L13 YOGA GEN 3 13.3IN WUXGA TOUCH I5-1235U 16GB RAM 512SSD WIN11 PRO 1 YEAR ONSITE</t>
  </si>
  <si>
    <t>21B5003CAU</t>
  </si>
  <si>
    <t>I5-1235U</t>
  </si>
  <si>
    <t>1x Thunderbolt™ 4 / USB4® 40Gbps (support data transfer, Power Delivery 3.0 and DisplayPort™ 1.4)
1x USB 3.2 Gen 1
1x Headphone / microphone combo jack (3.5mm)
1x USB-C® 3.2 Gen 2 (support data transfer, Power Delivery 3.0 and DisplayPort™ 1.4)
1x HDMI®, up to 4K/60Hz
1x USB 3.2 Gen 1 (Always On)</t>
  </si>
  <si>
    <t>LENOVO L13 YOGA G3 I7-1255U, 13.3" WUXGA, 512GB SSD, 16GB, IRIS XE, W10P/W11P, 1YOS</t>
  </si>
  <si>
    <t>21B5003EAU</t>
  </si>
  <si>
    <t>I7-1255U</t>
  </si>
  <si>
    <t>Surface Laptop 6 13inI5/8/256CM W11P Platinum</t>
  </si>
  <si>
    <t>Resolution: 2256 x 1504 (201 PPI) - Touch Screen</t>
  </si>
  <si>
    <t>WiFi &amp; Bluetooth , 
1 x USB-C® with USB 4.0/Thunderbolt™ 4
1 x USB-A 3.1
3.5mm headphone jack
1 x Surface Connect port</t>
  </si>
  <si>
    <t>Surface Laptop 6 13inI5/16/512CM W11P Platinum</t>
  </si>
  <si>
    <t>Intel Arc  Graphics</t>
  </si>
  <si>
    <t>Surface Laptop 6 13inI5/32/512CM W11P Platinum</t>
  </si>
  <si>
    <t>ZJT-00041</t>
  </si>
  <si>
    <t>Surface Laptop 6 15inI5/8/256CM W11P Platinum</t>
  </si>
  <si>
    <t>2496 x 1664 (201 PPI) - Touch Screen</t>
  </si>
  <si>
    <t>Surface Laptop 6 15inI5/16/256CM W11P Platinum</t>
  </si>
  <si>
    <t>Surface Laptop 6 15inI7/32/1TBCM W11P Platinum</t>
  </si>
  <si>
    <t>ZLU-00041</t>
  </si>
  <si>
    <t>Intel Core™ Ultra 7 Processor 165U</t>
  </si>
  <si>
    <t>IPAD (10GEN) 10.9-INCH WI-FI 64GB - SILVER</t>
  </si>
  <si>
    <t>A14 Bionic chip</t>
  </si>
  <si>
    <t>WiFi &amp; Bluetooth</t>
  </si>
  <si>
    <t>IPAD (10GEN) 10.9-INCH WI-FI 256GB - SILVER</t>
  </si>
  <si>
    <t>WiFi &amp; Bluetooth &amp; Cellular</t>
  </si>
  <si>
    <t>iPad Air 11in (M2) Wi-Fi 128GB - Space Grey</t>
  </si>
  <si>
    <t>2360-by-1640 MultiTouch</t>
  </si>
  <si>
    <t>WiFi &amp; Bluetooth &amp; Cellular, USB-C</t>
  </si>
  <si>
    <t>iPad Air 11in (M2) Wi-Fi 256GB - Space Grey</t>
  </si>
  <si>
    <t>iPad Air 11in (M2) Wi-Fi 512GB - Space Grey</t>
  </si>
  <si>
    <t>iPad Air 11in (M2) Wi-Fi 1TB - Space Grey</t>
  </si>
  <si>
    <t>iPad Air 13in (M2) Wi-Fi 128GB - Space Grey</t>
  </si>
  <si>
    <t>2732-by-2048 Multi Touch</t>
  </si>
  <si>
    <t>iPad Air 13in (M2) Wi-Fi 256GB - Space Grey</t>
  </si>
  <si>
    <t>iPad Air 13in (M2) Wi-Fi 512GB - Space Grey</t>
  </si>
  <si>
    <t>iPad Air 13in (M2) Wi-Fi 1TB - Space Grey</t>
  </si>
  <si>
    <t>iPad Pro 11in (M4) WiFi 256GB with Standard Glass - Space Black</t>
  </si>
  <si>
    <t>Apple M4 9 Core</t>
  </si>
  <si>
    <t>Apple M4 10 Core</t>
  </si>
  <si>
    <t>iPad OS</t>
  </si>
  <si>
    <t>2420-by-1668-pixel resolution at 264 ppi - Multitouch</t>
  </si>
  <si>
    <t>iPad Pro 11in (M4) WiFi 512GB with Standard Glass - Space Black</t>
  </si>
  <si>
    <t>iPad Pro 11in (M4) WiFi 1TB with Standard Glass - Space Black</t>
  </si>
  <si>
    <t>iPad Pro 11in (M4) WiFi 2TB with Standard Glass - Space Black</t>
  </si>
  <si>
    <t>iPad Pro 13in (M4) WiFi 256GB with Standard Glass - Space Black</t>
  </si>
  <si>
    <t>2752-by-2064-pixel resolution at 264 ppi - Multitouch</t>
  </si>
  <si>
    <t>iPad Pro 13in (M4) WiFi 512GB with Standard Glass - Space Black</t>
  </si>
  <si>
    <t>iPad Pro 13in (M4) WiFi 1TB with Standard Glass - Space Black</t>
  </si>
  <si>
    <t>iPad Pro 13in (M4) WiFi 2TB with Standard Glass - Space Black</t>
  </si>
  <si>
    <t>7320D38GB</t>
  </si>
  <si>
    <t>I5-1130G7</t>
  </si>
  <si>
    <t>Energy Demand (Yearly TEC)12.59kWh</t>
  </si>
  <si>
    <t>MGN63X-R16</t>
  </si>
  <si>
    <t>8GB to 16GB RAM</t>
  </si>
  <si>
    <t>MACBOOK AIR 13-INCH /8GB / M1 and MACBOOK PRO 13-INCH TOUCH BAR /8GB / M1</t>
  </si>
  <si>
    <t xml:space="preserve">Apple upgrades are not itemaized ,there are seprate product codes for each available build.  Product code listed here is a place holder only. </t>
  </si>
  <si>
    <t>MGN63X-H512</t>
  </si>
  <si>
    <t>256GB to 512GB SSD</t>
  </si>
  <si>
    <t>MACBOOK AIR 13-INCH /256GB / M1 and MACBOOK PRO 13-INCH TOUCH BAR /256GB / M1</t>
  </si>
  <si>
    <t>MGN63X-H1T</t>
  </si>
  <si>
    <t>256GB to 1TB SSD</t>
  </si>
  <si>
    <t>MGN63X-H2T</t>
  </si>
  <si>
    <t>256GB to 2TB SSD</t>
  </si>
  <si>
    <t>MGN73X-H1T</t>
  </si>
  <si>
    <t>512GB to 1TB SSD</t>
  </si>
  <si>
    <t>MACBOOK AIR 13-INCH /512GB / M1 and MACBOOK PRO 13-INCH TOUCH BAR /512GB / M1 and Intel</t>
  </si>
  <si>
    <t>MGN73X-H2T</t>
  </si>
  <si>
    <t>512GB to 2TB SSD</t>
  </si>
  <si>
    <t>MWP72X-R32/H4T</t>
  </si>
  <si>
    <t>512GB to 4TB SSD</t>
  </si>
  <si>
    <t>MACBOOK PRO 13-INCH TOUCH BAR /512GB / Intel</t>
  </si>
  <si>
    <t>MWP72X-R32/H1T</t>
  </si>
  <si>
    <t>16GB to 32GB RAM</t>
  </si>
  <si>
    <t>MACBOOK PRO 13-INCH TOUCH BAR /1TB / 16GB/Intel</t>
  </si>
  <si>
    <t>MVVJ2X-H1T</t>
  </si>
  <si>
    <t>MACBOOK PRO 16-INCH TOUCH BAR 512GB / INTEL</t>
  </si>
  <si>
    <t>MVVJ2X-H2T</t>
  </si>
  <si>
    <t>MVVJ2X-H4T</t>
  </si>
  <si>
    <t>MVVJ2X-8TB</t>
  </si>
  <si>
    <t>512GB to 8TB SSD</t>
  </si>
  <si>
    <t>MVVJ2X-R32/H512</t>
  </si>
  <si>
    <t>MACBOOK PRO 16-INCH TOUCH BAR 16GB / INTEL</t>
  </si>
  <si>
    <t>MVVJ2X-R64/H512</t>
  </si>
  <si>
    <t>16GB to 64GB RAM</t>
  </si>
  <si>
    <t>MVVK2X-H2T</t>
  </si>
  <si>
    <t>1TB to 2TB SSD</t>
  </si>
  <si>
    <t>MACBOOK PRO 16-INCH TOUCH BAR 1TB / INTEL</t>
  </si>
  <si>
    <t>MVVK2X-H4T</t>
  </si>
  <si>
    <t>1TB to 4TB SSD</t>
  </si>
  <si>
    <t>MVVK2X-H8T</t>
  </si>
  <si>
    <t>1TB to 8TB SSD</t>
  </si>
  <si>
    <t>MGNR3X-R16</t>
  </si>
  <si>
    <t>MAC MINI 8GB / M1</t>
  </si>
  <si>
    <t>MGNR3X-H512</t>
  </si>
  <si>
    <t>MAC MINI 256GB / M1</t>
  </si>
  <si>
    <t>MGNR3X-H1T</t>
  </si>
  <si>
    <t>MGNR3X-H2T</t>
  </si>
  <si>
    <t>MGNT3X-H1T</t>
  </si>
  <si>
    <t>MAC MINI 512GB / M1</t>
  </si>
  <si>
    <t>MGNT3X-H2T</t>
  </si>
  <si>
    <t>MXWT2X-R16</t>
  </si>
  <si>
    <t>IMAC 27" 8GB / INTEL</t>
  </si>
  <si>
    <t>MXWU2X-H1T</t>
  </si>
  <si>
    <t>IMAC 27" 512GB / INTEL</t>
  </si>
  <si>
    <t>MXWU2X-H2T</t>
  </si>
  <si>
    <t>MXWU2X-R32</t>
  </si>
  <si>
    <t>8GB to 32GB RAM</t>
  </si>
  <si>
    <t>MXWU2X-R64</t>
  </si>
  <si>
    <t>8GB to 64GB RAM</t>
  </si>
  <si>
    <t>MJV93X-H512</t>
  </si>
  <si>
    <t>IMAC 24" 256GB / M1</t>
  </si>
  <si>
    <t>MJV93X-H1T</t>
  </si>
  <si>
    <t>MJV93X-R16</t>
  </si>
  <si>
    <t>IMAC 24" 8GB / M1</t>
  </si>
  <si>
    <t>Applecare+ (2YR warranty and ADP)</t>
  </si>
  <si>
    <t>iPad and iPad Mini</t>
  </si>
  <si>
    <t>iPad Pro 11"</t>
  </si>
  <si>
    <t>iPad Pro 12.9" Gen 5</t>
  </si>
  <si>
    <t>S6034ZX/A</t>
  </si>
  <si>
    <t>Applecare+ (3YR warranty and ADP)</t>
  </si>
  <si>
    <t>S6201ZX/A</t>
  </si>
  <si>
    <t>MacBook Pro 13"</t>
  </si>
  <si>
    <t>S6054ZX/A</t>
  </si>
  <si>
    <t>MacBook Pro 16"</t>
  </si>
  <si>
    <t>S6190ZX/A</t>
  </si>
  <si>
    <t>SURFACE GO - TOTAL 4YR EHS (RTB) WTY UPGRADE</t>
  </si>
  <si>
    <t>SURFACE LAPTOP GO - TOTAL 3YR EHS WTY UPGRADE</t>
  </si>
  <si>
    <t>SURFACE LAPTOP GO - TOTAL 4YR EHS WTY UPGRADE</t>
  </si>
  <si>
    <t>SURFACE PRO - TOTAL 3YR EHS (RTB) WTY UPGRADE</t>
  </si>
  <si>
    <t>SURFACE PRO - TOTAL 4YR EHS (RTB) WTY UPGRADE</t>
  </si>
  <si>
    <t>SURFACE LAPTOP - TOTAL 3YR EHS (RTB) WTY UPGRADE</t>
  </si>
  <si>
    <t>SURFACE LAPTOP - TOTAL 4YR EHS (RTB) WTY UPGRADE</t>
  </si>
  <si>
    <t>9C2-00008</t>
  </si>
  <si>
    <t>SURFACE BOOK - TOTAL 3YR EHS (RTB) WTY UPGRADE</t>
  </si>
  <si>
    <t>VP4-00001</t>
  </si>
  <si>
    <t>SURFACE BOOK - TOTAL 4YR EHS (RTB) WTY UPGRADE</t>
  </si>
  <si>
    <t>ACX15-016720NX</t>
  </si>
  <si>
    <t>3YR Onsite Warranty with Storage Media Retention</t>
  </si>
  <si>
    <t>Asus ExpertBook with 1YR warranty</t>
  </si>
  <si>
    <t>ACX15-012011NX</t>
  </si>
  <si>
    <t>Asus ExpertBook with 3YR warranty</t>
  </si>
  <si>
    <t>ACX15-024100NX</t>
  </si>
  <si>
    <t>Asus Chromebook with 1YR warrnaty</t>
  </si>
  <si>
    <t>ACX15-012011PF</t>
  </si>
  <si>
    <t>Asus Expertcentre SSF with 3YR Warranty</t>
  </si>
  <si>
    <t>ACX15-012011PT</t>
  </si>
  <si>
    <t>Asus Expertcentre AiO with 3YR Warranty</t>
  </si>
  <si>
    <t>210-BFXQI5</t>
  </si>
  <si>
    <t>Upgrade base Optiplex Micro to 8GB RAM, 256GB SSD and  i5-12500T processor</t>
  </si>
  <si>
    <t>Upgrade base Precision 3260 Compact to 16GB RAM, 512GB SSD and i5-12500 processor</t>
  </si>
  <si>
    <t>210-BGCLI5</t>
  </si>
  <si>
    <t>Upgrade base Latitude 3340 to 16GB RAM and i5 processor</t>
  </si>
  <si>
    <t>Upgrade base Latitude 7320 Detachable ) to 16GB RAM, 512GB SSD and i7-1180G7 processor</t>
  </si>
  <si>
    <t>5WS0D80967</t>
  </si>
  <si>
    <t>Mainstream 3Y Onsite upgrade from 1Y Onsite</t>
  </si>
  <si>
    <t>Lenovo M series Desktop with 1YR warranty</t>
  </si>
  <si>
    <t>5WS0K18197</t>
  </si>
  <si>
    <t>Lenovo Thinkpad Laptop with 1 YR warranty</t>
  </si>
  <si>
    <t>5WS0V08524</t>
  </si>
  <si>
    <t>4Y Premier Support Warranty Upgrade</t>
  </si>
  <si>
    <t>M90 AiO upgrade from 3Y Onsite upgrade from 3Y Onsite</t>
  </si>
  <si>
    <t>5WS0V08554</t>
  </si>
  <si>
    <t>4Y Onsite Warranty Upgrade</t>
  </si>
  <si>
    <t>5WS0V08568</t>
  </si>
  <si>
    <t>5Y Onsite Warranty Upgrade</t>
  </si>
  <si>
    <t>5WS0V08511</t>
  </si>
  <si>
    <t>5Y Premier Support Warranty  Upgrade</t>
  </si>
  <si>
    <t>5WS0T36207</t>
  </si>
  <si>
    <t>4Y Premier Support Warranty  Upgrade</t>
  </si>
  <si>
    <t>M70, M80 upgrade from 3Y Onsite</t>
  </si>
  <si>
    <t>5WS0T36123</t>
  </si>
  <si>
    <t>5WS0D81063</t>
  </si>
  <si>
    <t>5WS0D81042</t>
  </si>
  <si>
    <t>5WS0V07834</t>
  </si>
  <si>
    <t>M90 upgrade from 3Y Onsite</t>
  </si>
  <si>
    <t>5WS0V07828</t>
  </si>
  <si>
    <t>5WS0V07806</t>
  </si>
  <si>
    <t>5WS0V07824</t>
  </si>
  <si>
    <t>5WS0W86700</t>
  </si>
  <si>
    <t>P340 upgrade from 3Y Onsite</t>
  </si>
  <si>
    <t>5WS0W86759</t>
  </si>
  <si>
    <t>5WS0W86674</t>
  </si>
  <si>
    <t>P14s, P15/s/v upgrade from 3Y Onsite</t>
  </si>
  <si>
    <t>5WS0W86655</t>
  </si>
  <si>
    <t>5WS0A23136</t>
  </si>
  <si>
    <t>T14/s, T15, X12 upgrade from 3Y Onsite</t>
  </si>
  <si>
    <t>5WS0A22893</t>
  </si>
  <si>
    <t>5WS0T36167</t>
  </si>
  <si>
    <t>5WS0T36125</t>
  </si>
  <si>
    <t>5WS0E97215</t>
  </si>
  <si>
    <t>X13 Yoga Gen 2, X1 Nano, X1 Titanium, X1 Carbon, X1 Yoga upgrade from 3Y Onsite</t>
  </si>
  <si>
    <t>5WS0E97383</t>
  </si>
  <si>
    <t>5WS0T36146</t>
  </si>
  <si>
    <t>5WS0T36163</t>
  </si>
  <si>
    <t>BE550G-AZ</t>
  </si>
  <si>
    <t>APC Power Saving Back-UPS ES 8 Outlet 550VA 230V</t>
  </si>
  <si>
    <t>BE700G-AZ</t>
  </si>
  <si>
    <t>APC Power Saving Back-UPS ES 8 Outlet 700VA 230V</t>
  </si>
  <si>
    <t>BK350EI</t>
  </si>
  <si>
    <t>Back-UPS CS 350 USB/Serial</t>
  </si>
  <si>
    <t>BK500EI</t>
  </si>
  <si>
    <t>Back-UPS CS 500 USB/Serial</t>
  </si>
  <si>
    <t>BK650-AS</t>
  </si>
  <si>
    <t>APC BACK-UPS CS 650VA 230V</t>
  </si>
  <si>
    <t>BR1500GI</t>
  </si>
  <si>
    <t>Power Saving Back-UPS Pro 1500, 230V</t>
  </si>
  <si>
    <t>BR650MI</t>
  </si>
  <si>
    <t>Back UPS Pro BR 650VA, 6 Outlets, AVR, LCD Interface</t>
  </si>
  <si>
    <t>BR900MI</t>
  </si>
  <si>
    <t>Back UPS Pro BR 900VA, 6 Outlets, AVR, LCD Interface</t>
  </si>
  <si>
    <t>BR1300MI</t>
  </si>
  <si>
    <t>Back UPS Pro BR 1300VA, 8 Outlets, AVR, LCD Interface</t>
  </si>
  <si>
    <t>BR1600MI</t>
  </si>
  <si>
    <t>Back UPS Pro BR 1600VA, 8 Outlets, AVR, LCD Interface</t>
  </si>
  <si>
    <t>BR1200SI</t>
  </si>
  <si>
    <t>Back UPS Pro BR 1200VA, Sinewave,8 Outlets, AVR, LCD interface</t>
  </si>
  <si>
    <t>BR1600SI</t>
  </si>
  <si>
    <t>Back UPS Pro BR 1600VA, Sinewave,8 Outlets, AVR, LCD interface</t>
  </si>
  <si>
    <t>BR24BPG</t>
  </si>
  <si>
    <t>Back-UPS Pro External Battery Pack</t>
  </si>
  <si>
    <t>AWMS-DB-F-B</t>
  </si>
  <si>
    <t>Single Dynamic Monitor Arm on Desk Base, with F Clamp, black</t>
  </si>
  <si>
    <t>AWMS-HXB-H-B</t>
  </si>
  <si>
    <t>Single heavy duty Dynamic Arm on Desk Base, heavy duty F Clamp, black</t>
  </si>
  <si>
    <t>AWMS-DB-F-S</t>
  </si>
  <si>
    <t>Single Dynamic Monitor Arm on Desk Base, with F Clamp, Silver</t>
  </si>
  <si>
    <t>AWMS-HXB-H-S</t>
  </si>
  <si>
    <t>Single heavy duty Dynamic Arm on Desk Base, heavy duty F Clamp, silver</t>
  </si>
  <si>
    <t>AWMS-2-D40-F-B</t>
  </si>
  <si>
    <t>Atdec dual dynamic monitor arm desk mount - Black - Up to 32in - Built-in arm rotation limiter - Quick display release - Visual spring tension gauge - Tool-free adjustable monitor height, tilt, pan</t>
  </si>
  <si>
    <t>AWMS-RHXB-H-B</t>
  </si>
  <si>
    <t>HD Dynamic Arm on Desk Base with dual monitor Crossbar HD F Clamp, black</t>
  </si>
  <si>
    <t>AWMS-2-D40-F-S</t>
  </si>
  <si>
    <t>Atdec dual dynamic monitor arm desk mount - Silver - Up to 32in - Built-in arm rotation limiter - Quick display release - Visual spring tension gauge - Tool-free adjustable monitor height, tilt, pan</t>
  </si>
  <si>
    <t>AWMS-RHXB-H-S</t>
  </si>
  <si>
    <t>HD Dynamic Arm on Desk Base with dual monitor Crossbar HD F Clamp, silver</t>
  </si>
  <si>
    <t>MK540 Wireless Keyboard</t>
  </si>
  <si>
    <t>MK540 ADVANCED Wireless Keyboard and Mouse Combo</t>
  </si>
  <si>
    <t>Logitech MK850 Performance Wireless Keyboard and Mouse Combo</t>
  </si>
  <si>
    <t>H340 USB HEADSET</t>
  </si>
  <si>
    <t>981-000459</t>
  </si>
  <si>
    <t>Logitech H110 Wired Over-the-head Stereo Headset</t>
  </si>
  <si>
    <t>H390 USB STEREO HEADSET</t>
  </si>
  <si>
    <t>MX Anywhere 3 - Graphite</t>
  </si>
  <si>
    <t>MX Anywhere 3 - Graphite - Wireless Mouse</t>
  </si>
  <si>
    <t>M235 Wireless Mouse Grey</t>
  </si>
  <si>
    <t>M720 Triathlon Wireles Mouse</t>
  </si>
  <si>
    <t>Crayon, iPad 8th Gen Stylus</t>
  </si>
  <si>
    <t>Ruggged Folio for iPad (7th and 8th gen)</t>
  </si>
  <si>
    <t>920-009458</t>
  </si>
  <si>
    <t>Slim Folio Graphite for iPad (7th and 8th gen)</t>
  </si>
  <si>
    <t>920-009469</t>
  </si>
  <si>
    <t>Oxford Grey For iPad Pro 12.9-inch (5th gen)</t>
  </si>
  <si>
    <t>920-010215</t>
  </si>
  <si>
    <t>Oxford Grey Keyboard cover For iPad Pro 12.9-inch (5th gen)</t>
  </si>
  <si>
    <t>Oxford Grey for iPad Pro 11-inch (1st, 2nd, 3rd gen)</t>
  </si>
  <si>
    <t>920-010150</t>
  </si>
  <si>
    <t>Oxford Grey Keyboard Cover for iPad Pro 11-inch (1st, 2nd, 3rd gen)</t>
  </si>
  <si>
    <t>Z200 Multimedia Speakers- Midnight Black</t>
  </si>
  <si>
    <t>980-000850</t>
  </si>
  <si>
    <t>77-82268</t>
  </si>
  <si>
    <t>Otterbox Defender iPad Pro 12.9"  Gen 3,4,5,6 - Black</t>
  </si>
  <si>
    <t>77-82261</t>
  </si>
  <si>
    <t>Otterbox Defender iPad Pro 11" Gen 1,2,3 &amp; 4 - Black</t>
  </si>
  <si>
    <t>77-65735</t>
  </si>
  <si>
    <t>Otterbox Defender - iPad Air Gen 4/5 - Black</t>
  </si>
  <si>
    <t>77-89953</t>
  </si>
  <si>
    <t>Otterbox Defender - iPad 10.9 Gen 10 - Black</t>
  </si>
  <si>
    <t>77-62032</t>
  </si>
  <si>
    <t>Otterbox Defender - iPad 10.2" Gen 7/8/9 - Black</t>
  </si>
  <si>
    <t>77-87476</t>
  </si>
  <si>
    <t>Otterbox Defender iPad Mini 6 - Black</t>
  </si>
  <si>
    <t>PanzerGlass Edge to Edge SP - iPad Pro 12.9 Gen 3/4/5/6</t>
  </si>
  <si>
    <t>PanzerGlass SP - iPad Pro 11 Gen 1/2/3/4/iPad Air Gen 4/5</t>
  </si>
  <si>
    <t>PanzerGlass UltraWide fit SP - iPad 10.9 Gen 10</t>
  </si>
  <si>
    <t>PanzerGlass Edge to Edge SP - iPad 10.2 Gen 7/8/9</t>
  </si>
  <si>
    <t>PanzerGlass Edge to Edge SP - iPad Mini 6</t>
  </si>
  <si>
    <t>stm-222-236JU-01</t>
  </si>
  <si>
    <t>STM DUX PLUS DUO iPad 7th/8th/9th gen</t>
  </si>
  <si>
    <t>stm-222-334LZ-01</t>
  </si>
  <si>
    <t>STM DUX PLUS for iPad Pro 12.9″ (6th/5th/4th/3rd gen)</t>
  </si>
  <si>
    <t>stm-222-334KZ-01</t>
  </si>
  <si>
    <t>STM DUX PLUS for iPad Pro 11″ (4th/3rd/2nd/1st gen)</t>
  </si>
  <si>
    <t>stm-222-286JT-01</t>
  </si>
  <si>
    <t>STM DUX PLUS for iPad Air (5th/4th gen)</t>
  </si>
  <si>
    <t>stm-222-387KX-01</t>
  </si>
  <si>
    <t>STM DUX PLUS for iPad (10th gen)</t>
  </si>
  <si>
    <t>stm-222-341GX-01</t>
  </si>
  <si>
    <t>STM DUX PLUS iPad mini 6th gen</t>
  </si>
  <si>
    <t>stm-222-338MZ-01</t>
  </si>
  <si>
    <t>STM DUX SHELL for Surface Pro 9</t>
  </si>
  <si>
    <t>Apple Pencil 1st Gen + USB-C Adapter</t>
  </si>
  <si>
    <t>Apple Pencil Gen 2</t>
  </si>
  <si>
    <t>AMM163US</t>
  </si>
  <si>
    <t>Stylus &amp; Pen with Embedded Clip - Black</t>
  </si>
  <si>
    <t>AMM165US</t>
  </si>
  <si>
    <t>Standard Stylus with Embedded Clip - Black</t>
  </si>
  <si>
    <t>AMM166AU</t>
  </si>
  <si>
    <t>Slim Stylus with Embedded Clip - Black</t>
  </si>
  <si>
    <t>ThinkVision P27q-30</t>
  </si>
  <si>
    <t>63A2GAR1AU</t>
  </si>
  <si>
    <t>Lenovo ThinkVision P27q-30, 27inch QHD monitor</t>
  </si>
  <si>
    <t>ThinkVision P32p-20</t>
  </si>
  <si>
    <t>62A2GAR2AU</t>
  </si>
  <si>
    <t>Lenovo ThinkVision P32p-10, 31.5inch UHD monitor</t>
  </si>
  <si>
    <t>ThinkVision S24e-20</t>
  </si>
  <si>
    <t>62AEKAR2AU</t>
  </si>
  <si>
    <t>Lenovo ThinkVision S24e-20, 23.8-inch Full-HD VA monitor</t>
  </si>
  <si>
    <t>ThinkVision S27e-20</t>
  </si>
  <si>
    <t>62AFKAR2AU</t>
  </si>
  <si>
    <t>Lenovo ThinkVision S27e-20, 27inch FHD monitor</t>
  </si>
  <si>
    <t>Dell P2222H</t>
  </si>
  <si>
    <t xml:space="preserve">Dell P2222H 21.5" Full HD WLED LCD Monitor </t>
  </si>
  <si>
    <t>Dell P2422H</t>
  </si>
  <si>
    <t xml:space="preserve">Dell P2422H 23.8" Full HD WLED LCD Monitor </t>
  </si>
  <si>
    <t>Dell P2422HE</t>
  </si>
  <si>
    <t>P2422HE</t>
  </si>
  <si>
    <t>Dell Professional P2422HE 23.8" Full HD WLED LCD Monitor</t>
  </si>
  <si>
    <t>Dell P2722H</t>
  </si>
  <si>
    <t xml:space="preserve">Dell P2722H 27" Full HD WLED LCD Monitor </t>
  </si>
  <si>
    <t>Dell P2722HE</t>
  </si>
  <si>
    <t>P2722HE</t>
  </si>
  <si>
    <t>Dell Professional P2722HE 27" Full HD WLED LCD Monitor</t>
  </si>
  <si>
    <t>Dell U2723QE</t>
  </si>
  <si>
    <t>Dell UltraSharp U2723QE 27" 4K UHD LED LCD Monitor</t>
  </si>
  <si>
    <t>Dell U3223QE</t>
  </si>
  <si>
    <t>U3223QE</t>
  </si>
  <si>
    <t>Dell UltraSharp U3223QE 31.5" 4K LED LCD Monitor</t>
  </si>
  <si>
    <t>4X30M39458</t>
  </si>
  <si>
    <t>Lenovo Essential Wireless Keyboard and Mouse Combo - US English 103P</t>
  </si>
  <si>
    <t>4X30L79883</t>
  </si>
  <si>
    <t>Lenovo Essential Wired Keyboard and Mouse Combo - US English</t>
  </si>
  <si>
    <t>4Y50R20864</t>
  </si>
  <si>
    <t>Essential Wireless Mouse</t>
  </si>
  <si>
    <t>40AY0090AU</t>
  </si>
  <si>
    <t>Lenovo THINKPAD UNIVERSAL USB-C DOCK - AU</t>
  </si>
  <si>
    <t>40AF0135AU</t>
  </si>
  <si>
    <t>Lenovo THINKPAD HYBRID USB-C WITH USB-A DOCK</t>
  </si>
  <si>
    <t>40B10135AU</t>
  </si>
  <si>
    <t>Lenovo THINKPAD THUNDERBOLT 4 SMART DOCK</t>
  </si>
  <si>
    <t>4Y50R20863</t>
  </si>
  <si>
    <t>Lenovo Essential USB Mouse (full size)</t>
  </si>
  <si>
    <t xml:space="preserve">Lenovo </t>
  </si>
  <si>
    <t xml:space="preserve">Business Grade </t>
  </si>
  <si>
    <t xml:space="preserve">Notebook </t>
  </si>
  <si>
    <t>E14 Gen 6</t>
  </si>
  <si>
    <t>21M8S09M00</t>
  </si>
  <si>
    <t>Intel® Core™ Ultra 5 125U (E-cores up to 3.60GHz, 12MB)</t>
  </si>
  <si>
    <t>DDR5 
(1x8GB)</t>
  </si>
  <si>
    <t>Intel® Arc™ Graphics[1]</t>
  </si>
  <si>
    <t>M.2 2280 SSD</t>
  </si>
  <si>
    <t xml:space="preserve">Windows 11 Home </t>
  </si>
  <si>
    <t>None Touch</t>
  </si>
  <si>
    <t>Standard Ports
1x USB-A (USB 5Gbps / USB 3.2 Gen 1)
1x USB-A (USB 10Gbps / USB 3.2 Gen 2), Always On
1x USB-C® (USB 20Gbps / USB 3.2 Gen 2x2), with USB PD 3.0 and DisplayPort™ 1.4
1x USB-C® (Thunderbolt™ 4 / USB4® 40Gbps), with USB PD 3.0 and DisplayPort™ 2.1
1x HDMI® 2.1, up to 4K/60Hz
1x Headphone / microphone combo jack (3.5mm)
1x Ethernet (RJ-45)</t>
  </si>
  <si>
    <t>Includes : Backlit keyboard</t>
  </si>
  <si>
    <t>L13 2in1 Gen 5</t>
  </si>
  <si>
    <t>21LNS08F00</t>
  </si>
  <si>
    <t xml:space="preserve">Intel® Core™ Ultra 5 125U (E-cores up to 3.60GHz, 12MB) </t>
  </si>
  <si>
    <t xml:space="preserve">Multi Touch </t>
  </si>
  <si>
    <t>Standard Ports
2x USB-A (USB 5Gbps / USB 3.2 Gen 1), one Always On
1x USB-C® (USB 20Gbps / USB 3.2 Gen 2x2), with USB PD 3.0 and DisplayPort™ 1.4
1x USB-C® (Thunderbolt™ 4 / USB4® 40Gbps), with USB PD 3.0 and DisplayPort™ 2.1
1x HDMI® 2.1, up to 4K/60Hz
1x Headphone / microphone combo jack (3.5mm)</t>
  </si>
  <si>
    <t xml:space="preserve">Includes : Lenovo Integrated Pen </t>
  </si>
  <si>
    <t>L14 AMD G5</t>
  </si>
  <si>
    <t>21L6S0DU00</t>
  </si>
  <si>
    <t>AMD Ryzen™ 3 PRO 7335U (3.00GHz, 8MB)</t>
  </si>
  <si>
    <t>AMD Radeon™ 660M</t>
  </si>
  <si>
    <t>Standard Ports
1x USB-A (Hi-Speed USB / USB 2.0)
2x USB-A (USB 5Gbps / USB 3.2 Gen 1), one Always On
1x USB-C® (USB 10Gbps / USB 3.2 Gen 2), with USB PD 3.0 and DisplayPort™ 1.4
1x USB-C® (USB4® 40Gbps), with USB PD 3.0 and DisplayPort™ 1.4
1x HDMI® 2.1, up to 4K/60Hz
1x Headphone / microphone combo jack (3.5mm)
1x Ethernet (RJ-45)</t>
  </si>
  <si>
    <t>Includes : Fingerprint Reader</t>
  </si>
  <si>
    <t>T14s AMD G4</t>
  </si>
  <si>
    <t>21F9S05600</t>
  </si>
  <si>
    <t xml:space="preserve">AMD Ryzen™ 5 PRO 7540U (3.20GHz, 16MB) </t>
  </si>
  <si>
    <t>DDR5 
(1x16GB)</t>
  </si>
  <si>
    <t xml:space="preserve">	AMD Radeon™ 740M</t>
  </si>
  <si>
    <t>Standard Ports
1x USB 3.2 Gen 1
1x USB 3.2 Gen 1 (Always On)
2x USB4® 40Gbps (support data transfer, Power Delivery 3.0 and DisplayPort™ 1.4a)
1x HDMI® 2.1, up to 4K/60Hz
1x Headphone / microphone combo jack (3.5mm)</t>
  </si>
  <si>
    <t>Includes : Fingerprint Reader, Backlit keyboard</t>
  </si>
  <si>
    <t>ThinkPad X1 2in1 Gen 9</t>
  </si>
  <si>
    <t>21KFS0RK00</t>
  </si>
  <si>
    <t xml:space="preserve">TBC </t>
  </si>
  <si>
    <t>Standard Ports
1x USB-A (USB 5Gbps / USB 3.2 Gen 1)
1x USB-A (USB 5Gbps / USB 3.2 Gen 1), Always On
2x USB-C® (Thunderbolt™ 4 / USB4® 40Gbps), with USB PD 3.0 and DisplayPort™ 2.1
1x HDMI® 2.1, up to 4K/60Hz
1x Headphone / microphone combo jack (3.5mm</t>
  </si>
  <si>
    <t>Desktop  -AMD</t>
  </si>
  <si>
    <t>M75q Gen 5</t>
  </si>
  <si>
    <t>12RRS2BL00</t>
  </si>
  <si>
    <t>AMD Ryzen™ 3 8300GE Processor (3.50 GHz up to 4.90 GHz)</t>
  </si>
  <si>
    <t>AMD Radeon™ 740M</t>
  </si>
  <si>
    <t>Front Ports
1x USB-C® (USB 10Gbps / USB 3.2 Gen 2), data transfer only
1x USB-A (USB 10Gbps / USB 3.2 Gen 2), with Always On and 5V@2.1A charging
1x USB-A (USB 10Gbps / USB 3.2 Gen 2)
1x headphone / microphone combo jack (3.5mm)
Rear Ports[2]
1x USB-A (USB 10Gbps / USB 3.2 Gen 2)
1x HDMI® 2.1 TMDS
1x Ethernet (RJ-45)
1x DisplayPort™ 1.4 (HBR2, DSC)
3x USB-A (Hi-Speed USB / USB 2.0)
Optional Rear Ports
Punch out port 1 (one of VGA / DisplayPort™ / HDMI® / serial / USB-C® 3.2 Gen 1 with DisplayPort™ functions)
Punch out port 2 (serial)
2x USB 3.2 Gen 1 ports (share one USB 3.2 Gen 1 bandwidth, occupy optional port 1 and 2)
2x DP (occupies port 1 and 2)</t>
  </si>
  <si>
    <t>Desktop - INTEL</t>
  </si>
  <si>
    <t>M70q Gen 5</t>
  </si>
  <si>
    <t>12TES5XA00</t>
  </si>
  <si>
    <t>Intel® Core™ i3-14100T Processor (P-cores 2.70 GHz up to 4.40 GHz)</t>
  </si>
  <si>
    <t>Front Ports
1x USB-C® (USB 5Gbps / USB 3.2 Gen 1), with 5V@0.9A charging
1x USB-A (USB 10Gbps / USB 3.2 Gen 2), with Always On and 5V@2.1A charging
1x USB-A (USB 10Gbps / USB 3.2 Gen 2)
1x headphone / microphone combo jack (3.5mm)
Rear Ports
1x USB-A (Hi-Speed USB / USB 2.0)
1x USB-A (USB 5Gbps / USB 3.2 Gen 1)
2x USB-A (USB 10Gbps / USB 3.2 Gen 2)
1x HDMI® 2.1 TMDS
1x DisplayPort™ 1.4a (HBR2, DSC)
1x Ethernet (RJ-45)</t>
  </si>
  <si>
    <t>Desktop  - INTEL</t>
  </si>
  <si>
    <t>M90q Gen 5</t>
  </si>
  <si>
    <t>12TJS13600</t>
  </si>
  <si>
    <t>Intel® Core™ i5-14500 vPro® Processor (E-cores up to 3.70 GHz P-cores up to 5.00 GHz)</t>
  </si>
  <si>
    <t xml:space="preserve">	Intel® UHD Graphics 770</t>
  </si>
  <si>
    <t>Front Ports
1x USB-A (USB 10Gbps / USB 3.2 Gen 2), with Always On and 5V@2.1A charging
1x USB-A (USB 10Gbps / USB 3.2 Gen 2)
1x headphone / microphone combo jack (3.5mm)
1x USB-C® (USB 20Gbps / USB 3.2 Gen 2x2), data transfer only
Rear Ports[2]
1x USB-A (USB 5Gbps / USB 3.2 Gen 1)
2x USB-A (USB 10Gbps / USB 3.2 Gen 2)
1x HDMI® 2.1 TMDS
1x DisplayPort™ 1.4a (HBR2, DSC)
1x Ethernet (GbE RJ-45)
1x USB-A (USB 5Gbps / USB 3.2 Gen 1), with Smart Power On</t>
  </si>
  <si>
    <t>Workstation Desktop</t>
  </si>
  <si>
    <t xml:space="preserve">Thinkstation P3 Ultra </t>
  </si>
  <si>
    <t>30HBS6UX00</t>
  </si>
  <si>
    <t>Intel® Core™ i5-14600 vPro® Processor (E-cores up to 3.90 GHz P-cores up to 5.20 GHz)</t>
  </si>
  <si>
    <t>DDR5 
(2x8GB)</t>
  </si>
  <si>
    <t xml:space="preserve">Windows 11  Professional </t>
  </si>
  <si>
    <t>Front Ports
2x Thunderbolt™ 4
1x USB-A (USB 10Gbps / USB 3.2 Gen 2)
1x headphone / microphone combo jack (3.5mm)
Rear Ports[2]
4x USB-A (USB 10Gbps / USB 3.2 Gen 2)
3x DisplayPort™ 1.2
1x Ethernet (2.5GbE RJ-45)
1x Ethernet (GbE RJ-45)</t>
  </si>
  <si>
    <t>ThinkStation P3 TWR</t>
  </si>
  <si>
    <t>30GUSCWJ00</t>
  </si>
  <si>
    <t xml:space="preserve">Intel Core i7 13700 vPro (2.1GHZ / 16C / 24T / 30M / DDR5 5600HZ / 65W / TURBO / HT / GEU 32) </t>
  </si>
  <si>
    <t>DDR5 
(2x16GB)</t>
  </si>
  <si>
    <t>4TB HD 7200RPM + 1TB SSD M.2 2280</t>
  </si>
  <si>
    <t>4TB HD 7200RPM 3.5" SATA3 + 1TB 2280 M.2 Peformance</t>
  </si>
  <si>
    <t xml:space="preserve">Front Ports
1x USB-C® (USB 10Gbps / USB 3.2 Gen 2), data transfer only
2x USB-A (USB 5Gbps / USB 3.2 Gen 1)
2x USB-A (USB 10Gbps / USB 3.2 Gen 2)
1x headphone / microphone combo jack (3.5mm)
1x microphone (3.5mm)
Rear Ports[2]
4x USB-A (USB 5Gbps / USB 3.2 Gen 1), one supports Smart Power On
1x HDMI® 2.1 TMDS
2x DisplayPort™ 1.4
1x Ethernet (RJ-45)
1x line-out (3.5mm)
</t>
  </si>
  <si>
    <t>ThinkPad P16s Gen 3</t>
  </si>
  <si>
    <t>21KTS06Q00</t>
  </si>
  <si>
    <t>Intel® Core™ Ultra 7 Processor 155H (1.4GHZ, 16C(6P+10E), 22T),</t>
  </si>
  <si>
    <t xml:space="preserve">512GB </t>
  </si>
  <si>
    <t>16"</t>
  </si>
  <si>
    <t xml:space="preserve">WUXGA </t>
  </si>
  <si>
    <t>Standard Ports
1x USB-A (USB 5Gbps / USB 3.2 Gen 1)
1x USB-A (USB 5Gbps / USB 3.2 Gen 1), Always On
2x USB-C® (Thunderbolt™ 4 / USB4® 40Gbps), with USB PD 3.0 and DisplayPort™ 2.1
1x HDMI® 2.1, up to 4K/60Hz
1x Headphone / microphone combo jack (3.5mm)
1x Ethernet (RJ-45)
1x Security keyhole</t>
  </si>
  <si>
    <t xml:space="preserve">Consumer Grade </t>
  </si>
  <si>
    <t xml:space="preserve">Chromebook </t>
  </si>
  <si>
    <t>IP Slim 3 Chrome</t>
  </si>
  <si>
    <t>82XJ0016AU</t>
  </si>
  <si>
    <t>MediaTek Kompanio 520 (8C, 2x A76 @2.05GHz + 6x A55 @2.0GHz)</t>
  </si>
  <si>
    <t>LPDDR4x-3733</t>
  </si>
  <si>
    <t>Integrated Arm Mali-G52 2EE MC2 GPU</t>
  </si>
  <si>
    <t xml:space="preserve">	
128GB</t>
  </si>
  <si>
    <t>eMMC 5.1</t>
  </si>
  <si>
    <t>Google Inc</t>
  </si>
  <si>
    <t xml:space="preserve">Chrome </t>
  </si>
  <si>
    <t xml:space="preserve">HD </t>
  </si>
  <si>
    <t>1x USB 3.2 Gen 1
1x USB-C® 3.2 Gen 1 (support data transfer, Power Delivery 3.0 and DisplayPort™ 1.1a)
1x Headphone / microphone combo jack (3.5mm)
1x microSD card reader</t>
  </si>
  <si>
    <t xml:space="preserve">IdeaPad Slim 3  </t>
  </si>
  <si>
    <t>83ER0025AU</t>
  </si>
  <si>
    <t>Intel® Core™ i5-12450H, 8C (4P + 4E) / 12T, P-core 2.0 / 4.4GHz, E-core 1.5 / 3.3GHz, 12MB</t>
  </si>
  <si>
    <t>LPDDR5-4800</t>
  </si>
  <si>
    <t>Integrated Intel® UHD Graphics</t>
  </si>
  <si>
    <t>SSD M.2 2242 PCIe® 4.0x4 NVMe®</t>
  </si>
  <si>
    <t>Win 11 Home</t>
  </si>
  <si>
    <t>2x USB 3.2 Gen 1
1x USB-C® 3.2 Gen 1 (support data transfer, Power Delivery and DisplayPort™ 1.2)
1x HDMI® 1.4
1x Headphone / microphone combo jack (3.5mm)
1x Card reader
1x Power connector</t>
  </si>
  <si>
    <t xml:space="preserve">Desktop </t>
  </si>
  <si>
    <t xml:space="preserve">IdeaCentre Mini </t>
  </si>
  <si>
    <t>90W20055AM</t>
  </si>
  <si>
    <t>Intel® Core™ i5-13420H, 8C (4P + 4E) / 12T, P-core up to 4.6GHz, E-core up to 3.4GHz, 12MB</t>
  </si>
  <si>
    <t xml:space="preserve">	
Integrated Intel® UHD Graphics</t>
  </si>
  <si>
    <t>SSD M.2 2280 PCIe® 4.0x4 NVMe®</t>
  </si>
  <si>
    <t xml:space="preserve">Front Ports	
1x USB-C® 3.2 Gen 2
1x USB 3.2 Gen 2
1x headphone / microphone combo jack (3.5mm)
Rear Ports	
1x Thunderbolt™ 4 / USB4® 40Gbps (support data transfer and DP 1.4)
1x USB 2.0
1x USB 3.2 Gen 2
1x HDMI® 2.1 TMDS
1x DisplayPort™ 1.4
1x Ethernet (2.5GbE RJ-45)
1x power connector
</t>
  </si>
  <si>
    <t xml:space="preserve">Tablet </t>
  </si>
  <si>
    <t xml:space="preserve">X12 Detachable </t>
  </si>
  <si>
    <t>21LLS3DU00</t>
  </si>
  <si>
    <t xml:space="preserve"> Intel Core ULTRA 5 vPro PROCESSOR 134U (0.7GHZ, 10C, 12T) </t>
  </si>
  <si>
    <t>LPDDR5x-6400</t>
  </si>
  <si>
    <t>INTEL® GRAPHICS</t>
  </si>
  <si>
    <t>Window Home 11</t>
  </si>
  <si>
    <t>12.3", FHD+ (1920X1280) , Multi touch, IPS, 400nits, Anti-reflection,Anti-smudge, 3:2, 100% RGB. Corning Corilla Glass</t>
  </si>
  <si>
    <t>Standard Ports[1]
1x USB-C® (USB 10Gbps / USB 3.2 Gen 2), with USB PD 3.0 and DisplayPort™ 2.1
1x USB-C® (Thunderbolt™ 4 / USB4® 40Gbps), with USB PD 3.0 and DisplayPort™ 2.1
1x Headphone / microphone combo jack (3.5mm)
1x Pogo pin connector (8-point)</t>
  </si>
  <si>
    <t>Includes : Backlit Keyboard, Lenovo Digital Pen</t>
  </si>
  <si>
    <t>Tab M11</t>
  </si>
  <si>
    <t>ZADA0230AU</t>
  </si>
  <si>
    <t>MediaTek Helio G88 (8C, 2x A75 @2.0GHz + 6x A55 @1.8GHz)</t>
  </si>
  <si>
    <t>Integrated Arm Mali-G52 MC2 GPU</t>
  </si>
  <si>
    <t>Android™ 13</t>
  </si>
  <si>
    <t>11" WUXGA (1920x1200) IPS 400nits Anti-fingerprint, 72% NTSC, 90Hz, Touch</t>
  </si>
  <si>
    <t>5V/2A</t>
  </si>
  <si>
    <t xml:space="preserve">7040mAH </t>
  </si>
  <si>
    <t>1x USB-C® 2.0 (support data transfer and charging)
1x Headphone / microphone combo jack (3.5mm)
1x Card slot</t>
  </si>
  <si>
    <t xml:space="preserve">Includes : Lenovo Tab Pen </t>
  </si>
  <si>
    <t xml:space="preserve">Ultra 7 </t>
  </si>
  <si>
    <t xml:space="preserve">Product Upgrade </t>
  </si>
  <si>
    <t>Upgrade from ULT5 125H to ULT7 155U IG</t>
  </si>
  <si>
    <t>E14 G6</t>
  </si>
  <si>
    <t xml:space="preserve">16GB RAM </t>
  </si>
  <si>
    <t>16GB DDR5</t>
  </si>
  <si>
    <t>30%%</t>
  </si>
  <si>
    <t>512GB SSD</t>
  </si>
  <si>
    <t>512GB SSD M.2 2280 NVMe TLC OP</t>
  </si>
  <si>
    <t>1TB SSD</t>
  </si>
  <si>
    <t>1TB SSD M.2 2280 NVMe TLC OP</t>
  </si>
  <si>
    <t xml:space="preserve">Upgrade from ULT5 125U + 8GB to ULT7 155U + 16GB </t>
  </si>
  <si>
    <t>L13 2in1</t>
  </si>
  <si>
    <t xml:space="preserve">FingerPrint Reader </t>
  </si>
  <si>
    <t xml:space="preserve">Fingerprint Reader  </t>
  </si>
  <si>
    <t>Ryzen 5 CPU</t>
  </si>
  <si>
    <t xml:space="preserve">Upgrade from R3 Pro  to R5 Pro </t>
  </si>
  <si>
    <t xml:space="preserve">L14 AMD </t>
  </si>
  <si>
    <t>LTE</t>
  </si>
  <si>
    <t xml:space="preserve">Quectel EM061K-GL 4G CAT6 ROW + D Cover w SIM tray/cover </t>
  </si>
  <si>
    <t>Ryzen 5 + 32GB</t>
  </si>
  <si>
    <t xml:space="preserve">Upgrade from R5 7540U + 16GB to R5 7540U + 32GB </t>
  </si>
  <si>
    <t>T14s AMD</t>
  </si>
  <si>
    <t xml:space="preserve">Ryzen 7 + 32GB </t>
  </si>
  <si>
    <t xml:space="preserve">Upgrade from R5 7540U + 16GB to R7 7840U + 32GB </t>
  </si>
  <si>
    <t>Ultra 7 155U</t>
  </si>
  <si>
    <t>Upgrade from Ultra5 125U to Ultra 7 155U</t>
  </si>
  <si>
    <t>X1 2in1</t>
  </si>
  <si>
    <t xml:space="preserve">Ultra 5 + 32GB </t>
  </si>
  <si>
    <t xml:space="preserve">Upgrade from Ultra5 125U to Ultra5 125U + 32GB </t>
  </si>
  <si>
    <t xml:space="preserve">Ultra 7 155U + 32GB </t>
  </si>
  <si>
    <t xml:space="preserve">Upgrade from Ultra5 125U to Ultra7 155U + 32GB </t>
  </si>
  <si>
    <t xml:space="preserve">Backlit Keyboard </t>
  </si>
  <si>
    <t xml:space="preserve">Backlit KB </t>
  </si>
  <si>
    <t xml:space="preserve">Upgrade from Ultra5 134U to Ultra5 134U + 32GB </t>
  </si>
  <si>
    <t xml:space="preserve">Ultra 7 + 32GB </t>
  </si>
  <si>
    <t xml:space="preserve">Upgrade from Ultra5 134U to Ultra7 164U + 32GB </t>
  </si>
  <si>
    <t>Ryzen 5 8500GE</t>
  </si>
  <si>
    <t>Upgrade from R3 8300GE to R5 8500GE</t>
  </si>
  <si>
    <t xml:space="preserve">ThinkCenter M75q </t>
  </si>
  <si>
    <t>Ryzen 7 8700GE</t>
  </si>
  <si>
    <t>Upgrade from R3 8300GE to R7 8400GE</t>
  </si>
  <si>
    <t>Upgrade from 8GB DDR5 to 16GB DDR5</t>
  </si>
  <si>
    <t xml:space="preserve">32GB RAM </t>
  </si>
  <si>
    <t>Upgrade from 8GB DDR5 to 32GB DDR5</t>
  </si>
  <si>
    <t xml:space="preserve">1TB SSD </t>
  </si>
  <si>
    <t>2TB SSD M.2 2280 G4p TLC OP</t>
  </si>
  <si>
    <t xml:space="preserve">i5-13500T </t>
  </si>
  <si>
    <t xml:space="preserve">Upgrade from i3 to i5-13500T  </t>
  </si>
  <si>
    <t xml:space="preserve">ThinkCenter M70q </t>
  </si>
  <si>
    <t>i7-13700T</t>
  </si>
  <si>
    <t xml:space="preserve">Upgrade from i3 to i7-13700T  </t>
  </si>
  <si>
    <t>i7-14700</t>
  </si>
  <si>
    <t>Upgrade i5 to i7-14700</t>
  </si>
  <si>
    <t xml:space="preserve">ThinkCenter M90q </t>
  </si>
  <si>
    <t>i9-14900</t>
  </si>
  <si>
    <t>Upgrade i5 to i9-14900</t>
  </si>
  <si>
    <t>i7-14700T</t>
  </si>
  <si>
    <t>Upgrade i5 to i7-14700T</t>
  </si>
  <si>
    <t xml:space="preserve">ThinkStation P3 Ultra </t>
  </si>
  <si>
    <t>I9-14900T</t>
  </si>
  <si>
    <t>Upgrade i5 to i9-14900T</t>
  </si>
  <si>
    <t>48GB RAM</t>
  </si>
  <si>
    <t>Upgrade from 8GB DDR5 to 48GB DDR5</t>
  </si>
  <si>
    <t>1TB SDD</t>
  </si>
  <si>
    <t>Upgrade from 512GB to 1TB SSD M.2 2280 G4p TLC OP</t>
  </si>
  <si>
    <t>Upgrade from 512GB to 2TB SSD M.2 2280 G4p TLC OP</t>
  </si>
  <si>
    <t>4TB SSD</t>
  </si>
  <si>
    <t>Upgrade from 512GB to 4TB SSD M.2 2280 G4p TLC OP</t>
  </si>
  <si>
    <t xml:space="preserve">i9-13900 </t>
  </si>
  <si>
    <t xml:space="preserve">Upgrade from i7-13700 to i9-13900 </t>
  </si>
  <si>
    <t xml:space="preserve">ThinkStation P3 Tower </t>
  </si>
  <si>
    <t xml:space="preserve">i9-14900 </t>
  </si>
  <si>
    <t xml:space="preserve">Upgrade from i7-13700 to i9-14900 </t>
  </si>
  <si>
    <t>Upgrade from 1TB to 2TB SSD M.2 2280 G4p TLC OP</t>
  </si>
  <si>
    <t>Upgrade from 1TB to 4TB SSD M.2 2280 G4p TLC OP</t>
  </si>
  <si>
    <t xml:space="preserve">ULT7 165HVP </t>
  </si>
  <si>
    <t xml:space="preserve">Upgrade from ULT7 155H to ULT7 165HVP </t>
  </si>
  <si>
    <t>ThinkPad P16s G3</t>
  </si>
  <si>
    <t>Upgrade from 16GB to 32GB DDR5 5600</t>
  </si>
  <si>
    <t>Upgrade from 16GB to 48GB DDR5 5600</t>
  </si>
  <si>
    <t>Upgrade from 512GB to 1TB SSD M.2 2280  TLC OP</t>
  </si>
  <si>
    <t>2TB SDD</t>
  </si>
  <si>
    <t>4X41C12469</t>
  </si>
  <si>
    <t>ThinkPad Essential 15.6-inch Topload Notebooks/Hybrid/WS Mobile )</t>
  </si>
  <si>
    <t>(For All Notebooks/Hybrid/WS Mobile )</t>
  </si>
  <si>
    <t>4X40K09936</t>
  </si>
  <si>
    <t>ThinkPad 15.6” Basic Backpack (For All Notebooks/Hybrid/WS Mobile )</t>
  </si>
  <si>
    <t>4X41A08251</t>
  </si>
  <si>
    <t>CASE_BO ThinkPad X12 Case</t>
  </si>
  <si>
    <t>(For X12 Detachable)</t>
  </si>
  <si>
    <t>TP USB C Universial DOCK (For all Notebooks/Hybrid/Chromebook  C13 Yoga)</t>
  </si>
  <si>
    <t>(For all Notebooks/Hybrid/Chromebook  C13 Yoga)</t>
  </si>
  <si>
    <t>40B00135AU</t>
  </si>
  <si>
    <t>ThinkPad Thunderbolt 4 Dock - ANZ/Fiji/PNG</t>
  </si>
  <si>
    <t>(For All Notebooks/Hybrid)</t>
  </si>
  <si>
    <t>40B00300AU</t>
  </si>
  <si>
    <t>ThinkPad Thunderbolt 4 Workstation Dock - ANZ/Fiji/PNG</t>
  </si>
  <si>
    <t>(For All WS Mobile)</t>
  </si>
  <si>
    <t>4X20M26264</t>
  </si>
  <si>
    <t>PWR ADP_BO Type-C 45W Adapter (For All Notebooks/Hybrid/Chromebook/WS Mobile Except P15V)</t>
  </si>
  <si>
    <t>(For All Notebooks/Hybrid/Chromebook/WS Mobile Except P15V)</t>
  </si>
  <si>
    <t>4X20M26280</t>
  </si>
  <si>
    <t>PWR ADP_BO Type-C 65W Adapter (For All Notebooks/Hybrid/Chromebook/WS Mobile)</t>
  </si>
  <si>
    <t>(For All Notebooks/Hybrid/Chromebook/WS Mobile)</t>
  </si>
  <si>
    <t>Lenovo Essential Wired Combo US English 103P</t>
  </si>
  <si>
    <t>4X90S91831</t>
  </si>
  <si>
    <t>CABLE_BO USB C to Ethernet (For All Notebooks/Hybrid/Chromebook/WS Mobile)</t>
  </si>
  <si>
    <t>63EDMAR2AU</t>
  </si>
  <si>
    <t>62C7MAR4AU</t>
  </si>
  <si>
    <t>E24-30(H20238FE0)23.8inch Monitor</t>
  </si>
  <si>
    <t>63B0MAR6AU</t>
  </si>
  <si>
    <t>T22i-30(D20215FT0)-21.5inch Monitor</t>
  </si>
  <si>
    <t>63B2MAR6AU</t>
  </si>
  <si>
    <t>T23i-30(D22230FT0)23inch Monito</t>
  </si>
  <si>
    <t>*Notebooks Only</t>
  </si>
  <si>
    <t>Laptop</t>
  </si>
  <si>
    <t>ZGX-00016</t>
  </si>
  <si>
    <t>Snapdragon X Plus</t>
  </si>
  <si>
    <t>Qualcomm Adreno</t>
  </si>
  <si>
    <t>Surface Laptop (7th Edition) for Business 13.8 Inch Snapdragon X Plus 16GB 512GB Platinum Win11P</t>
  </si>
  <si>
    <t>ZHQ-00016</t>
  </si>
  <si>
    <t>Surface Laptop (7th Edition) for Business 15 Inch Snapdragon X Elite 16GB 512GB Platinum Win11P</t>
  </si>
  <si>
    <t>Ultra 5</t>
  </si>
  <si>
    <t>Intel Arc</t>
  </si>
  <si>
    <t>Surface Laptop 6 for Business 13.5 Inch Ultra 5 135H 16GB 512GB Plat W11P</t>
  </si>
  <si>
    <t>ZLH-00041</t>
  </si>
  <si>
    <t>Surface Laptop 6 for Business 15 Inch Ultra 5 135H 16GB 512GB Plat W11P</t>
  </si>
  <si>
    <t>NVIDIA RTX 2000 Ada Generation</t>
  </si>
  <si>
    <t>Surface Laptop Studio 2 for Business i7/32/1TB RTX 2000 Ada dGPU W11P Platinum</t>
  </si>
  <si>
    <t>XHU-00008</t>
  </si>
  <si>
    <t>Surface Go 4 for Business N200/8/128 W11P Platinum</t>
  </si>
  <si>
    <t>ZEW-00012</t>
  </si>
  <si>
    <t>5G</t>
  </si>
  <si>
    <t>Surface Pro (11th Edition) 5G for Business 13 Inch Snapdragon X Plus LCD 16GB 256GB Platinum Win11P</t>
  </si>
  <si>
    <t>ZIL-00012</t>
  </si>
  <si>
    <t>Surface Pro (11th Edition) for Business 13 Inch Snapdragon X Plus LCD 16GB 512GB Platinum Win11P</t>
  </si>
  <si>
    <t>Ultra 7</t>
  </si>
  <si>
    <t>Intel Iris Xe Graphic</t>
  </si>
  <si>
    <t>Surface Pro 10 for Business Ultra 7 165U 16GB 512GB Plat W11P</t>
  </si>
  <si>
    <t>Surface Pro 10 for Business Ultra 7 165U 32GB 512GB Plat W11P</t>
  </si>
  <si>
    <t>21L5000PAU</t>
  </si>
  <si>
    <t>R7</t>
  </si>
  <si>
    <t>AMD Radeon 680M</t>
  </si>
  <si>
    <t>AntiGlare</t>
  </si>
  <si>
    <t>THINKPAD L14 GEN 5 14IN WUXGA RYZEN 7 PRO 7735U 16GB RAM 512SSD WIN11 PRO 1 YEAR ONSITE</t>
  </si>
  <si>
    <t>21ML0011AU</t>
  </si>
  <si>
    <t>Touchscreen</t>
  </si>
  <si>
    <t>LENOVO T14 G5 U7-155U, 14" WUXGA TOUCH, 512GB, 16GB, 4G LTE, W11P(AI), 3YR PREM</t>
  </si>
  <si>
    <t>21KC002PAU</t>
  </si>
  <si>
    <t>LENOVO X1 CARBON G12 U5-125U, 14" WUXGA TOUCH, 512GB, 16GB,W11P(AI), 3YR PREM</t>
  </si>
  <si>
    <t>21G20042AU</t>
  </si>
  <si>
    <t>Non-Touch</t>
  </si>
  <si>
    <t>ThinkPad P14s Gen5 WUXGA Non Touch Intel Core Ultra 7 155H Total Ram32GB 2x16GB 512GB SSD Intel ARC Graphics 5.0MP RGB + IR with privacy shutter Intel Wi-Fi 6E 100/1000M Win11Pro 3-Year OnSite and Pre</t>
  </si>
  <si>
    <t>30HAS00K00</t>
  </si>
  <si>
    <t>NVIDIA T1000</t>
  </si>
  <si>
    <t>N/a</t>
  </si>
  <si>
    <t>LENOVO P3 ULTRA I7-13700, 1TB , 32GB, T1000-8GB, W11P, 3YR PREM</t>
  </si>
  <si>
    <t>VP1-00011</t>
  </si>
  <si>
    <t>Warranty</t>
  </si>
  <si>
    <t>Surface Go 4 - Complete for Student Basic (3 Years) / Accidental Damage Protection / Mail-in Repair / 2 Claims (No Excess)</t>
  </si>
  <si>
    <t>ZWP-00005</t>
  </si>
  <si>
    <t>Surface Laptop 6/7 - Complete for Business Plus (3 Years) / Accidental Damage Protection / Advanced Exchange / Next Business Day Replacement / Drive (SSD) Rentention Included / 2 Claims (No Excess)</t>
  </si>
  <si>
    <t>Surface Laptop 6/7</t>
  </si>
  <si>
    <t>ZWQ-00005</t>
  </si>
  <si>
    <t>Surface Laptop 6/7 - Complete for Business Plus (4 Years) / Accidental Damage Protection / Advanced Exchange / Next Business Day Replacement / Drive (SSD) Rentention Included / 2 Claims (No Excess)</t>
  </si>
  <si>
    <t>VP1-00019</t>
  </si>
  <si>
    <t>Surface Laptop 6/7 - Complete for Student Basic (3 Years) / Accidental Damage Protection / Mail-in Repair / 2 Claims (No Excess)</t>
  </si>
  <si>
    <t>ZWP-00004</t>
  </si>
  <si>
    <t>Surface Pro 10/11 - Complete for Business Plus (3 Years) / Accidental Damage Protection / Advanced Exchange / Next Business Day Replacement / Drive (SSD) Rentention Included / 2 Claims (No Excess)</t>
  </si>
  <si>
    <t>Surface Pro 10/11</t>
  </si>
  <si>
    <t>ZWQ-00004</t>
  </si>
  <si>
    <t>Surface Pro 10/11 - Complete for Business Plus (4 Years) / Accidental Damage Protection / Advanced Exchange / Next Business Day Replacement / Drive (SSD) Rentention Included / 2 Claims (No Excess)</t>
  </si>
  <si>
    <t>VP1-00017</t>
  </si>
  <si>
    <t>Surface Pro 10/11 - Complete for Student Basic (3 Years) / Accidental Damage Protection / Mail-in Repair/ 2 Claims (No Excess)</t>
  </si>
  <si>
    <t>VP1-00008</t>
  </si>
  <si>
    <t>Surface Pro - Microsoft Complete for Student Basic (3 Years) / Accidental Damage Protection / 3-5 Business Days Replacement / Advanced Exchange / 3 Claims</t>
  </si>
  <si>
    <t>WJ4-00044</t>
  </si>
  <si>
    <t>Surface Pro - Complete for Schools Warranty Premium (3 Years) / Accidental Damage Protection / 3-5 Business Days Replacement / Advanced Exchange / 3 Claims</t>
  </si>
  <si>
    <t>ZWQ-00003</t>
  </si>
  <si>
    <t>Surface Laptop Studio 2 - Complete for Business Plus (4 Years) / Accidental Damage Protection / Advanced Exchange / Next Business Day Replacement / Drive (SSD) Rentention Included / 2 Claims (No Exces</t>
  </si>
  <si>
    <t>Surface Studio 2</t>
  </si>
  <si>
    <t>THINKPAD 1 YEAR ONSITE TO 3 YEARS ONSITE WARRANTY - MAINSTREAM</t>
  </si>
  <si>
    <t>Lenovo Thinkpad</t>
  </si>
  <si>
    <t>ThinkPad Upgrade Base 3 Year Onsite to 4 Years Onsite Warranty</t>
  </si>
  <si>
    <t>5WS0V07069</t>
  </si>
  <si>
    <t>LENOVO TP WORKSTATION 4YR PREMIER WITH ONSITE NBD RESPONSE UPGRADE FROM 3YR OS (VIRTUAL)</t>
  </si>
  <si>
    <t>5WS0V07089</t>
  </si>
  <si>
    <t>LENOVO TP WORKSTATION 5YR PREMIER WITH ONSITE NBD RESPONSE UPGRADE FROM 3YR OS (VIRTUAL)</t>
  </si>
  <si>
    <t>Docking Station</t>
  </si>
  <si>
    <t>1GK-00010</t>
  </si>
  <si>
    <t>Surface Dock 2</t>
  </si>
  <si>
    <t>T8I-00009</t>
  </si>
  <si>
    <t>Surface Thunderbolt 4 Dock</t>
  </si>
  <si>
    <t>Keyboard</t>
  </si>
  <si>
    <t>Y8U-00016</t>
  </si>
  <si>
    <t>Y8U-00017</t>
  </si>
  <si>
    <t>Surface Pro Flex Keyboard with Slim Pen Black</t>
  </si>
  <si>
    <t>Touch Pen</t>
  </si>
  <si>
    <t>8WX-00006</t>
  </si>
  <si>
    <t>Surface Slim Pen 2 - Black</t>
  </si>
  <si>
    <t>Power Supply</t>
  </si>
  <si>
    <t>W8Z-00012</t>
  </si>
  <si>
    <t>Surface 65W Power Supply</t>
  </si>
  <si>
    <t>LENOVO THINKPAD HYBRID USB-C WITH USB-A DOCK DP(2), HDMI(2), LAN, USB-C(1), USB(5), 90W, 3</t>
  </si>
  <si>
    <t>THINKPAD UNIVERSAL USB-C DOCK - AU</t>
  </si>
  <si>
    <t>Keyboard and Mouse</t>
  </si>
  <si>
    <t>4X30H56796</t>
  </si>
  <si>
    <t>4X30H56797</t>
  </si>
  <si>
    <t>Lenovo Professional Wireless Keyboard and Mouse Combo - US English</t>
  </si>
  <si>
    <t>4X31N50708</t>
  </si>
  <si>
    <t>4X31N50709</t>
  </si>
  <si>
    <t>LENOVO ESSENTIAL WIRELESS COMBO KEYBOARD &amp; MOUSE GEN 2 US ENGLISH 103P</t>
  </si>
  <si>
    <t>Monitor</t>
  </si>
  <si>
    <t>242B1</t>
  </si>
  <si>
    <t>242B2</t>
  </si>
  <si>
    <t>242B1 23.8IN FHD 1920X108075HZ IPS 4MS 16:9 W-LED MONITOR VGA/DVI-D/DP/HDMI/USB BUILT-INSPEAKERS SMARTERGOBASE VESA100X100 4YEARS WARRANTY</t>
  </si>
  <si>
    <t>275B1</t>
  </si>
  <si>
    <t>275B2</t>
  </si>
  <si>
    <t>275B1 27IN 2560X1440 QHD IPS 75HZ 16:9 W-LED MONITOR 4MS DVI/DP/HDMI USB SPEAKERS VESA100X100MM SMARTERGO BASE</t>
  </si>
  <si>
    <t>329P1H</t>
  </si>
  <si>
    <t>329P1H 31.5IN 4K UHD 3840X2160 60HZ IPS 4MS 16: 9 W-LED MONITOR WITH USB-C DOCKING AND WINDOWS HELLO WEBCAM DP/HDMI/USB-C/RJ-45 LAN BUILT-IN SPEAKERS SMART ERGO BASE VESA100X100 4 YRS WARRANTY</t>
  </si>
  <si>
    <t>Full Product Catalogue Update for ACER, ASI, CDM, DATA#3, DATACOM, DELL, JB, LENOVO, MONCRIEFF, STOTT, WINTHROP</t>
  </si>
  <si>
    <t>Apple M2</t>
  </si>
  <si>
    <t>MRXP3X/A</t>
  </si>
  <si>
    <t>13-inch MacBook Air: Apple M3 chip with 8-core CPU and 10-core GPU, 8GB, 512GB SSD - Space Grey</t>
  </si>
  <si>
    <t>M3 chip with 8-core CPU</t>
  </si>
  <si>
    <t>10C GPU</t>
  </si>
  <si>
    <t xml:space="preserve">802.11ax Wi-Fi 6 wireless networking
IEEE 802.11a/b/g/n/ac compatible Bluetooth 5.0, </t>
  </si>
  <si>
    <t>MWUC3X/A</t>
  </si>
  <si>
    <t>24-inch iMac with Retina 4.5K display: Apple M4 chip with 8‑core CPU and 8‑core GPU, 16GB, 256GB SSD - Silver</t>
  </si>
  <si>
    <t>Apple M4 Chip</t>
  </si>
  <si>
    <t>8 Core</t>
  </si>
  <si>
    <t>4480-by-2520</t>
  </si>
  <si>
    <t>2 x Thunderbolt / USB 4 (up to 40Gbps transfer via USB 4 &amp; Thunderbolt 4, 10Gbps via USB 3.1 Gen 2)3.5mm Headphone Jack with high impedance support</t>
  </si>
  <si>
    <t>MC9D4X/A</t>
  </si>
  <si>
    <t>15-inch MacBook Air: Apple M3 chip with 8-core CPU and 10-core GPU, 16GB, 256GB SSD - Space Grey</t>
  </si>
  <si>
    <t>10 Core</t>
  </si>
  <si>
    <t>MagSafe 3, 3.5mm Headphone Jack, 2 Thunderbolt (USB-C) ports supporting charging, DisplayPort, Thunderbolt 3 / USB 4 up to 40 Gbps</t>
  </si>
  <si>
    <t>MW2V3X/A</t>
  </si>
  <si>
    <t>14-inch MacBook Pro: Apple M4 chip with 10‑core CPU and 10‑core GPU, 16GB, 1TB SSD - Space Black</t>
  </si>
  <si>
    <t>3024 x 1964</t>
  </si>
  <si>
    <t>70W</t>
  </si>
  <si>
    <t>HDMI, 3.5mm Headphone Jack, MagSafe 3, 3 x Thunderbolt 4 (USB-C) with charging, DisplayPort and USB4/Thunderbolt 4 up to 40Gbps</t>
  </si>
  <si>
    <t>MX2T3X/A</t>
  </si>
  <si>
    <t>16-inch MacBook Pro: Apple M4 Pro chip with 14‑core CPU and 20‑core GPU, 24GB, 512GB SSD - Silver</t>
  </si>
  <si>
    <t>20 Core</t>
  </si>
  <si>
    <t>3456 x 2234</t>
  </si>
  <si>
    <t>HDMI, 3.5mm Headphone Jack, MagSafe 3, 3 x Thunderbolt 5 (USB-C) with charging, DisplayPort and Thunderbolt 5 up to 120Gbps / USB4/Thunderbolt 4 up to 40Gbps</t>
  </si>
  <si>
    <t>15-inch MacBook Air: Apple M3 chip with 8-core CPU and 10-core GPU, 8GB, 256GB SSD - Space Grey</t>
  </si>
  <si>
    <t>Mac mini: Apple M2 chip with 8‑core CPU and 10‑core GPU, 512GB SSD</t>
  </si>
  <si>
    <t>MNH73X/A</t>
  </si>
  <si>
    <t>Mac mini: Apple M2 Pro chip with 10‑core CPU and 16‑core GPU, 512GB SSD</t>
  </si>
  <si>
    <t>16-core GPU</t>
  </si>
  <si>
    <t>MU9D3X/A</t>
  </si>
  <si>
    <t>Mac mini: Apple M4 chip with 10‑core CPU and 10‑core GPU, 16GB, 256GB SSD</t>
  </si>
  <si>
    <t>MK2K3X/A</t>
  </si>
  <si>
    <t>10.2-inch iPad Wi-Fi 64GB - Space Grey</t>
  </si>
  <si>
    <t>Apple A13</t>
  </si>
  <si>
    <t>2160-by-1620-pixel resolution at 264 pixels per inch (ppi)</t>
  </si>
  <si>
    <t>MK2N3X/A</t>
  </si>
  <si>
    <t>10.2-inch iPad Wi-Fi 256GB - Space Grey</t>
  </si>
  <si>
    <t>13‑inch MacBook Air (M3)</t>
  </si>
  <si>
    <t>iPad (10th generation)</t>
  </si>
  <si>
    <t>AppleCare+</t>
  </si>
  <si>
    <t>Mouse</t>
  </si>
  <si>
    <t>Cable</t>
  </si>
  <si>
    <t>AirPods (3rd generation)</t>
  </si>
  <si>
    <t>Headphone</t>
  </si>
  <si>
    <t>AirPods Max - Space Gray</t>
  </si>
  <si>
    <t>Apple Studio Display - Standard Glass - Tilt- and Height-Adjustable Stand</t>
  </si>
  <si>
    <t>MK0Q3X/A</t>
  </si>
  <si>
    <t>Adapter</t>
  </si>
  <si>
    <t>Charger</t>
  </si>
  <si>
    <t>Updated Stott Hoare for Apple</t>
  </si>
  <si>
    <t>MU963X/A</t>
  </si>
  <si>
    <t>Apple M4 MAX</t>
  </si>
  <si>
    <t>32-core GPU</t>
  </si>
  <si>
    <t>Mac Studio: Apple M4 Max chip with 14‑core CPU, 32‑core GPU, 36GB, 512GB</t>
  </si>
  <si>
    <t>MC7W4X/A</t>
  </si>
  <si>
    <t>13-inch MacBook Air: Apple M2 chip with 8-core CPU and 8-core GPU, 16GB, 256GB - Starlight</t>
  </si>
  <si>
    <t>Colours: Midnight, Starlight
Warranty can be uplifted to 3 Years</t>
  </si>
  <si>
    <t>MW1K3X/A</t>
  </si>
  <si>
    <t>15-inch MacBook Air: Apple M4 chip with 10-core CPU and 10-core GPU, 16GB, 512GB SSD - Starlight</t>
  </si>
  <si>
    <t>Colours: Midnight, Silver, Sky Blue, Starlight
Warranty can be uplifted to 3 Years</t>
  </si>
  <si>
    <t>MW2W3X/A</t>
  </si>
  <si>
    <t>14-inch MacBook Pro: Apple M4 chip with 10‑core CPU and 10‑core GPU, 16GB, 512GB SSD - Silver</t>
  </si>
  <si>
    <t>Colours: Silver, Space Black
Warranty can be uplifted to 3 Years</t>
  </si>
  <si>
    <t>MX2W3X/A</t>
  </si>
  <si>
    <t>Apple M4 Max Chip</t>
  </si>
  <si>
    <t>40-core GPU</t>
  </si>
  <si>
    <t>16-inch MacBook Pro: Apple M4 Max chip with 16‑core CPU and 40‑core GPU, 48GB, 1TB SSD - Silver</t>
  </si>
  <si>
    <t>Surface Laptop 7 13.8inch</t>
  </si>
  <si>
    <t>EP2-20945</t>
  </si>
  <si>
    <t>13.8 inch PixelSense Flow Display, Touch</t>
  </si>
  <si>
    <t>Surface Laptop 7 13.8in Intel U5/16GB/256GB W11P Commercial Platinum</t>
  </si>
  <si>
    <t>2 X USB-C® with USB4®/Thunderbolt™ 4, USB-A 3.1, 3.5 mm headphone jack, Surface Connect port</t>
  </si>
  <si>
    <t>Surface Laptop 7 15inch</t>
  </si>
  <si>
    <t>EP2-21320</t>
  </si>
  <si>
    <t>15 inch PixelSense Flow Display, Touch</t>
  </si>
  <si>
    <t>Surface Laptop 7 15in Intel U5/16GB/256GB W11P Commercial Platinum</t>
  </si>
  <si>
    <t>Apple A18</t>
  </si>
  <si>
    <t>iPhone 16 128GB Black</t>
  </si>
  <si>
    <t>iPhone 16 Pro</t>
  </si>
  <si>
    <t>Apple 18 Pro </t>
  </si>
  <si>
    <t>iPhone 16 Pro 128GB Black Titanium</t>
  </si>
  <si>
    <t>iPhone 16 Plus</t>
  </si>
  <si>
    <t>MXVU3X/A</t>
  </si>
  <si>
    <t>iPhone 16 Plus 128GB Black</t>
  </si>
  <si>
    <t>iPhone 16 Pro Max</t>
  </si>
  <si>
    <t>MYWV3X/A</t>
  </si>
  <si>
    <t>iPhone  Pro Max 256GB Black Titanium</t>
  </si>
  <si>
    <t>MXN63X/A</t>
  </si>
  <si>
    <t>Apple A17 Pro</t>
  </si>
  <si>
    <t>5-core GPU</t>
  </si>
  <si>
    <t>8.3-inch (diagonal) LED backlit Multi-Touch display with IPS technology</t>
  </si>
  <si>
    <t>iPad mini Wi-Fi 128GB - Space Grey</t>
  </si>
  <si>
    <t>Colours: Space Grey, Starlight, Purple, Blue
Warranty can be uplifted to 3 Years</t>
  </si>
  <si>
    <t>MC9W4X/A</t>
  </si>
  <si>
    <t>11" LED backlit Multi-Touch display with IPS technology</t>
  </si>
  <si>
    <t>iPad Pro 11-inch</t>
  </si>
  <si>
    <t>11inch iPad Pro WiFi 256GB with Standard glass - Silver</t>
  </si>
  <si>
    <t>iPad Pro 13-inch</t>
  </si>
  <si>
    <t>MVX33X/A</t>
  </si>
  <si>
    <t>13-inch iPad Pro WiFi 256GB with Standard glass - Silver</t>
  </si>
  <si>
    <t>iPad 11-inch (A16)</t>
  </si>
  <si>
    <t>MD3Y4X/A</t>
  </si>
  <si>
    <t>A16</t>
  </si>
  <si>
    <t>11-inch iPad Wi-Fi 128GB - Silver</t>
  </si>
  <si>
    <t>USB-C USB3 port @ 10Gbps</t>
  </si>
  <si>
    <t>Surface Pro 11</t>
  </si>
  <si>
    <t>EP2-20096</t>
  </si>
  <si>
    <t>13 inch PixelSense Flow Display, Touch</t>
  </si>
  <si>
    <t>Surface Pro 11 13in Intel U5/16GB/256GB W11P Commercial Platinum</t>
  </si>
  <si>
    <t> X USB-C® with USB4®/Thunderbolt™ 4, Surface Connect port, Surface Pro Keyboard port</t>
  </si>
  <si>
    <t>EP2-20198</t>
  </si>
  <si>
    <t>Surface Pro 11 13in Intel U7/16GB/256GB W11P Commercial Platinum</t>
  </si>
  <si>
    <t>EP2-20034</t>
  </si>
  <si>
    <t>Surface Pro 11 13in Intel U7/32GB/512GB W11P Commercial Platinum</t>
  </si>
  <si>
    <t>SR1C2ZX/A</t>
  </si>
  <si>
    <t>AppleCare+ for Mac mini (M4)</t>
  </si>
  <si>
    <t>Mac Mini (M4)</t>
  </si>
  <si>
    <t>13‑inch MacBook Air (M2)</t>
  </si>
  <si>
    <t>SUWE2ZX/A</t>
  </si>
  <si>
    <t>AppleCare+ for 13-inch MacBook Air (M4)</t>
  </si>
  <si>
    <t>13-inch MacBook Air (M4)</t>
  </si>
  <si>
    <t>SUWF2ZX/A</t>
  </si>
  <si>
    <t>AppleCare+ for 15-inch MacBook Air (M4)</t>
  </si>
  <si>
    <t xml:space="preserve"> 15-inch MacBook Air (M4)</t>
  </si>
  <si>
    <t>SR172ZX/A</t>
  </si>
  <si>
    <t>AppleCare+ for 14-inch MacBook Pro (M4)</t>
  </si>
  <si>
    <t>14-inch MacBook Pro (M4)</t>
  </si>
  <si>
    <t>SR182ZX/A</t>
  </si>
  <si>
    <t>AppleCare+ for 14-in MacBook Pro (M4 Pro/M4 Max)</t>
  </si>
  <si>
    <t>14-in MacBook Pro (M4 Pro/M4 Max)</t>
  </si>
  <si>
    <t>SR192ZX/A</t>
  </si>
  <si>
    <t>AppleCare+ for 16-in MacBook Pro (M4 Pro/M4 Max)</t>
  </si>
  <si>
    <t>16-in MacBook Pro (M4 Pro/M4 Max)</t>
  </si>
  <si>
    <t>SR1A2ZX/A</t>
  </si>
  <si>
    <t>AppleCare+ for iMac (M4)</t>
  </si>
  <si>
    <t>iMac (M4)</t>
  </si>
  <si>
    <t>STKT2ZX/A</t>
  </si>
  <si>
    <t>AppleCare+ for Mac Studio (M4,M3 Ultra)</t>
  </si>
  <si>
    <t>Mac Studio (M4,M3 Ultra)</t>
  </si>
  <si>
    <t>SUYD2ZX/A</t>
  </si>
  <si>
    <t>AppleCare+ for iPad (A16) 2 Yrs</t>
  </si>
  <si>
    <t>iPad (A16)</t>
  </si>
  <si>
    <t>iPad Air 13-inch (M2)</t>
  </si>
  <si>
    <t>iPad Air 11-inch (M2)</t>
  </si>
  <si>
    <t>iPad Pro 13-inch (M4)</t>
  </si>
  <si>
    <t>iPad Pro 11-inch (M4)</t>
  </si>
  <si>
    <t>SNGN2ZX/A</t>
  </si>
  <si>
    <t>AppleCare+ for iPad mini (A17 Pro)</t>
  </si>
  <si>
    <t>iPad mini (A17 Pro)</t>
  </si>
  <si>
    <t>iPhone SE (3rd generation)</t>
  </si>
  <si>
    <t>ST3V2ZX/A</t>
  </si>
  <si>
    <t>AppleCare+ for iPhone 16e</t>
  </si>
  <si>
    <t>iPhone 16e</t>
  </si>
  <si>
    <t>ST4G2ZX/A</t>
  </si>
  <si>
    <t>AppleCare+ with Theft and Loss for iPhone 16e</t>
  </si>
  <si>
    <t>SNHA2ZX/A</t>
  </si>
  <si>
    <t>AppleCare+ for iPhone 16</t>
  </si>
  <si>
    <t>SNHP2ZX/A</t>
  </si>
  <si>
    <t>AppleCare+ for iPhone 16 Plus</t>
  </si>
  <si>
    <t>SNHV2ZX/A</t>
  </si>
  <si>
    <t>AppleCare+ for iPhone 16 Pro</t>
  </si>
  <si>
    <t>SNJ22ZX/A</t>
  </si>
  <si>
    <t>AppleCare+ for iPhone 16 Pro Max</t>
  </si>
  <si>
    <t>SNKK2ZX/A</t>
  </si>
  <si>
    <t>AppleCare+ with Theft and Loss for iPhone 16</t>
  </si>
  <si>
    <t>SNKX2ZX/A</t>
  </si>
  <si>
    <t>AppleCare+ with Theft and Loss for iPhone 16 Plus</t>
  </si>
  <si>
    <t>SNKY2ZX/A</t>
  </si>
  <si>
    <t>AppleCare+ with Theft and Loss for iPhone 16 Pro</t>
  </si>
  <si>
    <t>SNL02ZX/A</t>
  </si>
  <si>
    <t>AppleCare+ with Theft and Loss for iPhone 16 Pro Max</t>
  </si>
  <si>
    <t>VP4-00509</t>
  </si>
  <si>
    <t>MS Extended Hardware Service Surface Laptop6 AU 4Y from Prchse  - No Advance exchange</t>
  </si>
  <si>
    <t>Surface Laptop 7</t>
  </si>
  <si>
    <t>9C2-00537</t>
  </si>
  <si>
    <t>MS Extended Hardware Service Surface Laptop6 AU 3Y from Prchse - No Advance exchange</t>
  </si>
  <si>
    <t>W8J-00007</t>
  </si>
  <si>
    <t>MS Extended Hardware Service Plus w/ Onsite Surface Laptop6 AU 4Y frm Prchse</t>
  </si>
  <si>
    <t>W8I-00007</t>
  </si>
  <si>
    <t>MS Extended Hardware Service Plus w/ Onsite Surface Laptop6 AU 3Y frm Prchse</t>
  </si>
  <si>
    <t>NRS-00473</t>
  </si>
  <si>
    <t>MS Extended Hardware Service Plus Surface Laptop6 AU 4Y from Prchse</t>
  </si>
  <si>
    <t>NRR-00473</t>
  </si>
  <si>
    <t>MS Extended Hardware Service Plus Surface Laptop6 AU 3Y from Prchse</t>
  </si>
  <si>
    <t>VP4-00482</t>
  </si>
  <si>
    <t>MS Extended Hardware Service Surface Pro10 AU 4Y from Purchase - No Advance exchange</t>
  </si>
  <si>
    <t>9C2-00510</t>
  </si>
  <si>
    <t>MS Extended Hardware Service Surface Pro10 AU 3Y from Purchase - No Advance exchange</t>
  </si>
  <si>
    <t>W8J-00006</t>
  </si>
  <si>
    <t>MS Extended Hardware Service Plus w/ Onsite Surface Pro10 AU 4Y from Prchse</t>
  </si>
  <si>
    <t>W8I-00006</t>
  </si>
  <si>
    <t>MS Extended Hardware Service Plus w/ Onsite Surface Pro10 AU 3Y from Prchse</t>
  </si>
  <si>
    <t>NRS-00446</t>
  </si>
  <si>
    <t>MS Extended Hardware Service Plus Surface Pro10 AU 4Y from Purchase</t>
  </si>
  <si>
    <t>NRR-00446</t>
  </si>
  <si>
    <t>MS Extended Hardware Service Plus Surface Pro10 AU 3Y from Purchase</t>
  </si>
  <si>
    <t>9C2-00437</t>
  </si>
  <si>
    <t>MS Extended Hardware Service Srfc LptpGo3 AU 3Y from Purchase - No Advance exchange</t>
  </si>
  <si>
    <t>VP4-00461</t>
  </si>
  <si>
    <t>MS Extended Hardware Service Srfc LptpGo3 AU 4Y from Purchase - No Advance exchange</t>
  </si>
  <si>
    <t>NRR-00341</t>
  </si>
  <si>
    <t>MS Extended Hardware Service Plus Srfc LptpGo3 AU 3Y from Purchase</t>
  </si>
  <si>
    <t>NRS-00342</t>
  </si>
  <si>
    <t>MS Extended Hardware Service Plus Srfc LptpGo3 AU 4Y from Purchase</t>
  </si>
  <si>
    <t>9C2-00436</t>
  </si>
  <si>
    <t>MS Extended Hardware Service Srfc Go4 AU 3Y from Purchase - No Advance exchange</t>
  </si>
  <si>
    <t>VP4-00480</t>
  </si>
  <si>
    <t>MS Extended Hardware Service Srfc Go4 AU 4Y from Purchase - No Advance exchange</t>
  </si>
  <si>
    <t>NRR-00340</t>
  </si>
  <si>
    <t>MS Extended Hardware Service Plus Srfc Go4 AU 3Y from Purchase</t>
  </si>
  <si>
    <t>NRS-00340</t>
  </si>
  <si>
    <t>MS Extended Hardware Service Plus Srfc Go4 AU 4Y from Purchase</t>
  </si>
  <si>
    <t>MD3N4FE/A</t>
  </si>
  <si>
    <t>iPhone 16e Silicone Case Black</t>
  </si>
  <si>
    <t>MC2Q4FE/A</t>
  </si>
  <si>
    <t>Smart Folio for iPad mini (A17 Pro) - Charcoal Gray</t>
  </si>
  <si>
    <t>MA6A4FE/A</t>
  </si>
  <si>
    <t>iPhone 16 Clear Case with MagSafe</t>
  </si>
  <si>
    <t>MA7F4FE/A</t>
  </si>
  <si>
    <t>iPhone 16 Pro Max Clear Case with MagSafe</t>
  </si>
  <si>
    <t>MYY13FE/A</t>
  </si>
  <si>
    <t>iPhone16 Silicone Case with MagSafe-Black</t>
  </si>
  <si>
    <t>MYYT3FE/A</t>
  </si>
  <si>
    <t>iPhone16 Pro Max Silicone Case with MagSafe-Black</t>
  </si>
  <si>
    <t>MX763AM/A</t>
  </si>
  <si>
    <t>Apple Pencil Tips - 4 pack</t>
  </si>
  <si>
    <t>MYQW3ZA/A</t>
  </si>
  <si>
    <t>Apple Pencil (1st Generation)</t>
  </si>
  <si>
    <t>Apple Pencil (USB-C)</t>
  </si>
  <si>
    <t>MDFV4ZA/A</t>
  </si>
  <si>
    <t>Magic Keyboard for iPad Air 11-inch (M3) - US English - White</t>
  </si>
  <si>
    <t>MDFW4ZA/A</t>
  </si>
  <si>
    <t>Magic Keyboard for iPad Air 13-inch (M3) - US English - White</t>
  </si>
  <si>
    <t>MXCJ3ZA/A</t>
  </si>
  <si>
    <t>MXCK3ZA/A</t>
  </si>
  <si>
    <t>Magic Keyboard with Touch ID for Mac models with Apple silicon - US English</t>
  </si>
  <si>
    <t>MXCL3ZA/A</t>
  </si>
  <si>
    <t>MXK53ZA/A</t>
  </si>
  <si>
    <t>MXK63ZA/A</t>
  </si>
  <si>
    <t>MXK73ZA/A</t>
  </si>
  <si>
    <t>Magic Keyboard with Touch ID and Numeric Keypad for Mac models with Apple silicon - US English - White Keys</t>
  </si>
  <si>
    <t>MXK83ZA/A</t>
  </si>
  <si>
    <t>Magic Keyboard with Touch ID and Numeric Keypad for Mac models with Apple silicon - US English - Black Keys</t>
  </si>
  <si>
    <t>MXK93ZA/A</t>
  </si>
  <si>
    <t>MXKA3ZA/A</t>
  </si>
  <si>
    <t>MW5H3ZA/A</t>
  </si>
  <si>
    <t>Thunderbolt 4 (USB‑C) Pro Cable (3 m)</t>
  </si>
  <si>
    <t>MX5J3AM/A</t>
  </si>
  <si>
    <t>Lightning to USB 3 Camera Adapter</t>
  </si>
  <si>
    <t>MX6X3AM/A</t>
  </si>
  <si>
    <t>MagSafe Charger (1 m)</t>
  </si>
  <si>
    <t>MX6Y3AM/A</t>
  </si>
  <si>
    <t>MagSafe Charger (2 m)</t>
  </si>
  <si>
    <t>MYH83X/A</t>
  </si>
  <si>
    <t>MW2N3X/A</t>
  </si>
  <si>
    <t>MW613FE/A</t>
  </si>
  <si>
    <t>USB-C to MagSafe 3 Cable (2m) - Silver</t>
  </si>
  <si>
    <t>MC9C4FE/A</t>
  </si>
  <si>
    <t>Thunderbolt 5 (USB‑C) Pro Cable (1 m)</t>
  </si>
  <si>
    <t>Lightning to USB Cable (1m)</t>
  </si>
  <si>
    <t>MW2P3AM/A</t>
  </si>
  <si>
    <t>MW2Q3FE/A</t>
  </si>
  <si>
    <t>MW2R3ZA/A</t>
  </si>
  <si>
    <t>MW493FE/A</t>
  </si>
  <si>
    <t>60W USB-C Charge Cable (1m)</t>
  </si>
  <si>
    <t>MW5L3ZA/A</t>
  </si>
  <si>
    <t>MW5M3ZA/A</t>
  </si>
  <si>
    <t>MW653ZA/A</t>
  </si>
  <si>
    <t>MXN53X/A</t>
  </si>
  <si>
    <t>MYH93AM/A</t>
  </si>
  <si>
    <t>MYQT3FE/A</t>
  </si>
  <si>
    <t>Surface Pen 25Pk M1776 Commercial</t>
  </si>
  <si>
    <t>EP2-19856</t>
  </si>
  <si>
    <t>Surface USB4 Dock Commercial Black</t>
  </si>
  <si>
    <t>65W Surface Power Supply USB CM SC Eng Intl AUSTL/NZ Commercial Black</t>
  </si>
  <si>
    <t>Surface Pro Flex Keyboard with Slim Pen Commercial Black</t>
  </si>
  <si>
    <t>ZRA-00016</t>
  </si>
  <si>
    <t>Surface Pro Flex Keyboard Commercial Black</t>
  </si>
  <si>
    <t>Surface Pro Keyboard with Pen Storage Commercial Black with Copilotkey</t>
  </si>
  <si>
    <t>Surface Pro Keyboard with Pen Storage Commercial Platinum with Copilotkey</t>
  </si>
  <si>
    <t>Surface Pro Keyboard with Slim Pen Commercial Platinum with Copilotkey</t>
  </si>
  <si>
    <t>Surface Pro Keyboard with Slim Pen Commercial Black with Copilotkey</t>
  </si>
  <si>
    <t>Surface Pro Keyboard SC English Commercial Black with Copilotkey</t>
  </si>
  <si>
    <t>ASI Updated</t>
  </si>
  <si>
    <t>Surface Laptop 7 13.8in Intel U5/16GB/256GB W11P Commercial Black</t>
  </si>
  <si>
    <t>EP2-22159</t>
  </si>
  <si>
    <t xml:space="preserve">2 x USB 3.1 Gen1 Type-C
1 x USB 3.1 Gen1
1 x headphone/speaker jack
</t>
  </si>
  <si>
    <t>Surface Laptop 7 13.8in Intel U7/16GB/256GB W11P Commercial Platinum</t>
  </si>
  <si>
    <t>EP2-21068</t>
  </si>
  <si>
    <t>Surface Pro 11 13in Intel U7/16GB/256GB W11P Commercial Black</t>
  </si>
  <si>
    <t>EP2-20181</t>
  </si>
  <si>
    <t>iMac M4</t>
  </si>
  <si>
    <t>2 x Thunderbolt4 (supports DisplayPort and more), 3.5mm Headphone Jack, Wi-Fi 6E and Bluetooth® 5.3</t>
  </si>
  <si>
    <t>Mac Mini M4</t>
  </si>
  <si>
    <t>Thunderbolt, HDMI, Gigabit Ethernet ports on the back, front-facing USB-C ports and a headphone jack.</t>
  </si>
  <si>
    <t>Mac Mini M4 Pro</t>
  </si>
  <si>
    <t>MCX44X/A</t>
  </si>
  <si>
    <t>16 Core GPU</t>
  </si>
  <si>
    <t>MacBook Pro M4</t>
  </si>
  <si>
    <t>MW2U3X/A</t>
  </si>
  <si>
    <t>10 Core CPU</t>
  </si>
  <si>
    <t>10 Core GPU</t>
  </si>
  <si>
    <t>MacOS Sequioa</t>
  </si>
  <si>
    <t>3124 x 1964</t>
  </si>
  <si>
    <t>3 x Thunderbolt 4 ports, a MagSafe 3 charging port, SDXC card slot, HDMI port and headphone jack</t>
  </si>
  <si>
    <t>MacBook Air M4 (13 inch)</t>
  </si>
  <si>
    <t>MW123X/A</t>
  </si>
  <si>
    <t>Liquid Retina LED-backlit display with IPS technology</t>
  </si>
  <si>
    <t>2 x Thunderbolt 4 ports, a MagSafe charging port, a headphone jack, Wi-Fi 6E and Bluetooth 5.3</t>
  </si>
  <si>
    <t>MW133X/A</t>
  </si>
  <si>
    <t>MacBook Air M4 (15 inch)</t>
  </si>
  <si>
    <t>MW1L3X/A</t>
  </si>
  <si>
    <t>MacBook M4 Pro Chip</t>
  </si>
  <si>
    <t>MX2H3X/A</t>
  </si>
  <si>
    <t>16 core GPU</t>
  </si>
  <si>
    <t>Liquid Retina XDR display</t>
  </si>
  <si>
    <t>3 xThunderbolt 5 ports, a MagSafe 3 charging port, SDXC card slot, HDMI port and headphone jack.</t>
  </si>
  <si>
    <t>Z1J - 00015</t>
  </si>
  <si>
    <t>32GB</t>
  </si>
  <si>
    <t> LPDDR5 RAM</t>
  </si>
  <si>
    <t>NVIDIA® GeForce RTX™ 4050 Laptop GPU with 6GB GDDR6 vRAM</t>
  </si>
  <si>
    <t>Touch Screen</t>
  </si>
  <si>
    <t>Touch, 2400 x 1600 (200 PPI)</t>
  </si>
  <si>
    <t>2 x USB-C® with USB4®/ Thunderbolt™ 4 (with DisplayPort and Power Delivery), USB-A 3.1, MicroSDXC card reader, headphone jack, Surface Connect port</t>
  </si>
  <si>
    <t>EP2 - 22184</t>
  </si>
  <si>
    <t xml:space="preserve">Intel® Core™ Ultra 5 </t>
  </si>
  <si>
    <t> PixelSense Display Flow Display</t>
  </si>
  <si>
    <t>2304 × 1536 (201 PPI)</t>
  </si>
  <si>
    <t>EP2 - 22284</t>
  </si>
  <si>
    <t>Intel® Core™ Ultra 7</t>
  </si>
  <si>
    <t>EP2-22663</t>
  </si>
  <si>
    <t>2496 × 1664 (201 PPI)</t>
  </si>
  <si>
    <t>2 x USB-C® with USB4®/ Thunderbolt™ 4 (with DisplayPort and Power Delivery), USB-A 3.1, MicroSDXC card reader, headphone jack, Surface Connect port, Integrated smart card reader</t>
  </si>
  <si>
    <t>EP2-22802</t>
  </si>
  <si>
    <t>EP2-20079</t>
  </si>
  <si>
    <t> 2880 × 1920 (267 PPI)</t>
  </si>
  <si>
    <t>872g</t>
  </si>
  <si>
    <t>2 x USB-C® with USB 4.0/Thunderbolt™ 4,  1 x Surface Connect port, 1 x suface keybaord port</t>
  </si>
  <si>
    <t>M70Q</t>
  </si>
  <si>
    <t>12TD002CAU</t>
  </si>
  <si>
    <t> Intel® Core™ i7-14700T vPro</t>
  </si>
  <si>
    <t>DDR5-5600</t>
  </si>
  <si>
    <t>21LW001PAU</t>
  </si>
  <si>
    <t>LPD5X-7500</t>
  </si>
  <si>
    <t>WUXGA (1920 x 1200), IPS, Anti-Reflection/Anti-Smudge, Touch, 100%sRGB, 300 nits, 60Hz </t>
  </si>
  <si>
    <t>21QX000QAU</t>
  </si>
  <si>
    <t xml:space="preserve">Intel® Core™ Ultra 7 258V </t>
  </si>
  <si>
    <t>LPD5X-8533</t>
  </si>
  <si>
    <t>WUXGA (1920 x 1200), IPS, Anti-Glare, Touch, 45%NTSC, 400 nits, 60Hz</t>
  </si>
  <si>
    <t>21QC0026AU  </t>
  </si>
  <si>
    <t>INTEL CORE ULTRA 7 255H</t>
  </si>
  <si>
    <t>21KC002QAU</t>
  </si>
  <si>
    <t> Intel® Core™ Ultra 7 155U (</t>
  </si>
  <si>
    <t>WUXGA (1920 x 1200), IPS, Anti-Glare, Non-Touch, 100%sRGB, 400 nits, 60Hz, Low Power </t>
  </si>
  <si>
    <t>iPhone 16E</t>
  </si>
  <si>
    <t>MD1Q4X/A</t>
  </si>
  <si>
    <t>OLED</t>
  </si>
  <si>
    <t>A18 Pro Chip</t>
  </si>
  <si>
    <t>5G, Wi-Fi 7, Bluetooth 5.3</t>
  </si>
  <si>
    <t>Apple iPad 11-inch A16 128GB Wi-Fi</t>
  </si>
  <si>
    <t>A16 Bionic chip</t>
  </si>
  <si>
    <t xml:space="preserve"> Liquid Retina Display</t>
  </si>
  <si>
    <t>Apple iPad 11-inch A16 128GB Wi-Fi + Cellular</t>
  </si>
  <si>
    <t>MD7F4X/A</t>
  </si>
  <si>
    <t>Apple iPad Air 11-inch M3 128GB Wi-Fi (Space Grey)</t>
  </si>
  <si>
    <t>M3 Chip</t>
  </si>
  <si>
    <t>Apple iPad Air 11-inch M3 128GB Wi-Fi + Cellular (Space Grey)</t>
  </si>
  <si>
    <t>MCFV4X/A</t>
  </si>
  <si>
    <t>Apple iPad Air 13-inch M3 128GB Wi-Fi (Space Grey)</t>
  </si>
  <si>
    <t>MCNH4X/A</t>
  </si>
  <si>
    <t>MCJ14X/A</t>
  </si>
  <si>
    <t>ARM Mali-G57 MP2 GPU</t>
  </si>
  <si>
    <t>N</t>
  </si>
  <si>
    <t>6GB</t>
  </si>
  <si>
    <t xml:space="preserve">ARM Mali-G68 GPU </t>
  </si>
  <si>
    <t>ARM Mali-G68 GPU</t>
  </si>
  <si>
    <t>Adreno 740 GPU</t>
  </si>
  <si>
    <t>12GB</t>
  </si>
  <si>
    <t>Adreno 750 GPU</t>
  </si>
  <si>
    <t>Galaxy Tab S10</t>
  </si>
  <si>
    <t>SM-X520NZAEXSA</t>
  </si>
  <si>
    <t>Exynos 1580</t>
  </si>
  <si>
    <t>Xclipse 540</t>
  </si>
  <si>
    <t xml:space="preserve">
WUXGA+</t>
  </si>
  <si>
    <t>2304 x 1440</t>
  </si>
  <si>
    <t>WI-FI 802.11, BLUETOOTH 5.0</t>
  </si>
  <si>
    <t>Galaxy Tab S10 FE+</t>
  </si>
  <si>
    <t>SM-X620NZAEXSA</t>
  </si>
  <si>
    <t>256gb</t>
  </si>
  <si>
    <t>2880 X 1800</t>
  </si>
  <si>
    <t>SM-X620NLBAXSA</t>
  </si>
  <si>
    <t>2560 x 1600</t>
  </si>
  <si>
    <t>Galaxy Tab S10+</t>
  </si>
  <si>
    <t>SM-X826BZAAATS</t>
  </si>
  <si>
    <t>MediaTek Dimensity 9300+ MT6989</t>
  </si>
  <si>
    <t xml:space="preserve">Immortalis-G720 MC12 </t>
  </si>
  <si>
    <t>266gb</t>
  </si>
  <si>
    <t>2800 x 1752</t>
  </si>
  <si>
    <t>WI-FI 7, BLUETOOTH 5.4/5G/4G/LTE</t>
  </si>
  <si>
    <t>Galaxy Tab S10 Ultra</t>
  </si>
  <si>
    <t>SM-X920NZAAXSA</t>
  </si>
  <si>
    <t>Qualcomm Snapdragon 8 Gen 2</t>
  </si>
  <si>
    <t>Qualcomm Adreno 740</t>
  </si>
  <si>
    <t>2960 x 1848</t>
  </si>
  <si>
    <t>Wi-Fi 6E, Bluetooth 5.2</t>
  </si>
  <si>
    <t>Moto g05</t>
  </si>
  <si>
    <t>Android 15</t>
  </si>
  <si>
    <t>LCD HD+</t>
  </si>
  <si>
    <t>18W</t>
  </si>
  <si>
    <t>5200mAh</t>
  </si>
  <si>
    <t>Near Field Communication [NFC], 4G, Bluetooth 5.4, Wi-Fi 5</t>
  </si>
  <si>
    <t xml:space="preserve">Moto g15 </t>
  </si>
  <si>
    <t> LCD</t>
  </si>
  <si>
    <t>5200 mAh</t>
  </si>
  <si>
    <t>Near Field Communication [NFC], 5G, Bluetooth 5.4, Wi-Fi 5</t>
  </si>
  <si>
    <t>Moto g55</t>
  </si>
  <si>
    <t>FHD 1400 x 1080</t>
  </si>
  <si>
    <t>Nokia 3210</t>
  </si>
  <si>
    <t>Unisoc T107</t>
  </si>
  <si>
    <t>64MB</t>
  </si>
  <si>
    <t>S30+</t>
  </si>
  <si>
    <t>320 x 240</t>
  </si>
  <si>
    <t>1450mAh</t>
  </si>
  <si>
    <t>n [NFC], 4G, Bluetooth v5.0,</t>
  </si>
  <si>
    <t>Nokia 235</t>
  </si>
  <si>
    <t>n [NFC], 4G, Bluetooth 5.0</t>
  </si>
  <si>
    <t>Nokia 215</t>
  </si>
  <si>
    <t>s30+</t>
  </si>
  <si>
    <t>n [NFC], 5G, Bluetooth 5.0</t>
  </si>
  <si>
    <t xml:space="preserve"> 9C2-00436</t>
  </si>
  <si>
    <t>Surface Go4</t>
  </si>
  <si>
    <t xml:space="preserve">Surface Laptop Go4 - EHS 3 Year  </t>
  </si>
  <si>
    <t>MS Extended Hardware Service Surface Pro10/11 AU 3Y from Purchase - No Advance exchange</t>
  </si>
  <si>
    <t xml:space="preserve">Surface Pro - EHS 3 Year </t>
  </si>
  <si>
    <t>MS Extended Hardware Service Surface Laptop6/7 AU 3Y from Prchse - No Advance exchange</t>
  </si>
  <si>
    <t xml:space="preserve">Surface Laptop - EHS 3 Year </t>
  </si>
  <si>
    <t>9C2-00438</t>
  </si>
  <si>
    <t>MS Extended Hardware Service Surface LptpStudio2 AU 3Y from Prchse - No Advance exchange</t>
  </si>
  <si>
    <t>Surface Laptop Studio2</t>
  </si>
  <si>
    <t>Surface Laptop Studio2 - EHS 3 Year</t>
  </si>
  <si>
    <t>VP8-00008</t>
  </si>
  <si>
    <t>MS Complete for Schools w/ADH Surface Pro10/11 AU 3Y from Purchase - No Advance exchange</t>
  </si>
  <si>
    <t xml:space="preserve">Surface Pro -with ADH 3 Year </t>
  </si>
  <si>
    <t>VP8-00010</t>
  </si>
  <si>
    <t>MS Complete for Schools w/ADH Surface Laptop6/7 AU 3Y from Prchse - No Advance exchange</t>
  </si>
  <si>
    <t xml:space="preserve">Surface Laptop -with ADH 3 Year </t>
  </si>
  <si>
    <t>VP8-00001</t>
  </si>
  <si>
    <t>MS Complete for Schools w/ADH Srfc Go4 AU 3Y from Purchase</t>
  </si>
  <si>
    <t xml:space="preserve">Surface Go4 -with ADH 3 Year </t>
  </si>
  <si>
    <t>MS Complete for Students w/ADH Surface Pro10/11 AU 3Y from Purchase - No Advance exchange</t>
  </si>
  <si>
    <t>MS Complete for Students w/ADH Surface Laptop6/7 AU 3Y from Prchse - No Advance exchange</t>
  </si>
  <si>
    <t>MS Complete for Students w/ADH Srfc Go4 AU 3Y from Purchase</t>
  </si>
  <si>
    <t>P2425HE</t>
  </si>
  <si>
    <t>754476</t>
  </si>
  <si>
    <t>DELL P-SERIES 23.8" (16:9) FHD IPS LED, HDMI, DP, USB-C, USB(3), H/ADJ, PIVOT, 3YR</t>
  </si>
  <si>
    <t xml:space="preserve">Other  Options available </t>
  </si>
  <si>
    <t>P2725HE</t>
  </si>
  <si>
    <t>DELL P-SERIES 27" (16:9) FHD IPS LED, HDMI, DP, USB-C, USB(3), H/ADJ, PIVOT, 3YR</t>
  </si>
  <si>
    <t>514137</t>
  </si>
  <si>
    <t>LS24D400GAEXXY</t>
  </si>
  <si>
    <t>797398</t>
  </si>
  <si>
    <t>Samsung  24" (16:9) FHD, IPS, DP, 2 x HDMI, 2 x USB, H/ADJ, VESA, 3YR</t>
  </si>
  <si>
    <t>LS27D400GAEXXY</t>
  </si>
  <si>
    <t>649361</t>
  </si>
  <si>
    <t>Samsung  27" (16:9) FHD, IPS, DP, 2 x HDMI, 2 x USB, H/ADJ, VESA, 3YR</t>
  </si>
  <si>
    <t>440496</t>
  </si>
  <si>
    <t xml:space="preserve">Surface Dock 2 Commercial </t>
  </si>
  <si>
    <t>Surface Pen V4 Silver</t>
  </si>
  <si>
    <t>745747</t>
  </si>
  <si>
    <t xml:space="preserve">Surface Pro KB with Pen Storage Black with CoPilot </t>
  </si>
  <si>
    <t>745763</t>
  </si>
  <si>
    <t>Surfrace Pro Keyboard SC for Business - Black</t>
  </si>
  <si>
    <t>JB HI-FI Business</t>
  </si>
  <si>
    <t>Data#3 and JB Updated</t>
  </si>
  <si>
    <t>Version: 2025 v1.0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</si>
</sst>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quot;$&quot;#,##0.00;\-&quot;$&quot;#,##0.00"/>
    <numFmt numFmtId="8" formatCode="&quot;$&quot;#,##0.00;[Red]\-&quot;$&quot;#,##0.00"/>
    <numFmt numFmtId="44" formatCode="_-&quot;$&quot;* #,##0.00_-;\-&quot;$&quot;* #,##0.00_-;_-&quot;$&quot;* &quot;-&quot;??_-;_-@_-"/>
    <numFmt numFmtId="164" formatCode="&quot;$&quot;#,##0.00"/>
    <numFmt numFmtId="165" formatCode="#,##0_ ;\-#,##0\ "/>
    <numFmt numFmtId="166" formatCode="[$-C09]d\ mmmm\ yyyy;@"/>
    <numFmt numFmtId="167" formatCode="&quot;$&quot;#,##0.00_);\(&quot;$&quot;#,##0.00\)"/>
    <numFmt numFmtId="168" formatCode="&quot;$&quot;#,##0.00_);[Red]\(&quot;$&quot;#,##0.00\)"/>
    <numFmt numFmtId="169" formatCode="_(* #,##0_);_(* \(#,##0\);_(* &quot;-&quot;??_);_(@_)"/>
    <numFmt numFmtId="170" formatCode="#,##0.0_ ;\-#,##0.0\ "/>
    <numFmt numFmtId="171" formatCode="_(* #,##0.000_);_(* \(#,##0.000\);_(* &quot;-&quot;??_);_(@_)"/>
    <numFmt numFmtId="172" formatCode="0.0"/>
  </numFmts>
  <fonts count="35" x14ac:knownFonts="1">
    <font>
      <sz val="11"/>
      <color theme="1"/>
      <name val="Calibri"/>
      <family val="2"/>
      <scheme val="minor"/>
    </font>
    <font>
      <sz val="11"/>
      <color theme="1"/>
      <name val="Arial"/>
      <family val="2"/>
    </font>
    <font>
      <sz val="11"/>
      <color theme="1"/>
      <name val="Calibri"/>
      <family val="2"/>
      <scheme val="minor"/>
    </font>
    <font>
      <sz val="11"/>
      <color theme="1"/>
      <name val="Arial"/>
      <family val="2"/>
    </font>
    <font>
      <b/>
      <sz val="14"/>
      <color theme="0"/>
      <name val="Arial"/>
      <family val="2"/>
    </font>
    <font>
      <b/>
      <sz val="11"/>
      <color theme="0"/>
      <name val="Arial"/>
      <family val="2"/>
    </font>
    <font>
      <sz val="11"/>
      <name val="Arial"/>
      <family val="2"/>
    </font>
    <font>
      <sz val="9"/>
      <color theme="1"/>
      <name val="Arial"/>
      <family val="2"/>
    </font>
    <font>
      <sz val="9"/>
      <color indexed="81"/>
      <name val="Tahoma"/>
      <family val="2"/>
    </font>
    <font>
      <sz val="11"/>
      <color indexed="81"/>
      <name val="Arial"/>
      <family val="2"/>
    </font>
    <font>
      <sz val="10"/>
      <name val="Arial"/>
      <family val="2"/>
    </font>
    <font>
      <b/>
      <sz val="9"/>
      <color indexed="81"/>
      <name val="Tahoma"/>
      <family val="2"/>
    </font>
    <font>
      <sz val="11"/>
      <color rgb="FF000000"/>
      <name val="Arial"/>
      <family val="2"/>
    </font>
    <font>
      <u/>
      <sz val="11"/>
      <color theme="10"/>
      <name val="Calibri"/>
      <family val="2"/>
      <scheme val="minor"/>
    </font>
    <font>
      <b/>
      <sz val="12"/>
      <color theme="0"/>
      <name val="Arial"/>
      <family val="2"/>
    </font>
    <font>
      <b/>
      <sz val="12"/>
      <name val="Arial"/>
      <family val="2"/>
    </font>
    <font>
      <b/>
      <sz val="11"/>
      <name val="Arial"/>
      <family val="2"/>
    </font>
    <font>
      <sz val="12"/>
      <color indexed="81"/>
      <name val="Arial"/>
      <family val="2"/>
    </font>
    <font>
      <sz val="10"/>
      <name val="Arial"/>
      <family val="2"/>
    </font>
    <font>
      <u/>
      <sz val="10"/>
      <color theme="10"/>
      <name val="Arial"/>
      <family val="2"/>
    </font>
    <font>
      <sz val="11"/>
      <name val="Calibri"/>
      <family val="2"/>
      <scheme val="minor"/>
    </font>
    <font>
      <b/>
      <sz val="14"/>
      <name val="Arial"/>
      <family val="2"/>
    </font>
    <font>
      <sz val="11"/>
      <color theme="0"/>
      <name val="Arial"/>
      <family val="2"/>
    </font>
    <font>
      <b/>
      <sz val="11"/>
      <color theme="1"/>
      <name val="Arial"/>
      <family val="2"/>
    </font>
    <font>
      <u/>
      <sz val="11"/>
      <name val="Arial"/>
      <family val="2"/>
    </font>
    <font>
      <sz val="11"/>
      <color rgb="FF000000"/>
      <name val="Calibri"/>
      <family val="2"/>
      <scheme val="minor"/>
    </font>
    <font>
      <sz val="8"/>
      <color rgb="FF000000"/>
      <name val="Arial"/>
      <family val="2"/>
    </font>
    <font>
      <sz val="11"/>
      <color rgb="FF000000"/>
      <name val="Calibri"/>
      <family val="2"/>
    </font>
    <font>
      <b/>
      <sz val="10"/>
      <name val="Arial"/>
      <family val="2"/>
    </font>
    <font>
      <sz val="11"/>
      <color theme="1" tint="0.499984740745262"/>
      <name val="Arial"/>
      <family val="2"/>
    </font>
    <font>
      <sz val="10"/>
      <color theme="1"/>
      <name val="Arial"/>
      <family val="2"/>
    </font>
    <font>
      <sz val="12"/>
      <name val="Arial"/>
      <family val="2"/>
    </font>
    <font>
      <sz val="11"/>
      <color theme="1"/>
      <name val="Arial"/>
      <family val="2"/>
    </font>
    <font>
      <sz val="11"/>
      <color rgb="FF000000"/>
      <name val="Arial"/>
      <family val="2"/>
    </font>
    <font>
      <sz val="11"/>
      <color theme="1"/>
      <name val="Neue Haas Grotesk Text Pro"/>
      <family val="2"/>
    </font>
  </fonts>
  <fills count="33">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theme="7" tint="0.599963377788628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FFCB25"/>
        <bgColor indexed="64"/>
      </patternFill>
    </fill>
    <fill>
      <patternFill patternType="solid">
        <fgColor rgb="FFFFE699"/>
        <bgColor indexed="64"/>
      </patternFill>
    </fill>
    <fill>
      <patternFill patternType="solid">
        <fgColor rgb="FFFFFFD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7A8B5"/>
        <bgColor indexed="64"/>
      </patternFill>
    </fill>
    <fill>
      <patternFill patternType="solid">
        <fgColor rgb="FFA8B557"/>
        <bgColor indexed="64"/>
      </patternFill>
    </fill>
    <fill>
      <patternFill patternType="solid">
        <fgColor rgb="FF3C7E88"/>
        <bgColor indexed="64"/>
      </patternFill>
    </fill>
    <fill>
      <patternFill patternType="solid">
        <fgColor rgb="FF79B557"/>
        <bgColor indexed="64"/>
      </patternFill>
    </fill>
    <fill>
      <patternFill patternType="solid">
        <fgColor rgb="FF8DC4CD"/>
        <bgColor indexed="64"/>
      </patternFill>
    </fill>
    <fill>
      <patternFill patternType="solid">
        <fgColor theme="7" tint="0.59999389629810485"/>
        <bgColor indexed="64"/>
      </patternFill>
    </fill>
    <fill>
      <patternFill patternType="solid">
        <fgColor theme="9" tint="0.59996337778862885"/>
        <bgColor indexed="64"/>
      </patternFill>
    </fill>
    <fill>
      <patternFill patternType="solid">
        <fgColor rgb="FFA5D0D7"/>
        <bgColor indexed="64"/>
      </patternFill>
    </fill>
    <fill>
      <patternFill patternType="solid">
        <fgColor rgb="FFFFFFFF"/>
        <bgColor rgb="FF000000"/>
      </patternFill>
    </fill>
    <fill>
      <patternFill patternType="solid">
        <fgColor rgb="FFFFF2CC"/>
        <bgColor rgb="FF000000"/>
      </patternFill>
    </fill>
    <fill>
      <patternFill patternType="solid">
        <fgColor rgb="FFF8CBAD"/>
        <bgColor rgb="FF000000"/>
      </patternFill>
    </fill>
    <fill>
      <patternFill patternType="solid">
        <fgColor rgb="FFFFE699"/>
        <bgColor rgb="FF000000"/>
      </patternFill>
    </fill>
    <fill>
      <patternFill patternType="solid">
        <fgColor theme="5" tint="0.59996337778862885"/>
        <bgColor indexed="64"/>
      </patternFill>
    </fill>
    <fill>
      <patternFill patternType="solid">
        <fgColor rgb="FFFFFFCC"/>
        <bgColor indexed="64"/>
      </patternFill>
    </fill>
    <fill>
      <patternFill patternType="solid">
        <fgColor rgb="FFFFC000"/>
        <bgColor indexed="64"/>
      </patternFill>
    </fill>
    <fill>
      <patternFill patternType="solid">
        <fgColor rgb="FFF2F2F2"/>
        <bgColor rgb="FF000000"/>
      </patternFill>
    </fill>
    <fill>
      <patternFill patternType="solid">
        <fgColor theme="5" tint="0.59999389629810485"/>
        <bgColor rgb="FF000000"/>
      </patternFill>
    </fill>
    <fill>
      <patternFill patternType="solid">
        <fgColor theme="0" tint="-4.9989318521683403E-2"/>
        <bgColor rgb="FF000000"/>
      </patternFill>
    </fill>
    <fill>
      <patternFill patternType="solid">
        <fgColor rgb="FFFFFFCC"/>
        <bgColor rgb="FF000000"/>
      </patternFill>
    </fill>
    <fill>
      <patternFill patternType="solid">
        <fgColor rgb="FFFFC000"/>
        <bgColor rgb="FF000000"/>
      </patternFill>
    </fill>
  </fills>
  <borders count="4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auto="1"/>
      </left>
      <right/>
      <top style="thin">
        <color auto="1"/>
      </top>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indexed="64"/>
      </left>
      <right style="thin">
        <color indexed="64"/>
      </right>
      <top style="thin">
        <color theme="4" tint="0.39997558519241921"/>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theme="4" tint="0.39997558519241921"/>
      </top>
      <bottom/>
      <diagonal/>
    </border>
    <border>
      <left style="thin">
        <color auto="1"/>
      </left>
      <right style="thin">
        <color theme="4" tint="0.39997558519241921"/>
      </right>
      <top style="thin">
        <color indexed="64"/>
      </top>
      <bottom/>
      <diagonal/>
    </border>
    <border>
      <left/>
      <right style="thin">
        <color theme="0"/>
      </right>
      <top/>
      <bottom style="thin">
        <color theme="0"/>
      </bottom>
      <diagonal/>
    </border>
    <border>
      <left/>
      <right style="thin">
        <color indexed="64"/>
      </right>
      <top/>
      <bottom style="thin">
        <color indexed="64"/>
      </bottom>
      <diagonal/>
    </border>
    <border>
      <left/>
      <right/>
      <top/>
      <bottom style="thin">
        <color theme="0"/>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theme="0"/>
      </left>
      <right/>
      <top style="thin">
        <color theme="0"/>
      </top>
      <bottom style="thin">
        <color auto="1"/>
      </bottom>
      <diagonal/>
    </border>
    <border>
      <left/>
      <right style="thin">
        <color theme="0"/>
      </right>
      <top style="thin">
        <color theme="0"/>
      </top>
      <bottom style="thin">
        <color auto="1"/>
      </bottom>
      <diagonal/>
    </border>
    <border>
      <left style="thin">
        <color indexed="64"/>
      </left>
      <right style="thin">
        <color indexed="64"/>
      </right>
      <top style="thin">
        <color rgb="FF9BC2E6"/>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theme="0"/>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top style="thin">
        <color rgb="FFCFCFCF"/>
      </top>
      <bottom style="thin">
        <color rgb="FFCFCFCF"/>
      </bottom>
      <diagonal/>
    </border>
    <border>
      <left/>
      <right style="thin">
        <color indexed="64"/>
      </right>
      <top/>
      <bottom/>
      <diagonal/>
    </border>
  </borders>
  <cellStyleXfs count="19">
    <xf numFmtId="0" fontId="0" fillId="0" borderId="0"/>
    <xf numFmtId="44" fontId="2" fillId="0" borderId="0" applyFont="0" applyFill="0" applyBorder="0" applyAlignment="0" applyProtection="0"/>
    <xf numFmtId="0" fontId="3" fillId="0" borderId="0"/>
    <xf numFmtId="0" fontId="10" fillId="0" borderId="0"/>
    <xf numFmtId="0" fontId="10" fillId="0" borderId="0"/>
    <xf numFmtId="44" fontId="10" fillId="0" borderId="0" applyFont="0" applyFill="0" applyBorder="0" applyAlignment="0" applyProtection="0"/>
    <xf numFmtId="0" fontId="1" fillId="0" borderId="0"/>
    <xf numFmtId="0" fontId="13" fillId="0" borderId="0" applyNumberFormat="0" applyFill="0" applyBorder="0" applyAlignment="0" applyProtection="0"/>
    <xf numFmtId="0" fontId="18" fillId="0" borderId="0"/>
    <xf numFmtId="0" fontId="10" fillId="0" borderId="0"/>
    <xf numFmtId="0" fontId="19" fillId="0" borderId="0" applyNumberFormat="0" applyFill="0" applyBorder="0" applyAlignment="0" applyProtection="0"/>
    <xf numFmtId="0" fontId="10" fillId="0" borderId="0"/>
    <xf numFmtId="44" fontId="2" fillId="0" borderId="0" applyFont="0" applyFill="0" applyBorder="0" applyAlignment="0" applyProtection="0"/>
    <xf numFmtId="0" fontId="31" fillId="0" borderId="0"/>
    <xf numFmtId="44" fontId="2" fillId="0" borderId="0" applyFont="0" applyFill="0" applyBorder="0" applyAlignment="0" applyProtection="0"/>
    <xf numFmtId="44" fontId="2" fillId="0" borderId="0" applyFont="0" applyFill="0" applyBorder="0" applyAlignment="0" applyProtection="0"/>
    <xf numFmtId="44" fontId="10"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317">
    <xf numFmtId="0" fontId="0" fillId="0" borderId="0" xfId="0"/>
    <xf numFmtId="0" fontId="3" fillId="3" borderId="0" xfId="2" applyFill="1"/>
    <xf numFmtId="0" fontId="7" fillId="0" borderId="0" xfId="0" applyFont="1"/>
    <xf numFmtId="0" fontId="7" fillId="0" borderId="2" xfId="0" applyFont="1" applyBorder="1" applyAlignment="1">
      <alignment horizontal="center" vertical="center"/>
    </xf>
    <xf numFmtId="164" fontId="3" fillId="6" borderId="1" xfId="2" applyNumberFormat="1" applyFill="1" applyBorder="1" applyAlignment="1" applyProtection="1">
      <alignment horizontal="center" vertical="center" wrapText="1"/>
      <protection locked="0"/>
    </xf>
    <xf numFmtId="3" fontId="3" fillId="2" borderId="6" xfId="2" applyNumberFormat="1" applyFill="1" applyBorder="1" applyAlignment="1" applyProtection="1">
      <alignment horizontal="center" vertical="center" wrapText="1"/>
      <protection locked="0"/>
    </xf>
    <xf numFmtId="0" fontId="3" fillId="2" borderId="1" xfId="2" applyFill="1" applyBorder="1" applyAlignment="1" applyProtection="1">
      <alignment horizontal="center" vertical="center" wrapText="1"/>
      <protection locked="0"/>
    </xf>
    <xf numFmtId="0" fontId="3" fillId="3" borderId="0" xfId="2" applyFill="1" applyAlignment="1">
      <alignment vertical="center"/>
    </xf>
    <xf numFmtId="0" fontId="6" fillId="2" borderId="1" xfId="2" applyFont="1" applyFill="1" applyBorder="1" applyAlignment="1" applyProtection="1">
      <alignment horizontal="center" vertical="center" wrapText="1"/>
      <protection locked="0"/>
    </xf>
    <xf numFmtId="0" fontId="7" fillId="0" borderId="15" xfId="0" applyFont="1" applyBorder="1" applyAlignment="1">
      <alignment horizontal="center" vertical="center"/>
    </xf>
    <xf numFmtId="0" fontId="1" fillId="2" borderId="1" xfId="2" applyFont="1" applyFill="1" applyBorder="1" applyAlignment="1" applyProtection="1">
      <alignment horizontal="center" vertical="center" wrapText="1"/>
      <protection locked="0"/>
    </xf>
    <xf numFmtId="7" fontId="1" fillId="4" borderId="1" xfId="1" applyNumberFormat="1" applyFont="1" applyFill="1" applyBorder="1" applyAlignment="1" applyProtection="1">
      <alignment horizontal="center" vertical="center"/>
      <protection locked="0"/>
    </xf>
    <xf numFmtId="164" fontId="1" fillId="6" borderId="14" xfId="6" applyNumberFormat="1" applyFill="1" applyBorder="1" applyAlignment="1" applyProtection="1">
      <alignment horizontal="center" vertical="center" wrapText="1"/>
      <protection locked="0"/>
    </xf>
    <xf numFmtId="0" fontId="1" fillId="8" borderId="2" xfId="0" applyFont="1" applyFill="1" applyBorder="1" applyAlignment="1" applyProtection="1">
      <alignment horizontal="center" vertical="center"/>
      <protection locked="0"/>
    </xf>
    <xf numFmtId="0" fontId="1" fillId="2" borderId="1" xfId="6" applyFill="1" applyBorder="1" applyAlignment="1" applyProtection="1">
      <alignment horizontal="center" vertical="center" wrapText="1"/>
      <protection locked="0"/>
    </xf>
    <xf numFmtId="10" fontId="1" fillId="5" borderId="1" xfId="6" applyNumberFormat="1" applyFill="1" applyBorder="1" applyAlignment="1" applyProtection="1">
      <alignment horizontal="center" vertical="center" wrapText="1"/>
      <protection locked="0"/>
    </xf>
    <xf numFmtId="49" fontId="1" fillId="2" borderId="1" xfId="6" applyNumberFormat="1" applyFill="1" applyBorder="1" applyAlignment="1" applyProtection="1">
      <alignment horizontal="center" vertical="center" wrapText="1"/>
      <protection locked="0"/>
    </xf>
    <xf numFmtId="3" fontId="1" fillId="2" borderId="2" xfId="6" applyNumberFormat="1" applyFill="1" applyBorder="1" applyAlignment="1" applyProtection="1">
      <alignment horizontal="center" vertical="center" wrapText="1"/>
      <protection locked="0"/>
    </xf>
    <xf numFmtId="0" fontId="3" fillId="3" borderId="0" xfId="2" applyFill="1" applyAlignment="1">
      <alignment wrapText="1"/>
    </xf>
    <xf numFmtId="0" fontId="1" fillId="2" borderId="14" xfId="6" applyFill="1" applyBorder="1" applyAlignment="1" applyProtection="1">
      <alignment horizontal="center" vertical="center" wrapText="1"/>
      <protection locked="0"/>
    </xf>
    <xf numFmtId="0" fontId="3" fillId="3" borderId="0" xfId="2" applyFill="1" applyAlignment="1">
      <alignment horizontal="center" vertical="center"/>
    </xf>
    <xf numFmtId="0" fontId="1" fillId="3" borderId="0" xfId="2" applyFont="1" applyFill="1" applyAlignment="1">
      <alignment vertical="center"/>
    </xf>
    <xf numFmtId="164" fontId="3" fillId="3" borderId="0" xfId="2" applyNumberFormat="1" applyFill="1"/>
    <xf numFmtId="0" fontId="1" fillId="2" borderId="9" xfId="6" applyFill="1" applyBorder="1" applyAlignment="1" applyProtection="1">
      <alignment horizontal="center" vertical="center" wrapText="1"/>
      <protection locked="0"/>
    </xf>
    <xf numFmtId="0" fontId="6" fillId="2" borderId="9" xfId="6" applyFont="1" applyFill="1" applyBorder="1" applyAlignment="1" applyProtection="1">
      <alignment horizontal="center" vertical="center" wrapText="1"/>
      <protection locked="0"/>
    </xf>
    <xf numFmtId="164" fontId="1" fillId="6" borderId="9" xfId="6" applyNumberFormat="1" applyFill="1" applyBorder="1" applyAlignment="1" applyProtection="1">
      <alignment horizontal="center" vertical="center" wrapText="1"/>
      <protection locked="0"/>
    </xf>
    <xf numFmtId="10" fontId="1" fillId="5" borderId="9" xfId="6" applyNumberFormat="1" applyFill="1" applyBorder="1" applyAlignment="1" applyProtection="1">
      <alignment horizontal="center" vertical="center" wrapText="1"/>
      <protection locked="0"/>
    </xf>
    <xf numFmtId="7" fontId="1" fillId="4" borderId="9" xfId="1" applyNumberFormat="1" applyFont="1" applyFill="1" applyBorder="1" applyAlignment="1" applyProtection="1">
      <alignment horizontal="center" vertical="center"/>
      <protection locked="0"/>
    </xf>
    <xf numFmtId="3" fontId="1" fillId="2" borderId="9" xfId="6" applyNumberFormat="1" applyFill="1" applyBorder="1" applyAlignment="1" applyProtection="1">
      <alignment horizontal="center" vertical="center" wrapText="1"/>
      <protection locked="0"/>
    </xf>
    <xf numFmtId="0" fontId="1" fillId="2" borderId="17" xfId="6" applyFill="1" applyBorder="1" applyAlignment="1" applyProtection="1">
      <alignment horizontal="center" vertical="center" wrapText="1"/>
      <protection locked="0"/>
    </xf>
    <xf numFmtId="0" fontId="6" fillId="2" borderId="17" xfId="6" applyFont="1" applyFill="1" applyBorder="1" applyAlignment="1" applyProtection="1">
      <alignment horizontal="center" vertical="center" wrapText="1"/>
      <protection locked="0"/>
    </xf>
    <xf numFmtId="164" fontId="1" fillId="6" borderId="17" xfId="6" applyNumberFormat="1" applyFill="1" applyBorder="1" applyAlignment="1" applyProtection="1">
      <alignment horizontal="center" vertical="center" wrapText="1"/>
      <protection locked="0"/>
    </xf>
    <xf numFmtId="10" fontId="1" fillId="5" borderId="17" xfId="6" applyNumberFormat="1" applyFill="1" applyBorder="1" applyAlignment="1" applyProtection="1">
      <alignment horizontal="center" vertical="center" wrapText="1"/>
      <protection locked="0"/>
    </xf>
    <xf numFmtId="3" fontId="1" fillId="2" borderId="18" xfId="6" applyNumberFormat="1" applyFill="1" applyBorder="1" applyAlignment="1" applyProtection="1">
      <alignment horizontal="center" vertical="center" wrapText="1"/>
      <protection locked="0"/>
    </xf>
    <xf numFmtId="3" fontId="1" fillId="2" borderId="16" xfId="6" applyNumberFormat="1" applyFill="1" applyBorder="1" applyAlignment="1" applyProtection="1">
      <alignment horizontal="center" vertical="center" wrapText="1"/>
      <protection locked="0"/>
    </xf>
    <xf numFmtId="0" fontId="0" fillId="3" borderId="0" xfId="0" applyFill="1"/>
    <xf numFmtId="7" fontId="6" fillId="4" borderId="2" xfId="5" applyNumberFormat="1" applyFont="1" applyFill="1" applyBorder="1" applyAlignment="1" applyProtection="1">
      <alignment horizontal="center" vertical="center" wrapText="1"/>
      <protection locked="0"/>
    </xf>
    <xf numFmtId="165" fontId="6" fillId="5" borderId="2" xfId="5" applyNumberFormat="1" applyFont="1" applyFill="1" applyBorder="1" applyAlignment="1" applyProtection="1">
      <alignment horizontal="center" vertical="center" wrapText="1"/>
      <protection locked="0"/>
    </xf>
    <xf numFmtId="0" fontId="0" fillId="3" borderId="0" xfId="0" applyFill="1" applyProtection="1">
      <protection locked="0"/>
    </xf>
    <xf numFmtId="0" fontId="18" fillId="3" borderId="0" xfId="8" applyFill="1"/>
    <xf numFmtId="0" fontId="10" fillId="3" borderId="0" xfId="9" applyFill="1"/>
    <xf numFmtId="0" fontId="16" fillId="11" borderId="1" xfId="8" applyFont="1" applyFill="1" applyBorder="1" applyAlignment="1">
      <alignment horizontal="center" vertical="center" wrapText="1"/>
    </xf>
    <xf numFmtId="0" fontId="3" fillId="3" borderId="0" xfId="2" applyFill="1" applyAlignment="1">
      <alignment horizontal="center"/>
    </xf>
    <xf numFmtId="0" fontId="14" fillId="15" borderId="13" xfId="9" applyFont="1" applyFill="1" applyBorder="1" applyAlignment="1">
      <alignment horizontal="center" vertical="center" wrapText="1"/>
    </xf>
    <xf numFmtId="166" fontId="16" fillId="14" borderId="22" xfId="8" applyNumberFormat="1" applyFont="1" applyFill="1" applyBorder="1" applyAlignment="1">
      <alignment horizontal="center" vertical="center" wrapText="1"/>
    </xf>
    <xf numFmtId="0" fontId="1" fillId="17" borderId="1" xfId="2" applyFont="1" applyFill="1" applyBorder="1" applyAlignment="1" applyProtection="1">
      <alignment horizontal="center" vertical="center" wrapText="1"/>
      <protection locked="0"/>
    </xf>
    <xf numFmtId="0" fontId="1" fillId="2" borderId="2" xfId="2" applyFont="1" applyFill="1" applyBorder="1" applyAlignment="1" applyProtection="1">
      <alignment horizontal="center" vertical="center" wrapText="1"/>
      <protection locked="0"/>
    </xf>
    <xf numFmtId="3" fontId="1" fillId="10" borderId="2" xfId="2" applyNumberFormat="1" applyFont="1" applyFill="1" applyBorder="1" applyAlignment="1" applyProtection="1">
      <alignment horizontal="center" vertical="center" wrapText="1"/>
      <protection locked="0"/>
    </xf>
    <xf numFmtId="0" fontId="1" fillId="2" borderId="2" xfId="6" applyFill="1" applyBorder="1" applyAlignment="1" applyProtection="1">
      <alignment horizontal="center" vertical="center" wrapText="1"/>
      <protection locked="0"/>
    </xf>
    <xf numFmtId="0" fontId="5" fillId="15" borderId="10" xfId="2" applyFont="1" applyFill="1" applyBorder="1" applyAlignment="1">
      <alignment horizontal="center" vertical="center" wrapText="1"/>
    </xf>
    <xf numFmtId="0" fontId="5" fillId="15" borderId="13" xfId="2" applyFont="1" applyFill="1" applyBorder="1" applyAlignment="1">
      <alignment horizontal="center" vertical="center" wrapText="1"/>
    </xf>
    <xf numFmtId="0" fontId="5" fillId="15" borderId="12" xfId="2" applyFont="1" applyFill="1" applyBorder="1" applyAlignment="1">
      <alignment horizontal="center" vertical="center" wrapText="1"/>
    </xf>
    <xf numFmtId="0" fontId="5" fillId="15" borderId="8" xfId="2" applyFont="1" applyFill="1" applyBorder="1" applyAlignment="1">
      <alignment horizontal="center" vertical="center" wrapText="1"/>
    </xf>
    <xf numFmtId="0" fontId="16" fillId="13" borderId="2" xfId="2" applyFont="1" applyFill="1" applyBorder="1" applyAlignment="1">
      <alignment horizontal="center" vertical="center" wrapText="1"/>
    </xf>
    <xf numFmtId="0" fontId="15" fillId="13" borderId="2" xfId="3" applyFont="1" applyFill="1" applyBorder="1" applyAlignment="1">
      <alignment horizontal="center" vertical="center" wrapText="1"/>
    </xf>
    <xf numFmtId="0" fontId="1" fillId="2" borderId="2" xfId="2" applyFont="1" applyFill="1" applyBorder="1" applyAlignment="1" applyProtection="1">
      <alignment horizontal="left" vertical="center" wrapText="1"/>
      <protection locked="0"/>
    </xf>
    <xf numFmtId="0" fontId="22" fillId="13" borderId="1" xfId="2" applyFont="1" applyFill="1" applyBorder="1" applyAlignment="1" applyProtection="1">
      <alignment horizontal="center" vertical="center" wrapText="1"/>
      <protection locked="0"/>
    </xf>
    <xf numFmtId="0" fontId="1" fillId="3" borderId="0" xfId="2" applyFont="1" applyFill="1"/>
    <xf numFmtId="10" fontId="1" fillId="5" borderId="2" xfId="2" applyNumberFormat="1" applyFont="1" applyFill="1" applyBorder="1" applyAlignment="1" applyProtection="1">
      <alignment horizontal="center" vertical="center" wrapText="1"/>
      <protection locked="0"/>
    </xf>
    <xf numFmtId="10" fontId="1" fillId="5" borderId="2" xfId="6" applyNumberFormat="1" applyFill="1" applyBorder="1" applyAlignment="1" applyProtection="1">
      <alignment horizontal="center" vertical="center" wrapText="1"/>
      <protection locked="0"/>
    </xf>
    <xf numFmtId="3" fontId="1" fillId="10" borderId="2" xfId="6" applyNumberFormat="1" applyFill="1" applyBorder="1" applyAlignment="1" applyProtection="1">
      <alignment horizontal="center" vertical="center" wrapText="1"/>
      <protection locked="0"/>
    </xf>
    <xf numFmtId="3" fontId="1" fillId="10" borderId="1" xfId="6" applyNumberFormat="1" applyFill="1" applyBorder="1" applyAlignment="1" applyProtection="1">
      <alignment horizontal="center" vertical="center" wrapText="1"/>
      <protection locked="0"/>
    </xf>
    <xf numFmtId="0" fontId="1" fillId="2" borderId="2" xfId="6" applyFill="1" applyBorder="1" applyAlignment="1" applyProtection="1">
      <alignment wrapText="1"/>
      <protection locked="0"/>
    </xf>
    <xf numFmtId="0" fontId="1" fillId="11" borderId="2" xfId="2" applyFont="1" applyFill="1" applyBorder="1" applyAlignment="1" applyProtection="1">
      <alignment horizontal="center" vertical="center" wrapText="1"/>
      <protection locked="0"/>
    </xf>
    <xf numFmtId="0" fontId="5" fillId="15" borderId="23" xfId="0" applyFont="1" applyFill="1" applyBorder="1" applyAlignment="1">
      <alignment horizontal="center" vertical="center" wrapText="1"/>
    </xf>
    <xf numFmtId="0" fontId="5" fillId="15" borderId="24" xfId="0" applyFont="1" applyFill="1" applyBorder="1" applyAlignment="1">
      <alignment horizontal="center" vertical="center" wrapText="1"/>
    </xf>
    <xf numFmtId="0" fontId="5" fillId="15" borderId="24" xfId="0" applyFont="1" applyFill="1" applyBorder="1" applyAlignment="1">
      <alignment horizontal="center" vertical="center" textRotation="90"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2" fillId="12" borderId="26" xfId="0" applyFont="1" applyFill="1" applyBorder="1" applyAlignment="1">
      <alignment horizontal="center" vertical="center" wrapText="1"/>
    </xf>
    <xf numFmtId="0" fontId="1" fillId="12" borderId="26" xfId="0" applyFont="1" applyFill="1" applyBorder="1" applyAlignment="1">
      <alignment horizontal="center" vertical="center" wrapText="1"/>
    </xf>
    <xf numFmtId="0" fontId="23" fillId="17" borderId="26" xfId="0" applyFont="1" applyFill="1" applyBorder="1" applyAlignment="1">
      <alignment horizontal="center" vertical="center" wrapText="1"/>
    </xf>
    <xf numFmtId="0" fontId="23" fillId="18" borderId="26" xfId="0" applyFont="1" applyFill="1" applyBorder="1" applyAlignment="1">
      <alignment horizontal="center" vertical="center" wrapText="1"/>
    </xf>
    <xf numFmtId="0" fontId="1" fillId="18" borderId="26" xfId="0" applyFont="1" applyFill="1" applyBorder="1" applyAlignment="1">
      <alignment horizontal="center" vertical="center" wrapText="1"/>
    </xf>
    <xf numFmtId="0" fontId="1" fillId="19" borderId="2" xfId="2" applyFont="1" applyFill="1" applyBorder="1" applyAlignment="1" applyProtection="1">
      <alignment horizontal="center" vertical="center" wrapText="1"/>
      <protection locked="0"/>
    </xf>
    <xf numFmtId="0" fontId="1" fillId="19" borderId="1" xfId="6" applyFill="1" applyBorder="1" applyAlignment="1" applyProtection="1">
      <alignment horizontal="center" vertical="center" wrapText="1"/>
      <protection locked="0"/>
    </xf>
    <xf numFmtId="0" fontId="16" fillId="14" borderId="2" xfId="8" applyFont="1" applyFill="1" applyBorder="1" applyAlignment="1">
      <alignment horizontal="center" vertical="center" wrapText="1"/>
    </xf>
    <xf numFmtId="0" fontId="16" fillId="16" borderId="2" xfId="8" applyFont="1" applyFill="1" applyBorder="1" applyAlignment="1">
      <alignment horizontal="center" vertical="center" wrapText="1"/>
    </xf>
    <xf numFmtId="0" fontId="16" fillId="13" borderId="2" xfId="8" applyFont="1" applyFill="1" applyBorder="1" applyAlignment="1">
      <alignment horizontal="center" vertical="center" wrapText="1"/>
    </xf>
    <xf numFmtId="0" fontId="6" fillId="20" borderId="20" xfId="7" applyFont="1" applyFill="1" applyBorder="1" applyAlignment="1">
      <alignment horizontal="center" vertical="center" wrapText="1"/>
    </xf>
    <xf numFmtId="0" fontId="5" fillId="15" borderId="8" xfId="2" applyFont="1" applyFill="1" applyBorder="1" applyAlignment="1">
      <alignment horizontal="center" vertical="center"/>
    </xf>
    <xf numFmtId="0" fontId="6" fillId="7" borderId="2" xfId="3" applyFont="1" applyFill="1" applyBorder="1" applyAlignment="1">
      <alignment horizontal="left" vertical="center" wrapText="1" indent="2"/>
    </xf>
    <xf numFmtId="0" fontId="16" fillId="7" borderId="2" xfId="3" applyFont="1" applyFill="1" applyBorder="1" applyAlignment="1">
      <alignment horizontal="center" vertical="center" wrapText="1"/>
    </xf>
    <xf numFmtId="0" fontId="16" fillId="7" borderId="2" xfId="3" applyFont="1" applyFill="1" applyBorder="1" applyAlignment="1">
      <alignment horizontal="left" vertical="center" wrapText="1" indent="1"/>
    </xf>
    <xf numFmtId="7" fontId="6" fillId="4" borderId="2" xfId="5" applyNumberFormat="1" applyFont="1" applyFill="1" applyBorder="1" applyAlignment="1" applyProtection="1">
      <alignment horizontal="center" vertical="center"/>
      <protection locked="0"/>
    </xf>
    <xf numFmtId="165" fontId="6" fillId="10" borderId="2" xfId="5" applyNumberFormat="1" applyFont="1" applyFill="1" applyBorder="1" applyAlignment="1" applyProtection="1">
      <alignment horizontal="center" vertical="center" wrapText="1"/>
      <protection locked="0"/>
    </xf>
    <xf numFmtId="165" fontId="6" fillId="10" borderId="2" xfId="5" applyNumberFormat="1" applyFont="1" applyFill="1" applyBorder="1" applyAlignment="1" applyProtection="1">
      <alignment horizontal="center" vertical="center"/>
      <protection locked="0"/>
    </xf>
    <xf numFmtId="0" fontId="6" fillId="0" borderId="2" xfId="3" applyFont="1" applyBorder="1" applyAlignment="1" applyProtection="1">
      <alignment horizontal="left" vertical="center" wrapText="1"/>
      <protection locked="0"/>
    </xf>
    <xf numFmtId="0" fontId="6" fillId="12" borderId="26" xfId="0" applyFont="1" applyFill="1" applyBorder="1" applyAlignment="1">
      <alignment horizontal="center" vertical="center" wrapText="1"/>
    </xf>
    <xf numFmtId="0" fontId="1" fillId="19" borderId="1" xfId="2" applyFont="1" applyFill="1" applyBorder="1" applyAlignment="1" applyProtection="1">
      <alignment horizontal="center" vertical="center" wrapText="1"/>
      <protection locked="0"/>
    </xf>
    <xf numFmtId="3" fontId="6" fillId="2" borderId="2" xfId="6" applyNumberFormat="1" applyFont="1" applyFill="1" applyBorder="1" applyAlignment="1" applyProtection="1">
      <alignment horizontal="center" vertical="center" wrapText="1"/>
      <protection locked="0"/>
    </xf>
    <xf numFmtId="0" fontId="1" fillId="0" borderId="0" xfId="0" applyFont="1"/>
    <xf numFmtId="0" fontId="1" fillId="0" borderId="0" xfId="0" applyFont="1" applyAlignment="1">
      <alignment horizontal="center"/>
    </xf>
    <xf numFmtId="0" fontId="1" fillId="2" borderId="1" xfId="6" applyFill="1" applyBorder="1" applyAlignment="1" applyProtection="1">
      <alignment wrapText="1"/>
      <protection locked="0"/>
    </xf>
    <xf numFmtId="0" fontId="6" fillId="2" borderId="2" xfId="6" applyFont="1" applyFill="1" applyBorder="1" applyAlignment="1" applyProtection="1">
      <alignment horizontal="center" vertical="center" wrapText="1"/>
      <protection locked="0"/>
    </xf>
    <xf numFmtId="0" fontId="12" fillId="21" borderId="1" xfId="0" applyFont="1" applyFill="1" applyBorder="1" applyAlignment="1">
      <alignment horizontal="center" vertical="center" wrapText="1"/>
    </xf>
    <xf numFmtId="10" fontId="12" fillId="22" borderId="1" xfId="0" applyNumberFormat="1" applyFont="1" applyFill="1" applyBorder="1" applyAlignment="1">
      <alignment horizontal="center" vertical="center" wrapText="1"/>
    </xf>
    <xf numFmtId="0" fontId="12" fillId="22" borderId="1" xfId="0" applyFont="1" applyFill="1" applyBorder="1" applyAlignment="1">
      <alignment horizontal="center" vertical="center" wrapText="1"/>
    </xf>
    <xf numFmtId="0" fontId="25" fillId="0" borderId="2" xfId="0" applyFont="1" applyBorder="1" applyAlignment="1">
      <alignment horizontal="center" vertical="center"/>
    </xf>
    <xf numFmtId="8" fontId="12" fillId="23" borderId="30" xfId="0" applyNumberFormat="1" applyFont="1" applyFill="1" applyBorder="1" applyAlignment="1">
      <alignment horizontal="center" vertical="center" wrapText="1"/>
    </xf>
    <xf numFmtId="8" fontId="12" fillId="24" borderId="1" xfId="0" applyNumberFormat="1" applyFont="1" applyFill="1" applyBorder="1" applyAlignment="1">
      <alignment horizontal="center" vertical="center"/>
    </xf>
    <xf numFmtId="0" fontId="12" fillId="21" borderId="6" xfId="0" applyFont="1" applyFill="1" applyBorder="1" applyAlignment="1">
      <alignment horizontal="center" vertical="center" wrapText="1"/>
    </xf>
    <xf numFmtId="0" fontId="26" fillId="21" borderId="6" xfId="0" applyFont="1" applyFill="1" applyBorder="1" applyAlignment="1">
      <alignment horizontal="center" vertical="center" wrapText="1"/>
    </xf>
    <xf numFmtId="0" fontId="12" fillId="21" borderId="2" xfId="0" applyFont="1" applyFill="1" applyBorder="1" applyAlignment="1">
      <alignment horizontal="center" vertical="center" wrapText="1"/>
    </xf>
    <xf numFmtId="0" fontId="6" fillId="21" borderId="1" xfId="0" applyFont="1" applyFill="1" applyBorder="1" applyAlignment="1">
      <alignment horizontal="center" vertical="center" wrapText="1"/>
    </xf>
    <xf numFmtId="0" fontId="1" fillId="0" borderId="26" xfId="0" applyFont="1" applyBorder="1" applyAlignment="1">
      <alignment horizontal="left" vertical="center" wrapText="1"/>
    </xf>
    <xf numFmtId="0" fontId="3" fillId="3" borderId="0" xfId="2" applyFill="1" applyAlignment="1">
      <alignment horizontal="left"/>
    </xf>
    <xf numFmtId="0" fontId="23" fillId="16" borderId="26" xfId="0" applyFont="1" applyFill="1" applyBorder="1" applyAlignment="1">
      <alignment horizontal="center" vertical="center" wrapText="1"/>
    </xf>
    <xf numFmtId="0" fontId="1" fillId="11" borderId="1" xfId="2" applyFont="1" applyFill="1" applyBorder="1" applyAlignment="1" applyProtection="1">
      <alignment horizontal="center" vertical="center" wrapText="1"/>
      <protection locked="0"/>
    </xf>
    <xf numFmtId="0" fontId="6" fillId="2" borderId="2" xfId="2" applyFont="1" applyFill="1" applyBorder="1" applyAlignment="1" applyProtection="1">
      <alignment horizontal="center" vertical="center" wrapText="1"/>
      <protection locked="0"/>
    </xf>
    <xf numFmtId="0" fontId="1" fillId="2" borderId="2" xfId="6" applyFill="1" applyBorder="1" applyAlignment="1" applyProtection="1">
      <alignment vertical="center" wrapText="1"/>
      <protection locked="0"/>
    </xf>
    <xf numFmtId="0" fontId="1" fillId="15" borderId="0" xfId="2" applyFont="1" applyFill="1" applyAlignment="1">
      <alignment vertical="center"/>
    </xf>
    <xf numFmtId="0" fontId="6" fillId="20" borderId="16" xfId="7" applyFont="1" applyFill="1" applyBorder="1" applyAlignment="1">
      <alignment horizontal="center" vertical="center" wrapText="1"/>
    </xf>
    <xf numFmtId="0" fontId="13" fillId="20" borderId="16" xfId="7" applyFill="1" applyBorder="1" applyAlignment="1">
      <alignment horizontal="center" vertical="center" wrapText="1"/>
    </xf>
    <xf numFmtId="3" fontId="1" fillId="2" borderId="6" xfId="6" applyNumberFormat="1" applyFill="1" applyBorder="1" applyAlignment="1" applyProtection="1">
      <alignment horizontal="center" vertical="center" wrapText="1"/>
      <protection locked="0"/>
    </xf>
    <xf numFmtId="0" fontId="6" fillId="2" borderId="1" xfId="6" applyFont="1" applyFill="1" applyBorder="1" applyAlignment="1" applyProtection="1">
      <alignment horizontal="center" vertical="center" wrapText="1"/>
      <protection locked="0"/>
    </xf>
    <xf numFmtId="164" fontId="1" fillId="6" borderId="1" xfId="6" applyNumberFormat="1" applyFill="1" applyBorder="1" applyAlignment="1" applyProtection="1">
      <alignment horizontal="center" vertical="center" wrapText="1"/>
      <protection locked="0"/>
    </xf>
    <xf numFmtId="167" fontId="1" fillId="4" borderId="9" xfId="1" applyNumberFormat="1" applyFont="1" applyFill="1" applyBorder="1" applyAlignment="1" applyProtection="1">
      <alignment horizontal="center" vertical="center"/>
      <protection locked="0"/>
    </xf>
    <xf numFmtId="0" fontId="5" fillId="15" borderId="2" xfId="0" applyFont="1" applyFill="1" applyBorder="1"/>
    <xf numFmtId="0" fontId="5" fillId="15" borderId="2" xfId="0" applyFont="1" applyFill="1" applyBorder="1" applyAlignment="1">
      <alignment horizontal="center"/>
    </xf>
    <xf numFmtId="14" fontId="1" fillId="0" borderId="2" xfId="0" applyNumberFormat="1" applyFont="1" applyBorder="1"/>
    <xf numFmtId="0" fontId="1" fillId="0" borderId="2" xfId="0" applyFont="1" applyBorder="1" applyAlignment="1">
      <alignment horizontal="center"/>
    </xf>
    <xf numFmtId="0" fontId="1" fillId="0" borderId="2" xfId="0" applyFont="1" applyBorder="1"/>
    <xf numFmtId="14" fontId="1" fillId="0" borderId="26" xfId="0" applyNumberFormat="1" applyFont="1" applyBorder="1" applyAlignment="1">
      <alignment horizontal="center" vertical="center" wrapText="1"/>
    </xf>
    <xf numFmtId="164" fontId="16" fillId="13" borderId="2" xfId="2" applyNumberFormat="1" applyFont="1" applyFill="1" applyBorder="1" applyAlignment="1">
      <alignment horizontal="center" vertical="center" wrapText="1"/>
    </xf>
    <xf numFmtId="164" fontId="1" fillId="4" borderId="1" xfId="1" applyNumberFormat="1" applyFont="1" applyFill="1" applyBorder="1" applyAlignment="1" applyProtection="1">
      <alignment horizontal="center" vertical="center"/>
      <protection locked="0"/>
    </xf>
    <xf numFmtId="164" fontId="12" fillId="23" borderId="1" xfId="0" applyNumberFormat="1" applyFont="1" applyFill="1" applyBorder="1" applyAlignment="1">
      <alignment horizontal="center" vertical="center" wrapText="1"/>
    </xf>
    <xf numFmtId="164" fontId="12" fillId="24" borderId="1" xfId="0" applyNumberFormat="1" applyFont="1" applyFill="1" applyBorder="1" applyAlignment="1">
      <alignment horizontal="center" vertical="center"/>
    </xf>
    <xf numFmtId="0" fontId="3" fillId="2" borderId="1" xfId="2" applyFill="1" applyBorder="1" applyAlignment="1" applyProtection="1">
      <alignment horizontal="left" vertical="center" wrapText="1"/>
      <protection locked="0"/>
    </xf>
    <xf numFmtId="167" fontId="1" fillId="4" borderId="1" xfId="1" applyNumberFormat="1" applyFont="1" applyFill="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8" borderId="2" xfId="0" applyFont="1" applyFill="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8" fontId="12" fillId="23" borderId="1" xfId="0" applyNumberFormat="1" applyFont="1" applyFill="1" applyBorder="1" applyAlignment="1">
      <alignment horizontal="center" vertical="center" wrapText="1"/>
    </xf>
    <xf numFmtId="0" fontId="1" fillId="2" borderId="1" xfId="6" applyFill="1" applyBorder="1" applyAlignment="1" applyProtection="1">
      <alignment vertical="center" wrapText="1"/>
      <protection locked="0"/>
    </xf>
    <xf numFmtId="0" fontId="0" fillId="0" borderId="0" xfId="0" applyAlignment="1">
      <alignment wrapText="1"/>
    </xf>
    <xf numFmtId="164" fontId="1" fillId="6" borderId="2" xfId="6" applyNumberFormat="1" applyFill="1" applyBorder="1" applyAlignment="1" applyProtection="1">
      <alignment horizontal="center" vertical="center" wrapText="1"/>
      <protection locked="0"/>
    </xf>
    <xf numFmtId="0" fontId="1" fillId="10" borderId="2" xfId="6" applyFill="1" applyBorder="1" applyAlignment="1" applyProtection="1">
      <alignment horizontal="center" vertical="center" wrapText="1"/>
      <protection locked="0"/>
    </xf>
    <xf numFmtId="1" fontId="1" fillId="10" borderId="2" xfId="6" applyNumberFormat="1" applyFill="1" applyBorder="1" applyAlignment="1" applyProtection="1">
      <alignment horizontal="center" vertical="center" wrapText="1"/>
      <protection locked="0"/>
    </xf>
    <xf numFmtId="7" fontId="1" fillId="4" borderId="2" xfId="1" applyNumberFormat="1" applyFont="1" applyFill="1" applyBorder="1" applyAlignment="1" applyProtection="1">
      <alignment horizontal="center" vertical="center" wrapText="1"/>
      <protection locked="0"/>
    </xf>
    <xf numFmtId="0" fontId="1" fillId="2" borderId="31" xfId="6" applyFill="1" applyBorder="1" applyAlignment="1" applyProtection="1">
      <alignment horizontal="center" vertical="center" wrapText="1"/>
      <protection locked="0"/>
    </xf>
    <xf numFmtId="3" fontId="1" fillId="2" borderId="32" xfId="6" applyNumberFormat="1" applyFill="1" applyBorder="1" applyAlignment="1" applyProtection="1">
      <alignment horizontal="center" vertical="center" wrapText="1"/>
      <protection locked="0"/>
    </xf>
    <xf numFmtId="7" fontId="1" fillId="4" borderId="2" xfId="1" applyNumberFormat="1" applyFont="1" applyFill="1" applyBorder="1" applyAlignment="1" applyProtection="1">
      <alignment horizontal="center" vertical="center"/>
      <protection locked="0"/>
    </xf>
    <xf numFmtId="8" fontId="12" fillId="23" borderId="2" xfId="0" applyNumberFormat="1" applyFont="1" applyFill="1" applyBorder="1" applyAlignment="1">
      <alignment horizontal="center" vertical="center" wrapText="1"/>
    </xf>
    <xf numFmtId="10" fontId="12" fillId="22" borderId="2" xfId="0" applyNumberFormat="1" applyFont="1" applyFill="1" applyBorder="1" applyAlignment="1">
      <alignment horizontal="center" vertical="center" wrapText="1"/>
    </xf>
    <xf numFmtId="8" fontId="12" fillId="24" borderId="2" xfId="0" applyNumberFormat="1" applyFont="1" applyFill="1" applyBorder="1" applyAlignment="1">
      <alignment horizontal="center" vertical="center"/>
    </xf>
    <xf numFmtId="0" fontId="12" fillId="21" borderId="16" xfId="0" applyFont="1" applyFill="1" applyBorder="1" applyAlignment="1">
      <alignment horizontal="center" vertical="center" wrapText="1"/>
    </xf>
    <xf numFmtId="0" fontId="12" fillId="21" borderId="36" xfId="0" applyFont="1" applyFill="1" applyBorder="1" applyAlignment="1">
      <alignment horizontal="center" vertical="center" wrapText="1"/>
    </xf>
    <xf numFmtId="0" fontId="12" fillId="21" borderId="3" xfId="0" applyFont="1" applyFill="1" applyBorder="1" applyAlignment="1">
      <alignment horizontal="left" vertical="center" wrapText="1"/>
    </xf>
    <xf numFmtId="8" fontId="12" fillId="23" borderId="30" xfId="0" applyNumberFormat="1" applyFont="1" applyFill="1" applyBorder="1" applyAlignment="1">
      <alignment horizontal="center" vertical="center"/>
    </xf>
    <xf numFmtId="10" fontId="12" fillId="22" borderId="1" xfId="0" applyNumberFormat="1" applyFont="1" applyFill="1" applyBorder="1" applyAlignment="1">
      <alignment horizontal="center" vertical="center"/>
    </xf>
    <xf numFmtId="0" fontId="26" fillId="21" borderId="3" xfId="0" applyFont="1" applyFill="1" applyBorder="1" applyAlignment="1">
      <alignment horizontal="center" vertical="center" wrapText="1"/>
    </xf>
    <xf numFmtId="0" fontId="12" fillId="21" borderId="3" xfId="0" applyFont="1" applyFill="1" applyBorder="1" applyAlignment="1">
      <alignment horizontal="center" vertical="center" wrapText="1"/>
    </xf>
    <xf numFmtId="14" fontId="29" fillId="3" borderId="0" xfId="2" applyNumberFormat="1" applyFont="1" applyFill="1" applyAlignment="1">
      <alignment horizontal="center"/>
    </xf>
    <xf numFmtId="0" fontId="12" fillId="21" borderId="16" xfId="0" applyFont="1" applyFill="1" applyBorder="1" applyAlignment="1">
      <alignment vertical="center" wrapText="1"/>
    </xf>
    <xf numFmtId="0" fontId="12" fillId="21" borderId="2" xfId="0" applyFont="1" applyFill="1" applyBorder="1" applyAlignment="1">
      <alignment vertical="center" wrapText="1"/>
    </xf>
    <xf numFmtId="0" fontId="1" fillId="19" borderId="2" xfId="6" applyFill="1" applyBorder="1" applyAlignment="1" applyProtection="1">
      <alignment horizontal="center" vertical="center" wrapText="1"/>
      <protection locked="0"/>
    </xf>
    <xf numFmtId="0" fontId="30" fillId="2" borderId="2" xfId="6" applyFont="1" applyFill="1" applyBorder="1" applyAlignment="1" applyProtection="1">
      <alignment horizontal="left" vertical="center" wrapText="1"/>
      <protection locked="0"/>
    </xf>
    <xf numFmtId="0" fontId="1" fillId="3" borderId="0" xfId="6" applyFill="1"/>
    <xf numFmtId="0" fontId="5" fillId="15" borderId="8" xfId="2" applyFont="1" applyFill="1" applyBorder="1" applyAlignment="1">
      <alignment horizontal="center" vertical="top" wrapText="1"/>
    </xf>
    <xf numFmtId="0" fontId="3" fillId="3" borderId="0" xfId="2" applyFill="1" applyAlignment="1">
      <alignment horizontal="center" vertical="top"/>
    </xf>
    <xf numFmtId="0" fontId="3" fillId="3" borderId="0" xfId="2" applyFill="1" applyAlignment="1">
      <alignment horizontal="center" vertical="top" wrapText="1"/>
    </xf>
    <xf numFmtId="167" fontId="1" fillId="9" borderId="9" xfId="1" applyNumberFormat="1" applyFont="1" applyFill="1" applyBorder="1" applyAlignment="1" applyProtection="1">
      <alignment horizontal="center" vertical="center"/>
      <protection locked="0"/>
    </xf>
    <xf numFmtId="0" fontId="12" fillId="21" borderId="1" xfId="0" applyFont="1" applyFill="1" applyBorder="1" applyAlignment="1" applyProtection="1">
      <alignment horizontal="center" wrapText="1"/>
      <protection locked="0"/>
    </xf>
    <xf numFmtId="0" fontId="1" fillId="2" borderId="37" xfId="6" applyFill="1" applyBorder="1" applyAlignment="1" applyProtection="1">
      <alignment horizontal="center" vertical="center" wrapText="1"/>
      <protection locked="0"/>
    </xf>
    <xf numFmtId="0" fontId="6" fillId="2" borderId="37" xfId="6" applyFont="1" applyFill="1" applyBorder="1" applyAlignment="1" applyProtection="1">
      <alignment horizontal="center" vertical="center" wrapText="1"/>
      <protection locked="0"/>
    </xf>
    <xf numFmtId="7" fontId="1" fillId="4" borderId="1" xfId="12" applyNumberFormat="1" applyFont="1" applyFill="1" applyBorder="1" applyAlignment="1" applyProtection="1">
      <alignment horizontal="center" vertical="center"/>
      <protection locked="0"/>
    </xf>
    <xf numFmtId="0" fontId="1" fillId="0" borderId="9" xfId="6" applyBorder="1" applyAlignment="1" applyProtection="1">
      <alignment horizontal="center" vertical="center" wrapText="1"/>
      <protection locked="0"/>
    </xf>
    <xf numFmtId="0" fontId="1" fillId="11" borderId="1" xfId="6" applyFill="1" applyBorder="1" applyAlignment="1" applyProtection="1">
      <alignment horizontal="center" vertical="center" wrapText="1"/>
      <protection locked="0"/>
    </xf>
    <xf numFmtId="0" fontId="1" fillId="7" borderId="2" xfId="0" applyFont="1" applyFill="1" applyBorder="1" applyAlignment="1" applyProtection="1">
      <alignment horizontal="center" vertical="center" wrapText="1"/>
      <protection locked="0"/>
    </xf>
    <xf numFmtId="0" fontId="1" fillId="7" borderId="2" xfId="6" applyFill="1" applyBorder="1" applyAlignment="1" applyProtection="1">
      <alignment horizontal="center" vertical="center" wrapText="1"/>
      <protection locked="0"/>
    </xf>
    <xf numFmtId="0" fontId="1" fillId="7" borderId="31" xfId="6" applyFill="1" applyBorder="1" applyAlignment="1" applyProtection="1">
      <alignment horizontal="center" vertical="center" wrapText="1"/>
      <protection locked="0"/>
    </xf>
    <xf numFmtId="0" fontId="0" fillId="7" borderId="0" xfId="0" applyFill="1"/>
    <xf numFmtId="7" fontId="32" fillId="4" borderId="9" xfId="1" applyNumberFormat="1" applyFont="1" applyFill="1" applyBorder="1" applyAlignment="1" applyProtection="1">
      <alignment horizontal="center" vertical="center"/>
      <protection locked="0"/>
    </xf>
    <xf numFmtId="164" fontId="12" fillId="23" borderId="30" xfId="6" applyNumberFormat="1" applyFont="1" applyFill="1" applyBorder="1" applyAlignment="1" applyProtection="1">
      <alignment horizontal="center" vertical="center" wrapText="1"/>
      <protection locked="0"/>
    </xf>
    <xf numFmtId="10" fontId="12" fillId="22" borderId="20" xfId="6" applyNumberFormat="1" applyFont="1" applyFill="1" applyBorder="1" applyAlignment="1" applyProtection="1">
      <alignment horizontal="center" vertical="center" wrapText="1"/>
      <protection locked="0"/>
    </xf>
    <xf numFmtId="7" fontId="12" fillId="24" borderId="20" xfId="1" applyNumberFormat="1" applyFont="1" applyFill="1" applyBorder="1" applyAlignment="1" applyProtection="1">
      <alignment horizontal="center" vertical="center"/>
      <protection locked="0"/>
    </xf>
    <xf numFmtId="0" fontId="1" fillId="0" borderId="2" xfId="6" applyBorder="1" applyAlignment="1" applyProtection="1">
      <alignment horizontal="center" vertical="center" wrapText="1"/>
      <protection locked="0"/>
    </xf>
    <xf numFmtId="3" fontId="1" fillId="26" borderId="2" xfId="6" applyNumberFormat="1" applyFill="1" applyBorder="1" applyAlignment="1" applyProtection="1">
      <alignment horizontal="center" vertical="center" wrapText="1"/>
      <protection locked="0"/>
    </xf>
    <xf numFmtId="0" fontId="1" fillId="26" borderId="2" xfId="6" applyFill="1" applyBorder="1" applyAlignment="1" applyProtection="1">
      <alignment horizontal="center" vertical="center" wrapText="1"/>
      <protection locked="0"/>
    </xf>
    <xf numFmtId="0" fontId="1" fillId="27" borderId="2" xfId="0" applyFont="1" applyFill="1" applyBorder="1" applyAlignment="1" applyProtection="1">
      <alignment horizontal="center" vertical="center" wrapText="1"/>
      <protection locked="0"/>
    </xf>
    <xf numFmtId="1" fontId="1" fillId="26" borderId="2" xfId="6" applyNumberFormat="1" applyFill="1" applyBorder="1" applyAlignment="1" applyProtection="1">
      <alignment horizontal="center" vertical="center" wrapText="1"/>
      <protection locked="0"/>
    </xf>
    <xf numFmtId="3" fontId="1" fillId="0" borderId="32" xfId="6" applyNumberFormat="1" applyBorder="1" applyAlignment="1" applyProtection="1">
      <alignment horizontal="center" vertical="center" wrapText="1"/>
      <protection locked="0"/>
    </xf>
    <xf numFmtId="0" fontId="33" fillId="28" borderId="31" xfId="0" applyFont="1" applyFill="1" applyBorder="1" applyAlignment="1">
      <alignment horizontal="center" wrapText="1"/>
    </xf>
    <xf numFmtId="0" fontId="33" fillId="28" borderId="5" xfId="0" applyFont="1" applyFill="1" applyBorder="1" applyAlignment="1">
      <alignment horizontal="center" wrapText="1"/>
    </xf>
    <xf numFmtId="168" fontId="33" fillId="29" borderId="5" xfId="0" applyNumberFormat="1" applyFont="1" applyFill="1" applyBorder="1" applyAlignment="1">
      <alignment horizontal="center" wrapText="1"/>
    </xf>
    <xf numFmtId="7" fontId="32" fillId="0" borderId="2" xfId="1" applyNumberFormat="1" applyFont="1" applyFill="1" applyBorder="1" applyAlignment="1" applyProtection="1">
      <alignment horizontal="center" vertical="center" wrapText="1"/>
      <protection locked="0"/>
    </xf>
    <xf numFmtId="169" fontId="32" fillId="26" borderId="2" xfId="1" applyNumberFormat="1" applyFont="1" applyFill="1" applyBorder="1" applyAlignment="1" applyProtection="1">
      <alignment horizontal="center" vertical="top" wrapText="1"/>
      <protection locked="0"/>
    </xf>
    <xf numFmtId="7" fontId="32" fillId="26" borderId="2" xfId="1" applyNumberFormat="1" applyFont="1" applyFill="1" applyBorder="1" applyAlignment="1" applyProtection="1">
      <alignment horizontal="center" vertical="center" wrapText="1"/>
      <protection locked="0"/>
    </xf>
    <xf numFmtId="165" fontId="32" fillId="26" borderId="2" xfId="1" applyNumberFormat="1" applyFont="1" applyFill="1" applyBorder="1" applyAlignment="1" applyProtection="1">
      <alignment horizontal="center" vertical="center" wrapText="1"/>
      <protection locked="0"/>
    </xf>
    <xf numFmtId="170" fontId="32" fillId="26" borderId="2" xfId="1" applyNumberFormat="1" applyFont="1" applyFill="1" applyBorder="1" applyAlignment="1" applyProtection="1">
      <alignment horizontal="center" vertical="center" wrapText="1"/>
      <protection locked="0"/>
    </xf>
    <xf numFmtId="7" fontId="32" fillId="27" borderId="2" xfId="1" applyNumberFormat="1" applyFont="1" applyFill="1" applyBorder="1" applyAlignment="1" applyProtection="1">
      <alignment horizontal="center" vertical="center" wrapText="1"/>
      <protection locked="0"/>
    </xf>
    <xf numFmtId="171" fontId="32" fillId="26" borderId="2" xfId="1" applyNumberFormat="1" applyFont="1" applyFill="1" applyBorder="1" applyAlignment="1" applyProtection="1">
      <alignment horizontal="center" vertical="center" wrapText="1"/>
      <protection locked="0"/>
    </xf>
    <xf numFmtId="1" fontId="32" fillId="26" borderId="2" xfId="6" applyNumberFormat="1" applyFont="1" applyFill="1" applyBorder="1" applyAlignment="1" applyProtection="1">
      <alignment horizontal="center" vertical="center" wrapText="1"/>
      <protection locked="0"/>
    </xf>
    <xf numFmtId="0" fontId="33" fillId="28" borderId="38" xfId="0" applyFont="1" applyFill="1" applyBorder="1" applyAlignment="1">
      <alignment horizontal="center" wrapText="1"/>
    </xf>
    <xf numFmtId="0" fontId="33" fillId="28" borderId="20" xfId="0" applyFont="1" applyFill="1" applyBorder="1" applyAlignment="1">
      <alignment horizontal="center" wrapText="1"/>
    </xf>
    <xf numFmtId="168" fontId="33" fillId="29" borderId="20" xfId="0" applyNumberFormat="1" applyFont="1" applyFill="1" applyBorder="1" applyAlignment="1">
      <alignment horizontal="center" wrapText="1"/>
    </xf>
    <xf numFmtId="0" fontId="33" fillId="7" borderId="20" xfId="0" applyFont="1" applyFill="1" applyBorder="1" applyAlignment="1">
      <alignment horizontal="center" wrapText="1"/>
    </xf>
    <xf numFmtId="168" fontId="33" fillId="23" borderId="20" xfId="0" applyNumberFormat="1" applyFont="1" applyFill="1" applyBorder="1" applyAlignment="1">
      <alignment horizontal="center" wrapText="1"/>
    </xf>
    <xf numFmtId="0" fontId="32" fillId="7" borderId="2" xfId="6" applyFont="1" applyFill="1" applyBorder="1" applyAlignment="1" applyProtection="1">
      <alignment horizontal="center" vertical="center" wrapText="1"/>
      <protection locked="0"/>
    </xf>
    <xf numFmtId="0" fontId="12" fillId="28" borderId="31" xfId="0" applyFont="1" applyFill="1" applyBorder="1" applyAlignment="1">
      <alignment horizontal="center" wrapText="1"/>
    </xf>
    <xf numFmtId="0" fontId="12" fillId="28" borderId="5" xfId="0" applyFont="1" applyFill="1" applyBorder="1" applyAlignment="1">
      <alignment horizontal="center" wrapText="1"/>
    </xf>
    <xf numFmtId="0" fontId="12" fillId="30" borderId="5" xfId="0" applyFont="1" applyFill="1" applyBorder="1" applyAlignment="1">
      <alignment horizontal="center" wrapText="1"/>
    </xf>
    <xf numFmtId="0" fontId="12" fillId="7" borderId="5" xfId="0" applyFont="1" applyFill="1" applyBorder="1" applyAlignment="1">
      <alignment horizontal="center" wrapText="1"/>
    </xf>
    <xf numFmtId="168" fontId="12" fillId="23" borderId="5" xfId="0" applyNumberFormat="1" applyFont="1" applyFill="1" applyBorder="1" applyAlignment="1">
      <alignment horizontal="center" wrapText="1"/>
    </xf>
    <xf numFmtId="0" fontId="12" fillId="0" borderId="5" xfId="0" applyFont="1" applyBorder="1" applyAlignment="1">
      <alignment horizontal="center" wrapText="1"/>
    </xf>
    <xf numFmtId="0" fontId="12" fillId="31" borderId="5" xfId="0" applyFont="1" applyFill="1" applyBorder="1" applyAlignment="1">
      <alignment horizontal="center" wrapText="1"/>
    </xf>
    <xf numFmtId="0" fontId="12" fillId="32" borderId="5" xfId="0" applyFont="1" applyFill="1" applyBorder="1" applyAlignment="1">
      <alignment horizontal="center" wrapText="1"/>
    </xf>
    <xf numFmtId="0" fontId="12" fillId="0" borderId="39" xfId="0" applyFont="1" applyBorder="1" applyAlignment="1">
      <alignment horizontal="center" wrapText="1"/>
    </xf>
    <xf numFmtId="0" fontId="12" fillId="28" borderId="38" xfId="0" applyFont="1" applyFill="1" applyBorder="1" applyAlignment="1">
      <alignment horizontal="center" wrapText="1"/>
    </xf>
    <xf numFmtId="0" fontId="12" fillId="28" borderId="20" xfId="0" applyFont="1" applyFill="1" applyBorder="1" applyAlignment="1">
      <alignment horizontal="center" wrapText="1"/>
    </xf>
    <xf numFmtId="0" fontId="12" fillId="30" borderId="20" xfId="0" applyFont="1" applyFill="1" applyBorder="1" applyAlignment="1">
      <alignment horizontal="center" wrapText="1"/>
    </xf>
    <xf numFmtId="0" fontId="12" fillId="7" borderId="1" xfId="0" applyFont="1" applyFill="1" applyBorder="1" applyAlignment="1">
      <alignment horizontal="center" wrapText="1"/>
    </xf>
    <xf numFmtId="168" fontId="12" fillId="23" borderId="20" xfId="0" applyNumberFormat="1" applyFont="1" applyFill="1" applyBorder="1" applyAlignment="1">
      <alignment horizontal="center" wrapText="1"/>
    </xf>
    <xf numFmtId="0" fontId="12" fillId="0" borderId="20" xfId="0" applyFont="1" applyBorder="1" applyAlignment="1">
      <alignment horizontal="center" wrapText="1"/>
    </xf>
    <xf numFmtId="0" fontId="12" fillId="31" borderId="20" xfId="0" applyFont="1" applyFill="1" applyBorder="1" applyAlignment="1">
      <alignment horizontal="center" wrapText="1"/>
    </xf>
    <xf numFmtId="0" fontId="12" fillId="0" borderId="40" xfId="0" applyFont="1" applyBorder="1" applyAlignment="1">
      <alignment horizontal="center" wrapText="1"/>
    </xf>
    <xf numFmtId="0" fontId="34" fillId="0" borderId="31" xfId="6" applyFont="1" applyBorder="1" applyAlignment="1" applyProtection="1">
      <alignment horizontal="center" vertical="center" wrapText="1"/>
      <protection locked="0"/>
    </xf>
    <xf numFmtId="0" fontId="34" fillId="0" borderId="2" xfId="6"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164" fontId="34" fillId="25" borderId="2" xfId="6" applyNumberFormat="1" applyFont="1" applyFill="1" applyBorder="1" applyAlignment="1" applyProtection="1">
      <alignment horizontal="center" vertical="center" wrapText="1"/>
      <protection locked="0"/>
    </xf>
    <xf numFmtId="10" fontId="34" fillId="5" borderId="2" xfId="6" applyNumberFormat="1" applyFont="1" applyFill="1" applyBorder="1" applyAlignment="1" applyProtection="1">
      <alignment horizontal="center" vertical="center" wrapText="1"/>
      <protection locked="0"/>
    </xf>
    <xf numFmtId="7" fontId="34" fillId="4" borderId="2" xfId="1" applyNumberFormat="1" applyFont="1" applyFill="1" applyBorder="1" applyAlignment="1" applyProtection="1">
      <alignment horizontal="center" vertical="center" wrapText="1"/>
      <protection locked="0"/>
    </xf>
    <xf numFmtId="3" fontId="34" fillId="26" borderId="2" xfId="6" applyNumberFormat="1" applyFont="1" applyFill="1" applyBorder="1" applyAlignment="1" applyProtection="1">
      <alignment horizontal="center" vertical="center" wrapText="1"/>
      <protection locked="0"/>
    </xf>
    <xf numFmtId="0" fontId="34" fillId="26" borderId="2" xfId="6" applyFont="1" applyFill="1" applyBorder="1" applyAlignment="1" applyProtection="1">
      <alignment horizontal="center" vertical="center" wrapText="1"/>
      <protection locked="0"/>
    </xf>
    <xf numFmtId="0" fontId="34" fillId="27" borderId="2" xfId="0" applyFont="1" applyFill="1" applyBorder="1" applyAlignment="1" applyProtection="1">
      <alignment horizontal="center" vertical="center" wrapText="1"/>
      <protection locked="0"/>
    </xf>
    <xf numFmtId="0" fontId="34" fillId="0" borderId="2" xfId="6" applyFont="1" applyBorder="1" applyAlignment="1" applyProtection="1">
      <alignment horizontal="center" vertical="top" wrapText="1"/>
      <protection locked="0"/>
    </xf>
    <xf numFmtId="1" fontId="34" fillId="26" borderId="2" xfId="6" applyNumberFormat="1" applyFont="1" applyFill="1" applyBorder="1" applyAlignment="1" applyProtection="1">
      <alignment horizontal="center" vertical="center" wrapText="1"/>
      <protection locked="0"/>
    </xf>
    <xf numFmtId="3" fontId="34" fillId="0" borderId="32" xfId="6" applyNumberFormat="1" applyFont="1" applyBorder="1" applyAlignment="1" applyProtection="1">
      <alignment horizontal="center" vertical="center" wrapText="1"/>
      <protection locked="0"/>
    </xf>
    <xf numFmtId="7" fontId="1" fillId="4" borderId="9" xfId="17" applyNumberFormat="1" applyFont="1" applyFill="1" applyBorder="1" applyAlignment="1" applyProtection="1">
      <alignment horizontal="center" vertical="center"/>
      <protection locked="0"/>
    </xf>
    <xf numFmtId="7" fontId="1" fillId="4" borderId="1" xfId="17" applyNumberFormat="1" applyFont="1" applyFill="1" applyBorder="1" applyAlignment="1" applyProtection="1">
      <alignment horizontal="center" vertical="center"/>
      <protection locked="0"/>
    </xf>
    <xf numFmtId="3" fontId="1" fillId="0" borderId="2" xfId="6" applyNumberFormat="1" applyBorder="1" applyAlignment="1" applyProtection="1">
      <alignment horizontal="center" vertical="center" wrapText="1"/>
      <protection locked="0"/>
    </xf>
    <xf numFmtId="0" fontId="27" fillId="7" borderId="0" xfId="0" applyFont="1" applyFill="1" applyAlignment="1">
      <alignment horizontal="center" wrapText="1"/>
    </xf>
    <xf numFmtId="0" fontId="4" fillId="15" borderId="42" xfId="2" applyFont="1" applyFill="1" applyBorder="1" applyAlignment="1">
      <alignment horizontal="center" vertical="center" wrapText="1"/>
    </xf>
    <xf numFmtId="0" fontId="5" fillId="15" borderId="45" xfId="2" applyFont="1" applyFill="1" applyBorder="1" applyAlignment="1">
      <alignment horizontal="center" vertical="center"/>
    </xf>
    <xf numFmtId="0" fontId="5" fillId="15" borderId="46" xfId="6" applyFont="1" applyFill="1" applyBorder="1" applyAlignment="1">
      <alignment horizontal="center" vertical="center" wrapText="1"/>
    </xf>
    <xf numFmtId="7" fontId="32" fillId="0" borderId="32" xfId="1" applyNumberFormat="1" applyFont="1" applyFill="1" applyBorder="1" applyAlignment="1" applyProtection="1">
      <alignment horizontal="center" vertical="center" wrapText="1"/>
      <protection locked="0"/>
    </xf>
    <xf numFmtId="0" fontId="1" fillId="2" borderId="33" xfId="6" applyFill="1" applyBorder="1" applyAlignment="1" applyProtection="1">
      <alignment horizontal="center" vertical="center" wrapText="1"/>
      <protection locked="0"/>
    </xf>
    <xf numFmtId="0" fontId="1" fillId="2" borderId="34" xfId="6" applyFill="1" applyBorder="1" applyAlignment="1" applyProtection="1">
      <alignment horizontal="center" vertical="center" wrapText="1"/>
      <protection locked="0"/>
    </xf>
    <xf numFmtId="0" fontId="1" fillId="0" borderId="34" xfId="0" applyFont="1" applyBorder="1" applyAlignment="1" applyProtection="1">
      <alignment horizontal="center" vertical="center"/>
      <protection locked="0"/>
    </xf>
    <xf numFmtId="164" fontId="1" fillId="6" borderId="34" xfId="6" applyNumberFormat="1" applyFill="1" applyBorder="1" applyAlignment="1" applyProtection="1">
      <alignment horizontal="center" vertical="center" wrapText="1"/>
      <protection locked="0"/>
    </xf>
    <xf numFmtId="10" fontId="1" fillId="5" borderId="34" xfId="6" applyNumberFormat="1" applyFill="1" applyBorder="1" applyAlignment="1" applyProtection="1">
      <alignment horizontal="center" vertical="center" wrapText="1"/>
      <protection locked="0"/>
    </xf>
    <xf numFmtId="7" fontId="1" fillId="4" borderId="34" xfId="1" applyNumberFormat="1" applyFont="1" applyFill="1" applyBorder="1" applyAlignment="1" applyProtection="1">
      <alignment horizontal="center" vertical="center"/>
      <protection locked="0"/>
    </xf>
    <xf numFmtId="3" fontId="1" fillId="10" borderId="34" xfId="6" applyNumberFormat="1" applyFill="1" applyBorder="1" applyAlignment="1" applyProtection="1">
      <alignment horizontal="center" vertical="center" wrapText="1"/>
      <protection locked="0"/>
    </xf>
    <xf numFmtId="0" fontId="1" fillId="10" borderId="34" xfId="6" applyFill="1" applyBorder="1" applyAlignment="1" applyProtection="1">
      <alignment horizontal="center" vertical="center" wrapText="1"/>
      <protection locked="0"/>
    </xf>
    <xf numFmtId="0" fontId="1" fillId="8" borderId="34" xfId="0" applyFont="1" applyFill="1" applyBorder="1" applyAlignment="1" applyProtection="1">
      <alignment horizontal="center" vertical="center"/>
      <protection locked="0"/>
    </xf>
    <xf numFmtId="1" fontId="1" fillId="10" borderId="34" xfId="6" applyNumberFormat="1" applyFill="1" applyBorder="1" applyAlignment="1" applyProtection="1">
      <alignment horizontal="center" vertical="center" wrapText="1"/>
      <protection locked="0"/>
    </xf>
    <xf numFmtId="3" fontId="1" fillId="2" borderId="35" xfId="6" applyNumberFormat="1" applyFill="1" applyBorder="1" applyAlignment="1" applyProtection="1">
      <alignment horizontal="center" vertical="center" wrapText="1"/>
      <protection locked="0"/>
    </xf>
    <xf numFmtId="3" fontId="30" fillId="2" borderId="2" xfId="6" applyNumberFormat="1" applyFont="1" applyFill="1" applyBorder="1" applyAlignment="1" applyProtection="1">
      <alignment horizontal="center" vertical="center" wrapText="1"/>
      <protection locked="0"/>
    </xf>
    <xf numFmtId="0" fontId="30" fillId="2" borderId="1" xfId="6" applyFont="1" applyFill="1" applyBorder="1" applyAlignment="1" applyProtection="1">
      <alignment horizontal="center" vertical="center" wrapText="1"/>
      <protection locked="0"/>
    </xf>
    <xf numFmtId="3" fontId="30" fillId="0" borderId="2" xfId="6" applyNumberFormat="1" applyFont="1" applyBorder="1" applyAlignment="1" applyProtection="1">
      <alignment horizontal="center" vertical="center" wrapText="1"/>
      <protection locked="0"/>
    </xf>
    <xf numFmtId="0" fontId="30" fillId="0" borderId="1" xfId="6" applyFont="1" applyBorder="1" applyAlignment="1" applyProtection="1">
      <alignment horizontal="center" vertical="center" wrapText="1"/>
      <protection locked="0"/>
    </xf>
    <xf numFmtId="0" fontId="1" fillId="0" borderId="1" xfId="6" applyBorder="1" applyAlignment="1" applyProtection="1">
      <alignment horizontal="center" vertical="center" wrapText="1"/>
      <protection locked="0"/>
    </xf>
    <xf numFmtId="0" fontId="1" fillId="0" borderId="14" xfId="6" applyBorder="1" applyAlignment="1" applyProtection="1">
      <alignment horizontal="center" vertical="center" wrapText="1"/>
      <protection locked="0"/>
    </xf>
    <xf numFmtId="49" fontId="1" fillId="0" borderId="1" xfId="6" applyNumberFormat="1" applyBorder="1" applyAlignment="1" applyProtection="1">
      <alignment horizontal="center" vertical="center" wrapText="1"/>
      <protection locked="0"/>
    </xf>
    <xf numFmtId="0" fontId="1" fillId="17" borderId="1" xfId="6" applyFill="1" applyBorder="1" applyAlignment="1" applyProtection="1">
      <alignment horizontal="center" vertical="center" wrapText="1"/>
      <protection locked="0"/>
    </xf>
    <xf numFmtId="0" fontId="34" fillId="0" borderId="1" xfId="6" applyFont="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164" fontId="34" fillId="25" borderId="14" xfId="6" applyNumberFormat="1" applyFont="1" applyFill="1" applyBorder="1" applyAlignment="1" applyProtection="1">
      <alignment horizontal="center" vertical="center" wrapText="1"/>
      <protection locked="0"/>
    </xf>
    <xf numFmtId="10" fontId="34" fillId="5" borderId="1" xfId="6" applyNumberFormat="1" applyFont="1" applyFill="1" applyBorder="1" applyAlignment="1" applyProtection="1">
      <alignment horizontal="center" vertical="center" wrapText="1"/>
      <protection locked="0"/>
    </xf>
    <xf numFmtId="167" fontId="1" fillId="4" borderId="2" xfId="1" applyNumberFormat="1" applyFont="1" applyFill="1" applyBorder="1" applyAlignment="1" applyProtection="1">
      <alignment horizontal="center" vertical="center"/>
      <protection locked="0"/>
    </xf>
    <xf numFmtId="7" fontId="34" fillId="4" borderId="1" xfId="1" applyNumberFormat="1" applyFont="1" applyFill="1" applyBorder="1" applyAlignment="1" applyProtection="1">
      <alignment horizontal="center" vertical="center" wrapText="1"/>
      <protection locked="0"/>
    </xf>
    <xf numFmtId="3" fontId="34" fillId="26" borderId="1" xfId="6" applyNumberFormat="1" applyFont="1" applyFill="1" applyBorder="1" applyAlignment="1" applyProtection="1">
      <alignment horizontal="center" vertical="center" wrapText="1"/>
      <protection locked="0"/>
    </xf>
    <xf numFmtId="0" fontId="34" fillId="26" borderId="1" xfId="6" applyFont="1" applyFill="1" applyBorder="1" applyAlignment="1" applyProtection="1">
      <alignment horizontal="center" vertical="center" wrapText="1"/>
      <protection locked="0"/>
    </xf>
    <xf numFmtId="0" fontId="34" fillId="0" borderId="1" xfId="6" applyFont="1" applyBorder="1" applyAlignment="1" applyProtection="1">
      <alignment horizontal="center" vertical="top" wrapText="1"/>
      <protection locked="0"/>
    </xf>
    <xf numFmtId="172" fontId="1" fillId="10" borderId="2" xfId="6" applyNumberFormat="1" applyFill="1" applyBorder="1" applyAlignment="1" applyProtection="1">
      <alignment horizontal="center" vertical="center" wrapText="1"/>
      <protection locked="0"/>
    </xf>
    <xf numFmtId="1" fontId="34" fillId="26" borderId="1" xfId="6" applyNumberFormat="1" applyFont="1" applyFill="1" applyBorder="1" applyAlignment="1" applyProtection="1">
      <alignment horizontal="center" vertical="center" wrapText="1"/>
      <protection locked="0"/>
    </xf>
    <xf numFmtId="3" fontId="34" fillId="0" borderId="6" xfId="6" applyNumberFormat="1" applyFont="1" applyBorder="1" applyAlignment="1" applyProtection="1">
      <alignment horizontal="center" vertical="center" wrapText="1"/>
      <protection locked="0"/>
    </xf>
    <xf numFmtId="0" fontId="1" fillId="0" borderId="2" xfId="0" applyFont="1" applyBorder="1" applyAlignment="1">
      <alignment wrapText="1"/>
    </xf>
    <xf numFmtId="0" fontId="1" fillId="0" borderId="2" xfId="0" applyFont="1" applyBorder="1" applyAlignment="1" applyProtection="1">
      <alignment horizontal="left" vertical="center"/>
      <protection locked="0"/>
    </xf>
    <xf numFmtId="0" fontId="1" fillId="10" borderId="1" xfId="6" applyFill="1" applyBorder="1" applyAlignment="1" applyProtection="1">
      <alignment horizontal="center" vertical="center" wrapText="1"/>
      <protection locked="0"/>
    </xf>
    <xf numFmtId="172" fontId="1" fillId="10" borderId="1" xfId="6" applyNumberFormat="1" applyFill="1" applyBorder="1" applyAlignment="1" applyProtection="1">
      <alignment horizontal="center" vertical="center" wrapText="1"/>
      <protection locked="0"/>
    </xf>
    <xf numFmtId="10" fontId="20" fillId="5" borderId="2" xfId="18" applyNumberFormat="1" applyFont="1" applyFill="1" applyBorder="1" applyAlignment="1" applyProtection="1">
      <alignment horizontal="center" vertical="center"/>
      <protection locked="0"/>
    </xf>
    <xf numFmtId="0" fontId="1" fillId="2" borderId="14" xfId="6" applyFill="1" applyBorder="1" applyAlignment="1" applyProtection="1">
      <alignment horizontal="left" vertical="center" wrapText="1"/>
      <protection locked="0"/>
    </xf>
    <xf numFmtId="0" fontId="25" fillId="0" borderId="47" xfId="0" applyFont="1" applyBorder="1" applyAlignment="1">
      <alignment horizontal="center" vertical="center"/>
    </xf>
    <xf numFmtId="0" fontId="25" fillId="0" borderId="48" xfId="0" applyFont="1" applyBorder="1" applyAlignment="1">
      <alignment horizontal="center" vertical="center"/>
    </xf>
    <xf numFmtId="0" fontId="25" fillId="2" borderId="2" xfId="0" applyFont="1" applyFill="1" applyBorder="1" applyAlignment="1">
      <alignment horizontal="center" vertical="center"/>
    </xf>
    <xf numFmtId="0" fontId="0" fillId="0" borderId="2" xfId="0" applyBorder="1" applyAlignment="1">
      <alignment horizontal="center"/>
    </xf>
    <xf numFmtId="49" fontId="0" fillId="2" borderId="2" xfId="0" applyNumberFormat="1" applyFill="1" applyBorder="1" applyAlignment="1">
      <alignment horizontal="center" vertical="center"/>
    </xf>
    <xf numFmtId="0" fontId="0" fillId="2" borderId="2" xfId="0" applyFill="1" applyBorder="1" applyAlignment="1">
      <alignment horizontal="center" vertical="center"/>
    </xf>
    <xf numFmtId="0" fontId="1" fillId="0" borderId="15" xfId="6" applyBorder="1" applyAlignment="1">
      <alignment horizontal="center"/>
    </xf>
    <xf numFmtId="14" fontId="1" fillId="0" borderId="0" xfId="0" applyNumberFormat="1" applyFont="1"/>
    <xf numFmtId="0" fontId="4" fillId="15" borderId="10" xfId="8" applyFont="1" applyFill="1" applyBorder="1" applyAlignment="1">
      <alignment horizontal="center" vertical="center" wrapText="1"/>
    </xf>
    <xf numFmtId="0" fontId="4" fillId="15" borderId="7" xfId="8" applyFont="1" applyFill="1" applyBorder="1" applyAlignment="1">
      <alignment horizontal="center" vertical="center" wrapText="1"/>
    </xf>
    <xf numFmtId="0" fontId="6" fillId="2" borderId="3" xfId="8" applyFont="1" applyFill="1" applyBorder="1" applyAlignment="1">
      <alignment horizontal="left" vertical="center" wrapText="1"/>
    </xf>
    <xf numFmtId="0" fontId="6" fillId="0" borderId="4" xfId="8" applyFont="1" applyBorder="1" applyAlignment="1">
      <alignment horizontal="left" vertical="center" wrapText="1"/>
    </xf>
    <xf numFmtId="0" fontId="16" fillId="11" borderId="3" xfId="8" applyFont="1" applyFill="1" applyBorder="1" applyAlignment="1">
      <alignment vertical="center" wrapText="1"/>
    </xf>
    <xf numFmtId="0" fontId="18" fillId="0" borderId="5" xfId="8" applyBorder="1" applyAlignment="1">
      <alignment vertical="center" wrapText="1"/>
    </xf>
    <xf numFmtId="0" fontId="16" fillId="13" borderId="16" xfId="8" applyFont="1" applyFill="1" applyBorder="1" applyAlignment="1">
      <alignment horizontal="center" vertical="center" wrapText="1"/>
    </xf>
    <xf numFmtId="0" fontId="16" fillId="13" borderId="15" xfId="8" applyFont="1" applyFill="1" applyBorder="1" applyAlignment="1">
      <alignment horizontal="center" vertical="center" wrapText="1"/>
    </xf>
    <xf numFmtId="0" fontId="16" fillId="13" borderId="1" xfId="8" applyFont="1" applyFill="1" applyBorder="1" applyAlignment="1">
      <alignment horizontal="center" vertical="center" wrapText="1"/>
    </xf>
    <xf numFmtId="0" fontId="14" fillId="15" borderId="28" xfId="9" applyFont="1" applyFill="1" applyBorder="1" applyAlignment="1">
      <alignment horizontal="center" vertical="center" wrapText="1"/>
    </xf>
    <xf numFmtId="0" fontId="14" fillId="15" borderId="29" xfId="9" applyFont="1" applyFill="1" applyBorder="1" applyAlignment="1">
      <alignment horizontal="center" vertical="center" wrapText="1"/>
    </xf>
    <xf numFmtId="0" fontId="10" fillId="2" borderId="2" xfId="8" applyFont="1" applyFill="1" applyBorder="1" applyAlignment="1">
      <alignment horizontal="left" vertical="center" wrapText="1"/>
    </xf>
    <xf numFmtId="0" fontId="28" fillId="2" borderId="2" xfId="8" applyFont="1" applyFill="1" applyBorder="1" applyAlignment="1">
      <alignment horizontal="left" vertical="center" wrapText="1"/>
    </xf>
    <xf numFmtId="0" fontId="16" fillId="16" borderId="16" xfId="8" applyFont="1" applyFill="1" applyBorder="1" applyAlignment="1">
      <alignment horizontal="center" vertical="center" wrapText="1"/>
    </xf>
    <xf numFmtId="0" fontId="16" fillId="16" borderId="1" xfId="8" applyFont="1" applyFill="1" applyBorder="1" applyAlignment="1">
      <alignment horizontal="center" vertical="center" wrapText="1"/>
    </xf>
    <xf numFmtId="0" fontId="23" fillId="17" borderId="27" xfId="0" applyFont="1" applyFill="1" applyBorder="1" applyAlignment="1">
      <alignment horizontal="left" vertical="center" wrapText="1"/>
    </xf>
    <xf numFmtId="0" fontId="23" fillId="17" borderId="26" xfId="0" applyFont="1" applyFill="1" applyBorder="1" applyAlignment="1">
      <alignment horizontal="left" vertical="center" wrapText="1"/>
    </xf>
    <xf numFmtId="0" fontId="5" fillId="15" borderId="10" xfId="2" applyFont="1" applyFill="1" applyBorder="1" applyAlignment="1">
      <alignment horizontal="center" vertical="center" wrapText="1"/>
    </xf>
    <xf numFmtId="0" fontId="5" fillId="15" borderId="7" xfId="2" applyFont="1" applyFill="1" applyBorder="1" applyAlignment="1">
      <alignment horizontal="center" vertical="center" wrapText="1"/>
    </xf>
    <xf numFmtId="0" fontId="1" fillId="15" borderId="7" xfId="2" applyFont="1" applyFill="1" applyBorder="1" applyAlignment="1">
      <alignment vertical="center" wrapText="1"/>
    </xf>
    <xf numFmtId="0" fontId="2" fillId="15" borderId="11" xfId="0" applyFont="1" applyFill="1" applyBorder="1" applyAlignment="1">
      <alignment vertical="center" wrapText="1"/>
    </xf>
    <xf numFmtId="0" fontId="16" fillId="11" borderId="3" xfId="0" applyFont="1" applyFill="1" applyBorder="1" applyAlignment="1">
      <alignment horizontal="left" vertical="center" wrapText="1"/>
    </xf>
    <xf numFmtId="0" fontId="16" fillId="11" borderId="4" xfId="0" applyFont="1" applyFill="1" applyBorder="1" applyAlignment="1">
      <alignment horizontal="left" vertical="center" wrapText="1"/>
    </xf>
    <xf numFmtId="0" fontId="16" fillId="11" borderId="5" xfId="0" applyFont="1" applyFill="1" applyBorder="1" applyAlignment="1">
      <alignment horizontal="left" vertical="center" wrapText="1"/>
    </xf>
    <xf numFmtId="0" fontId="4" fillId="15" borderId="21" xfId="2" applyFont="1" applyFill="1" applyBorder="1" applyAlignment="1">
      <alignment horizontal="center" vertical="center" wrapText="1"/>
    </xf>
    <xf numFmtId="0" fontId="4" fillId="15" borderId="19" xfId="2" applyFont="1" applyFill="1" applyBorder="1" applyAlignment="1">
      <alignment horizontal="center" vertical="center" wrapText="1"/>
    </xf>
    <xf numFmtId="0" fontId="4" fillId="15" borderId="42" xfId="2" applyFont="1" applyFill="1" applyBorder="1" applyAlignment="1">
      <alignment horizontal="center" vertical="center" wrapText="1"/>
    </xf>
    <xf numFmtId="0" fontId="4" fillId="15" borderId="44" xfId="2" applyFont="1" applyFill="1" applyBorder="1" applyAlignment="1">
      <alignment horizontal="center" vertical="center" wrapText="1"/>
    </xf>
    <xf numFmtId="0" fontId="4" fillId="15" borderId="41" xfId="2" applyFont="1" applyFill="1" applyBorder="1" applyAlignment="1">
      <alignment horizontal="center" vertical="center" wrapText="1"/>
    </xf>
    <xf numFmtId="0" fontId="4" fillId="15" borderId="43" xfId="2" applyFont="1" applyFill="1" applyBorder="1" applyAlignment="1">
      <alignment horizontal="center" vertical="center" wrapText="1"/>
    </xf>
    <xf numFmtId="0" fontId="21" fillId="13" borderId="2" xfId="2" applyFont="1" applyFill="1" applyBorder="1" applyAlignment="1">
      <alignment horizontal="center" vertical="center" wrapText="1"/>
    </xf>
    <xf numFmtId="0" fontId="6" fillId="12" borderId="3" xfId="8" applyFont="1" applyFill="1" applyBorder="1" applyAlignment="1">
      <alignment horizontal="left" vertical="center" wrapText="1"/>
    </xf>
    <xf numFmtId="0" fontId="6" fillId="12" borderId="4" xfId="8" applyFont="1" applyFill="1" applyBorder="1" applyAlignment="1">
      <alignment horizontal="left" vertical="center" wrapText="1"/>
    </xf>
    <xf numFmtId="0" fontId="15" fillId="13" borderId="2" xfId="3" applyFont="1" applyFill="1" applyBorder="1" applyAlignment="1">
      <alignment horizontal="center" vertical="center" wrapText="1"/>
    </xf>
    <xf numFmtId="0" fontId="20" fillId="13" borderId="2" xfId="0" applyFont="1" applyFill="1" applyBorder="1" applyAlignment="1">
      <alignment horizontal="center" vertical="center" wrapText="1"/>
    </xf>
  </cellXfs>
  <cellStyles count="19">
    <cellStyle name="Cancel" xfId="13" xr:uid="{70B9AFFD-EA1B-4425-BF76-F111879B606E}"/>
    <cellStyle name="Currency" xfId="1" builtinId="4"/>
    <cellStyle name="Currency 2" xfId="5" xr:uid="{00000000-0005-0000-0000-000001000000}"/>
    <cellStyle name="Currency 2 2" xfId="16" xr:uid="{731EBA1B-3DC7-4D81-B8C9-FCAD0847C88C}"/>
    <cellStyle name="Currency 2 2 2" xfId="14" xr:uid="{4DA0C067-DA6A-477F-99A7-CB72D5955F33}"/>
    <cellStyle name="Currency 3" xfId="12" xr:uid="{C66B1478-4E24-4E01-891B-9BF26E446A12}"/>
    <cellStyle name="Currency 3 2" xfId="17" xr:uid="{F216657C-6C7D-4EB7-A718-6266D4CA8EBF}"/>
    <cellStyle name="Currency 4" xfId="15" xr:uid="{C31617CA-5487-4870-8FBE-BF3FCA4A641F}"/>
    <cellStyle name="Hyperlink" xfId="7" builtinId="8"/>
    <cellStyle name="Hyperlink 2" xfId="10" xr:uid="{0C1B76EB-9242-4EAB-912D-C3F059DA9810}"/>
    <cellStyle name="Normal" xfId="0" builtinId="0"/>
    <cellStyle name="Normal 10 2 2" xfId="3" xr:uid="{00000000-0005-0000-0000-000003000000}"/>
    <cellStyle name="Normal 2" xfId="2" xr:uid="{00000000-0005-0000-0000-000004000000}"/>
    <cellStyle name="Normal 2 10 2" xfId="4" xr:uid="{00000000-0005-0000-0000-000005000000}"/>
    <cellStyle name="Normal 2 2" xfId="6" xr:uid="{00000000-0005-0000-0000-000006000000}"/>
    <cellStyle name="Normal 3" xfId="8" xr:uid="{C25AA765-0E81-40AB-8CEC-734A80617080}"/>
    <cellStyle name="Normal 3 2" xfId="11" xr:uid="{22D8480B-CAA5-4EAB-9B7C-9C6E8E203B93}"/>
    <cellStyle name="Normal_SHEET" xfId="9" xr:uid="{78997463-DEEF-4BB0-8154-C4DA7B4A9F02}"/>
    <cellStyle name="Percent" xfId="18" builtinId="5"/>
  </cellStyles>
  <dxfs count="52">
    <dxf>
      <fill>
        <patternFill>
          <bgColor rgb="FFFF7979"/>
        </patternFill>
      </fill>
    </dxf>
    <dxf>
      <fill>
        <patternFill>
          <bgColor rgb="FFFF7979"/>
        </patternFill>
      </fill>
    </dxf>
    <dxf>
      <fill>
        <patternFill>
          <bgColor rgb="FFFA413C"/>
        </patternFill>
      </fill>
    </dxf>
    <dxf>
      <fill>
        <patternFill>
          <bgColor rgb="FFFF0000"/>
        </patternFill>
      </fill>
    </dxf>
    <dxf>
      <fill>
        <patternFill>
          <bgColor rgb="FFFA413C"/>
        </patternFill>
      </fill>
    </dxf>
    <dxf>
      <fill>
        <patternFill>
          <bgColor rgb="FFFF0000"/>
        </patternFill>
      </fill>
    </dxf>
    <dxf>
      <fill>
        <patternFill>
          <bgColor rgb="FFFF0000"/>
        </patternFill>
      </fill>
    </dxf>
    <dxf>
      <fill>
        <patternFill>
          <bgColor rgb="FFFA413C"/>
        </patternFill>
      </fill>
    </dxf>
    <dxf>
      <fill>
        <patternFill>
          <bgColor rgb="FFFA413C"/>
        </patternFill>
      </fill>
    </dxf>
    <dxf>
      <fill>
        <patternFill>
          <bgColor rgb="FFFF0000"/>
        </patternFill>
      </fill>
    </dxf>
    <dxf>
      <fill>
        <patternFill>
          <bgColor rgb="FFFA413C"/>
        </patternFill>
      </fill>
    </dxf>
    <dxf>
      <fill>
        <patternFill>
          <bgColor rgb="FFFF0000"/>
        </patternFill>
      </fill>
    </dxf>
    <dxf>
      <fill>
        <patternFill>
          <bgColor rgb="FFFA413C"/>
        </patternFill>
      </fill>
    </dxf>
    <dxf>
      <fill>
        <patternFill>
          <bgColor rgb="FFFF0000"/>
        </patternFill>
      </fill>
    </dxf>
    <dxf>
      <fill>
        <patternFill>
          <bgColor rgb="FFFF0000"/>
        </patternFill>
      </fill>
    </dxf>
    <dxf>
      <fill>
        <patternFill>
          <bgColor rgb="FFFA413C"/>
        </patternFill>
      </fill>
    </dxf>
    <dxf>
      <fill>
        <patternFill>
          <bgColor rgb="FFFF0000"/>
        </patternFill>
      </fill>
    </dxf>
    <dxf>
      <fill>
        <patternFill>
          <bgColor rgb="FFFA413C"/>
        </patternFill>
      </fill>
    </dxf>
    <dxf>
      <fill>
        <patternFill>
          <bgColor rgb="FFFF0000"/>
        </patternFill>
      </fill>
    </dxf>
    <dxf>
      <fill>
        <patternFill>
          <bgColor rgb="FFFF0000"/>
        </patternFill>
      </fill>
    </dxf>
    <dxf>
      <fill>
        <patternFill>
          <bgColor rgb="FFFF0000"/>
        </patternFill>
      </fill>
    </dxf>
    <dxf>
      <font>
        <color rgb="FF9C5700"/>
      </font>
      <fill>
        <patternFill>
          <bgColor rgb="FFFFEB9C"/>
        </patternFill>
      </fill>
    </dxf>
    <dxf>
      <font>
        <color rgb="FF006100"/>
      </font>
      <fill>
        <patternFill>
          <bgColor rgb="FFC6EFCE"/>
        </patternFill>
      </fill>
    </dxf>
    <dxf>
      <font>
        <color theme="0" tint="-0.499984740745262"/>
      </font>
      <fill>
        <patternFill patternType="lightGray">
          <fgColor theme="0" tint="-0.14993743705557422"/>
          <bgColor theme="0" tint="-4.9989318521683403E-2"/>
        </patternFill>
      </fill>
    </dxf>
    <dxf>
      <font>
        <color theme="0" tint="-0.499984740745262"/>
      </font>
      <fill>
        <patternFill patternType="lightGray">
          <fgColor theme="0" tint="-0.14993743705557422"/>
          <bgColor theme="0" tint="-4.9989318521683403E-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7979"/>
        </patternFill>
      </fill>
    </dxf>
    <dxf>
      <fill>
        <patternFill>
          <bgColor rgb="FFFF0000"/>
        </patternFill>
      </fill>
    </dxf>
    <dxf>
      <fill>
        <patternFill>
          <bgColor rgb="FFFA413C"/>
        </patternFill>
      </fill>
    </dxf>
    <dxf>
      <fill>
        <patternFill>
          <bgColor rgb="FFFF0000"/>
        </patternFill>
      </fill>
    </dxf>
    <dxf>
      <fill>
        <patternFill>
          <bgColor rgb="FFFF7979"/>
        </patternFill>
      </fill>
    </dxf>
    <dxf>
      <fill>
        <patternFill>
          <bgColor rgb="FFFF7979"/>
        </patternFill>
      </fill>
    </dxf>
    <dxf>
      <fill>
        <patternFill>
          <bgColor rgb="FFFF0000"/>
        </patternFill>
      </fill>
    </dxf>
    <dxf>
      <fill>
        <patternFill>
          <bgColor rgb="FFFF7979"/>
        </patternFill>
      </fill>
    </dxf>
    <dxf>
      <fill>
        <patternFill>
          <bgColor rgb="FFFA413C"/>
        </patternFill>
      </fill>
    </dxf>
    <dxf>
      <fill>
        <patternFill>
          <bgColor rgb="FFFF0000"/>
        </patternFill>
      </fill>
    </dxf>
    <dxf>
      <fill>
        <patternFill>
          <bgColor rgb="FFFF79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79998168889431442"/>
        </patternFill>
      </fill>
    </dxf>
  </dxfs>
  <tableStyles count="0" defaultTableStyle="TableStyleMedium2" defaultPivotStyle="PivotStyleLight16"/>
  <colors>
    <mruColors>
      <color rgb="FFBFBFBF"/>
      <color rgb="FF79B557"/>
      <color rgb="FF3C7E88"/>
      <color rgb="FFA5D0D7"/>
      <color rgb="FF8DC4CD"/>
      <color rgb="FF57A8B5"/>
      <color rgb="FFA8B557"/>
      <color rgb="FF7E883C"/>
      <color rgb="FFFFFFD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financewa-my.sharepoint.com/CUA/9.%20CUAs%20Under%20Development/CUACMD2021%20Computing%20and%20Mobile%20Devices/2.%20Contract%20Formation/5%20-%20Evaluation/D%20-%20P1%20Price/CUACMD2021%20Attachment%20D%20-%20ASI%20Solutions.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financewa-my.sharepoint.com/CUA/10.%20CUAs%20Current/CUAPCS2018%20-%20Printing%20and%20Copying%20Machines%20and%20Solutions/Management/1%20-%20Product%20Catalogues/Panel1-2/1%20-%20Current_Production/CUAPCS2018%20ProductCatalogue%20Panel1-2.xlsx?0C5EDDE9" TargetMode="External"/><Relationship Id="rId1" Type="http://schemas.openxmlformats.org/officeDocument/2006/relationships/externalLinkPath" Target="file:///\\0C5EDDE9\CUAPCS2018%20ProductCatalogue%20Panel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iscounts"/>
      <sheetName val="Device_List"/>
      <sheetName val="Upgrades_Components"/>
      <sheetName val="Peripheral_Accessory"/>
      <sheetName val="Services"/>
      <sheetName val="Product_Delivery"/>
      <sheetName val="Warranties"/>
      <sheetName val="Lookups"/>
    </sheetNames>
    <sheetDataSet>
      <sheetData sheetId="0"/>
      <sheetData sheetId="1"/>
      <sheetData sheetId="2"/>
      <sheetData sheetId="3"/>
      <sheetData sheetId="4"/>
      <sheetData sheetId="5"/>
      <sheetData sheetId="6"/>
      <sheetData sheetId="7"/>
      <sheetData sheetId="8">
        <row r="1">
          <cell r="A1" t="str">
            <v>Business Grade</v>
          </cell>
          <cell r="L1" t="str">
            <v>All Brands</v>
          </cell>
          <cell r="M1"/>
        </row>
        <row r="2">
          <cell r="A2" t="str">
            <v>Consumer Grade</v>
          </cell>
          <cell r="L2" t="str">
            <v>Microsoft</v>
          </cell>
          <cell r="M2"/>
        </row>
        <row r="3">
          <cell r="A3" t="str">
            <v>All Grades</v>
          </cell>
          <cell r="L3" t="str">
            <v>Apple</v>
          </cell>
          <cell r="M3"/>
        </row>
        <row r="4">
          <cell r="L4" t="str">
            <v/>
          </cell>
          <cell r="M4"/>
        </row>
        <row r="5">
          <cell r="L5" t="str">
            <v/>
          </cell>
          <cell r="M5"/>
        </row>
        <row r="6">
          <cell r="L6" t="str">
            <v/>
          </cell>
          <cell r="M6"/>
        </row>
        <row r="7">
          <cell r="L7" t="str">
            <v/>
          </cell>
          <cell r="M7"/>
        </row>
        <row r="8">
          <cell r="L8" t="str">
            <v/>
          </cell>
          <cell r="M8"/>
        </row>
        <row r="9">
          <cell r="L9" t="str">
            <v/>
          </cell>
          <cell r="M9"/>
        </row>
        <row r="10">
          <cell r="L10" t="str">
            <v/>
          </cell>
          <cell r="M10"/>
        </row>
        <row r="11">
          <cell r="L11" t="str">
            <v/>
          </cell>
          <cell r="M11"/>
        </row>
        <row r="12">
          <cell r="L12" t="str">
            <v/>
          </cell>
          <cell r="M12"/>
        </row>
        <row r="13">
          <cell r="L13" t="str">
            <v/>
          </cell>
          <cell r="M13"/>
        </row>
        <row r="14">
          <cell r="L14" t="str">
            <v/>
          </cell>
          <cell r="M14"/>
        </row>
        <row r="15">
          <cell r="L15" t="str">
            <v/>
          </cell>
          <cell r="M15"/>
        </row>
        <row r="16">
          <cell r="L16" t="str">
            <v/>
          </cell>
          <cell r="M16"/>
        </row>
        <row r="17">
          <cell r="L17" t="str">
            <v/>
          </cell>
          <cell r="M17"/>
        </row>
        <row r="18">
          <cell r="L18" t="str">
            <v/>
          </cell>
          <cell r="M18"/>
        </row>
        <row r="19">
          <cell r="L19" t="str">
            <v/>
          </cell>
          <cell r="M19"/>
        </row>
        <row r="20">
          <cell r="L20" t="str">
            <v/>
          </cell>
          <cell r="M20"/>
        </row>
        <row r="21">
          <cell r="L21" t="str">
            <v/>
          </cell>
          <cell r="M21"/>
        </row>
        <row r="22">
          <cell r="L22" t="str">
            <v/>
          </cell>
          <cell r="M22"/>
        </row>
        <row r="23">
          <cell r="L23" t="str">
            <v/>
          </cell>
          <cell r="M23"/>
        </row>
        <row r="24">
          <cell r="L24" t="str">
            <v/>
          </cell>
          <cell r="M24"/>
        </row>
        <row r="25">
          <cell r="L25" t="str">
            <v/>
          </cell>
          <cell r="M25"/>
        </row>
        <row r="26">
          <cell r="L26" t="str">
            <v/>
          </cell>
          <cell r="M26"/>
        </row>
        <row r="27">
          <cell r="L27" t="str">
            <v/>
          </cell>
          <cell r="M27"/>
        </row>
        <row r="28">
          <cell r="L28" t="str">
            <v/>
          </cell>
          <cell r="M28"/>
        </row>
        <row r="29">
          <cell r="L29" t="str">
            <v/>
          </cell>
          <cell r="M29"/>
        </row>
        <row r="30">
          <cell r="L30" t="str">
            <v/>
          </cell>
          <cell r="M30"/>
        </row>
        <row r="31">
          <cell r="L31" t="str">
            <v/>
          </cell>
          <cell r="M31"/>
        </row>
        <row r="32">
          <cell r="L32" t="str">
            <v/>
          </cell>
          <cell r="M32"/>
        </row>
        <row r="33">
          <cell r="L33" t="str">
            <v/>
          </cell>
          <cell r="M33"/>
        </row>
        <row r="34">
          <cell r="L34" t="str">
            <v/>
          </cell>
          <cell r="M34"/>
        </row>
        <row r="35">
          <cell r="L35" t="str">
            <v/>
          </cell>
          <cell r="M35"/>
        </row>
        <row r="36">
          <cell r="L36" t="str">
            <v/>
          </cell>
          <cell r="M36"/>
        </row>
        <row r="37">
          <cell r="L37" t="str">
            <v/>
          </cell>
          <cell r="M37"/>
        </row>
        <row r="38">
          <cell r="L38" t="str">
            <v/>
          </cell>
          <cell r="M38"/>
        </row>
        <row r="39">
          <cell r="L39" t="str">
            <v/>
          </cell>
          <cell r="M39"/>
        </row>
        <row r="40">
          <cell r="L40" t="str">
            <v/>
          </cell>
          <cell r="M40"/>
        </row>
        <row r="41">
          <cell r="L41" t="str">
            <v/>
          </cell>
          <cell r="M41"/>
        </row>
        <row r="42">
          <cell r="L42" t="str">
            <v/>
          </cell>
          <cell r="M42"/>
        </row>
        <row r="43">
          <cell r="L43" t="str">
            <v/>
          </cell>
          <cell r="M43"/>
        </row>
        <row r="44">
          <cell r="L44" t="str">
            <v/>
          </cell>
          <cell r="M44"/>
        </row>
        <row r="45">
          <cell r="L45" t="str">
            <v/>
          </cell>
          <cell r="M45"/>
        </row>
        <row r="46">
          <cell r="L46" t="str">
            <v/>
          </cell>
          <cell r="M46"/>
        </row>
        <row r="47">
          <cell r="L47" t="str">
            <v/>
          </cell>
          <cell r="M47"/>
        </row>
        <row r="48">
          <cell r="L48" t="str">
            <v/>
          </cell>
          <cell r="M48"/>
        </row>
        <row r="49">
          <cell r="L49" t="str">
            <v/>
          </cell>
          <cell r="M49"/>
        </row>
        <row r="50">
          <cell r="L50" t="str">
            <v/>
          </cell>
          <cell r="M50"/>
        </row>
        <row r="51">
          <cell r="L51" t="str">
            <v/>
          </cell>
          <cell r="M51"/>
        </row>
        <row r="52">
          <cell r="L52" t="str">
            <v/>
          </cell>
          <cell r="M52"/>
        </row>
        <row r="53">
          <cell r="L53" t="str">
            <v/>
          </cell>
          <cell r="M53"/>
        </row>
        <row r="54">
          <cell r="L54" t="str">
            <v/>
          </cell>
          <cell r="M54"/>
        </row>
        <row r="55">
          <cell r="L55" t="str">
            <v/>
          </cell>
          <cell r="M55"/>
        </row>
        <row r="56">
          <cell r="L56" t="str">
            <v/>
          </cell>
          <cell r="M56"/>
        </row>
        <row r="57">
          <cell r="L57" t="str">
            <v/>
          </cell>
          <cell r="M57"/>
        </row>
        <row r="58">
          <cell r="L58" t="str">
            <v/>
          </cell>
          <cell r="M58"/>
        </row>
        <row r="59">
          <cell r="L59" t="str">
            <v/>
          </cell>
          <cell r="M59"/>
        </row>
        <row r="60">
          <cell r="L60" t="str">
            <v/>
          </cell>
          <cell r="M60"/>
        </row>
        <row r="61">
          <cell r="L61" t="str">
            <v/>
          </cell>
          <cell r="M61"/>
        </row>
        <row r="62">
          <cell r="L62" t="str">
            <v/>
          </cell>
          <cell r="M62"/>
        </row>
        <row r="63">
          <cell r="L63" t="str">
            <v/>
          </cell>
          <cell r="M63"/>
        </row>
        <row r="64">
          <cell r="L64" t="str">
            <v/>
          </cell>
          <cell r="M64"/>
        </row>
        <row r="65">
          <cell r="L65" t="str">
            <v/>
          </cell>
          <cell r="M65"/>
        </row>
        <row r="66">
          <cell r="L66" t="str">
            <v/>
          </cell>
          <cell r="M66"/>
        </row>
        <row r="67">
          <cell r="L67" t="str">
            <v/>
          </cell>
          <cell r="M67"/>
        </row>
        <row r="68">
          <cell r="L68" t="str">
            <v/>
          </cell>
          <cell r="M68"/>
        </row>
        <row r="69">
          <cell r="L69" t="str">
            <v/>
          </cell>
          <cell r="M69"/>
        </row>
        <row r="70">
          <cell r="L70" t="str">
            <v/>
          </cell>
          <cell r="M70"/>
        </row>
        <row r="71">
          <cell r="L71" t="str">
            <v/>
          </cell>
          <cell r="M71"/>
        </row>
        <row r="72">
          <cell r="L72"/>
          <cell r="M72"/>
        </row>
        <row r="73">
          <cell r="L73"/>
          <cell r="M73"/>
        </row>
        <row r="74">
          <cell r="L74"/>
          <cell r="M74"/>
        </row>
        <row r="75">
          <cell r="L75"/>
          <cell r="M75"/>
        </row>
        <row r="76">
          <cell r="L76"/>
          <cell r="M76"/>
        </row>
        <row r="77">
          <cell r="L77"/>
          <cell r="M77"/>
        </row>
        <row r="78">
          <cell r="L78"/>
          <cell r="M78"/>
        </row>
        <row r="79">
          <cell r="L79"/>
          <cell r="M79"/>
        </row>
        <row r="80">
          <cell r="L80"/>
          <cell r="M80"/>
        </row>
        <row r="81">
          <cell r="L81"/>
          <cell r="M81"/>
        </row>
        <row r="82">
          <cell r="L82"/>
          <cell r="M82"/>
        </row>
        <row r="83">
          <cell r="L83"/>
          <cell r="M83"/>
        </row>
        <row r="84">
          <cell r="L84"/>
          <cell r="M84"/>
        </row>
        <row r="85">
          <cell r="L85"/>
          <cell r="M85"/>
        </row>
        <row r="86">
          <cell r="L86"/>
          <cell r="M86"/>
        </row>
        <row r="87">
          <cell r="L87"/>
          <cell r="M87"/>
        </row>
        <row r="88">
          <cell r="L88"/>
          <cell r="M88"/>
        </row>
        <row r="89">
          <cell r="L89"/>
          <cell r="M89"/>
        </row>
        <row r="90">
          <cell r="L90"/>
          <cell r="M90"/>
        </row>
        <row r="91">
          <cell r="L91"/>
          <cell r="M91"/>
        </row>
        <row r="92">
          <cell r="L92"/>
          <cell r="M92"/>
        </row>
        <row r="93">
          <cell r="L93"/>
          <cell r="M93"/>
        </row>
        <row r="94">
          <cell r="L94"/>
          <cell r="M94"/>
        </row>
        <row r="95">
          <cell r="L95"/>
          <cell r="M95"/>
        </row>
        <row r="96">
          <cell r="L96"/>
          <cell r="M96"/>
        </row>
        <row r="97">
          <cell r="L97"/>
          <cell r="M97"/>
        </row>
        <row r="98">
          <cell r="L98"/>
          <cell r="M98"/>
        </row>
        <row r="99">
          <cell r="L99"/>
          <cell r="M99"/>
        </row>
        <row r="100">
          <cell r="L100"/>
          <cell r="M100"/>
        </row>
        <row r="101">
          <cell r="L101"/>
          <cell r="M101"/>
        </row>
        <row r="102">
          <cell r="L102"/>
          <cell r="M102"/>
        </row>
        <row r="103">
          <cell r="L103"/>
          <cell r="M103"/>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Lowest TCO"/>
      <sheetName val="Min_Discounts"/>
      <sheetName val="MFD-Colour_List"/>
      <sheetName val="MFD-Colour_Upg"/>
      <sheetName val="MFD-BW_List"/>
      <sheetName val="MFD-BW_Upg"/>
      <sheetName val="SFP-Colour_List"/>
      <sheetName val="SFP-Colour_Upg"/>
      <sheetName val="SFP-BW_List"/>
      <sheetName val="SFP-BW_Upg"/>
      <sheetName val="Prof_Services"/>
      <sheetName val="Software"/>
      <sheetName val="Lists"/>
      <sheetName val="tco_data"/>
      <sheetName val="Data"/>
      <sheetName val="Change_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R2" t="str">
            <v>Zone 1 (Perth Metro)</v>
          </cell>
        </row>
        <row r="3">
          <cell r="R3" t="str">
            <v>Zone 2 - Other</v>
          </cell>
        </row>
        <row r="4">
          <cell r="R4" t="str">
            <v>Zone 3 - Other</v>
          </cell>
        </row>
        <row r="5">
          <cell r="R5" t="str">
            <v>Zone 2 - Albany within 20km</v>
          </cell>
        </row>
        <row r="6">
          <cell r="R6" t="str">
            <v>Zone 3 - Broome within 20km</v>
          </cell>
        </row>
        <row r="7">
          <cell r="R7" t="str">
            <v>Zone 2 - Bunbury within 20km</v>
          </cell>
        </row>
        <row r="8">
          <cell r="A8" t="str">
            <v>All</v>
          </cell>
          <cell r="R8" t="str">
            <v>Zone 3 - Carnarvon within 20km</v>
          </cell>
        </row>
        <row r="9">
          <cell r="A9" t="str">
            <v>MFD-Colour</v>
          </cell>
          <cell r="R9" t="str">
            <v>Zone 3 - Esperance within 20km</v>
          </cell>
        </row>
        <row r="10">
          <cell r="A10" t="str">
            <v>MFD-BW</v>
          </cell>
          <cell r="R10" t="str">
            <v>Zone 3 - Geraldton within 20km</v>
          </cell>
        </row>
        <row r="11">
          <cell r="A11" t="str">
            <v>SFP-Colour</v>
          </cell>
          <cell r="R11" t="str">
            <v>Zone 3 - Kalgoorlie within 20km</v>
          </cell>
        </row>
        <row r="12">
          <cell r="A12" t="str">
            <v>SFP-BW</v>
          </cell>
          <cell r="R12" t="str">
            <v>Zone 3 - Karratha within 20km</v>
          </cell>
        </row>
        <row r="13">
          <cell r="R13" t="str">
            <v>Zone 3 - Kununurra within 20km</v>
          </cell>
        </row>
        <row r="14">
          <cell r="R14" t="str">
            <v>Zone 3 - Port Hedland within 20km</v>
          </cell>
        </row>
      </sheetData>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www.drd.wa.gov.au/Publications/Documents/Regional_Map_Great_Southern.pdf" TargetMode="External"/><Relationship Id="rId13" Type="http://schemas.openxmlformats.org/officeDocument/2006/relationships/hyperlink" Target="http://www.drd.wa.gov.au/Publications/Documents/Metropolitan_Perth_LGA_boundaries.pdf" TargetMode="External"/><Relationship Id="rId18" Type="http://schemas.openxmlformats.org/officeDocument/2006/relationships/hyperlink" Target="http://www.drd.wa.gov.au/Publications/Documents/Regional_Map_Wheatbelt.pdf" TargetMode="External"/><Relationship Id="rId3" Type="http://schemas.openxmlformats.org/officeDocument/2006/relationships/hyperlink" Target="http://www.drd.wa.gov.au/Publications/Documents/Metropolitan_Perth_LGA_boundaries.pdf" TargetMode="External"/><Relationship Id="rId7" Type="http://schemas.openxmlformats.org/officeDocument/2006/relationships/hyperlink" Target="http://www.drd.wa.gov.au/Publications/Documents/Metropolitan_Perth_LGA_boundaries.pdf" TargetMode="External"/><Relationship Id="rId12" Type="http://schemas.openxmlformats.org/officeDocument/2006/relationships/hyperlink" Target="http://www.drd.wa.gov.au/Publications/Documents/Regional_Map_Mid_West.pdf" TargetMode="External"/><Relationship Id="rId17" Type="http://schemas.openxmlformats.org/officeDocument/2006/relationships/hyperlink" Target="http://www.drd.wa.gov.au/Publications/Documents/Metropolitan_Perth_LGA_boundaries.pdf" TargetMode="External"/><Relationship Id="rId2" Type="http://schemas.openxmlformats.org/officeDocument/2006/relationships/hyperlink" Target="http://www.drd.wa.gov.au/Publications/Documents/Metropolitan_Perth_LGA_boundaries.pdf" TargetMode="External"/><Relationship Id="rId16" Type="http://schemas.openxmlformats.org/officeDocument/2006/relationships/hyperlink" Target="https://library.dpird.wa.gov.au/cgi/viewcontent.cgi?article=1012&amp;context=rd_maps" TargetMode="External"/><Relationship Id="rId20" Type="http://schemas.openxmlformats.org/officeDocument/2006/relationships/comments" Target="../comments6.xml"/><Relationship Id="rId1" Type="http://schemas.openxmlformats.org/officeDocument/2006/relationships/hyperlink" Target="https://library.dpird.wa.gov.au/cgi/viewcontent.cgi?article=1010&amp;context=rd_maps" TargetMode="External"/><Relationship Id="rId6" Type="http://schemas.openxmlformats.org/officeDocument/2006/relationships/hyperlink" Target="http://www.drd.wa.gov.au/Publications/Documents/Regional_Map_Goldfields_Esperance.pdf" TargetMode="External"/><Relationship Id="rId11" Type="http://schemas.openxmlformats.org/officeDocument/2006/relationships/hyperlink" Target="http://www.drd.wa.gov.au/Publications/Documents/Metropolitan_Perth_LGA_boundaries.pdf" TargetMode="External"/><Relationship Id="rId5" Type="http://schemas.openxmlformats.org/officeDocument/2006/relationships/hyperlink" Target="http://www.drd.wa.gov.au/Publications/Documents/Metropolitan_Perth_LGA_boundaries.pdf" TargetMode="External"/><Relationship Id="rId15" Type="http://schemas.openxmlformats.org/officeDocument/2006/relationships/hyperlink" Target="http://www.drd.wa.gov.au/Publications/Documents/Metropolitan_Perth_LGA_boundaries.pdf" TargetMode="External"/><Relationship Id="rId10" Type="http://schemas.openxmlformats.org/officeDocument/2006/relationships/hyperlink" Target="http://www.drd.wa.gov.au/Publications/Documents/Regional_Map_Kimberley.pdf" TargetMode="External"/><Relationship Id="rId19" Type="http://schemas.openxmlformats.org/officeDocument/2006/relationships/vmlDrawing" Target="../drawings/vmlDrawing6.vml"/><Relationship Id="rId4" Type="http://schemas.openxmlformats.org/officeDocument/2006/relationships/hyperlink" Target="http://www.drd.wa.gov.au/Publications/Documents/Regional_Map_Gascoyne.pdf" TargetMode="External"/><Relationship Id="rId9" Type="http://schemas.openxmlformats.org/officeDocument/2006/relationships/hyperlink" Target="http://www.drd.wa.gov.au/Publications/Documents/Metropolitan_Perth_LGA_boundaries.pdf" TargetMode="External"/><Relationship Id="rId14" Type="http://schemas.openxmlformats.org/officeDocument/2006/relationships/hyperlink" Target="http://www.drd.wa.gov.au/Publications/Documents/Regional_Map_Pilbara.pdf" TargetMode="Externa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7E6D9-8A59-4358-9BCB-9DC1A45B755E}">
  <sheetPr codeName="Sheet1">
    <tabColor rgb="FF3C7E88"/>
    <pageSetUpPr fitToPage="1"/>
  </sheetPr>
  <dimension ref="A1:E16"/>
  <sheetViews>
    <sheetView zoomScaleNormal="100" workbookViewId="0">
      <selection activeCell="C7" sqref="C7:D7"/>
    </sheetView>
  </sheetViews>
  <sheetFormatPr defaultColWidth="0" defaultRowHeight="12.75" zeroHeight="1" x14ac:dyDescent="0.35"/>
  <cols>
    <col min="1" max="1" width="27.19921875" style="39" customWidth="1"/>
    <col min="2" max="2" width="21.265625" style="39" customWidth="1"/>
    <col min="3" max="3" width="29" style="39" customWidth="1"/>
    <col min="4" max="4" width="69.53125" style="39" customWidth="1"/>
    <col min="5" max="5" width="9.19921875" style="39" customWidth="1"/>
    <col min="6" max="16384" width="9.19921875" style="39" hidden="1"/>
  </cols>
  <sheetData>
    <row r="1" spans="1:4" ht="25.15" customHeight="1" x14ac:dyDescent="0.35">
      <c r="A1" s="282" t="s">
        <v>273</v>
      </c>
      <c r="B1" s="283"/>
      <c r="C1" s="283"/>
      <c r="D1" s="283"/>
    </row>
    <row r="2" spans="1:4" ht="54.75" customHeight="1" x14ac:dyDescent="0.35">
      <c r="A2" s="284" t="s">
        <v>340</v>
      </c>
      <c r="B2" s="285"/>
      <c r="C2" s="285"/>
      <c r="D2" s="285"/>
    </row>
    <row r="3" spans="1:4" ht="24" customHeight="1" x14ac:dyDescent="0.35">
      <c r="A3" s="286" t="s">
        <v>245</v>
      </c>
      <c r="B3" s="287"/>
      <c r="C3" s="44">
        <f>MAX(Brands!D2:D17)</f>
        <v>45785</v>
      </c>
      <c r="D3" s="41" t="s">
        <v>5237</v>
      </c>
    </row>
    <row r="4" spans="1:4" x14ac:dyDescent="0.35">
      <c r="A4" s="40"/>
      <c r="B4" s="40"/>
      <c r="C4" s="40"/>
      <c r="D4" s="40"/>
    </row>
    <row r="5" spans="1:4" ht="20.25" customHeight="1" x14ac:dyDescent="0.35">
      <c r="A5" s="43" t="s">
        <v>246</v>
      </c>
      <c r="B5" s="43" t="s">
        <v>277</v>
      </c>
      <c r="C5" s="291" t="s">
        <v>247</v>
      </c>
      <c r="D5" s="292"/>
    </row>
    <row r="6" spans="1:4" ht="27.75" customHeight="1" x14ac:dyDescent="0.35">
      <c r="A6" s="76" t="s">
        <v>249</v>
      </c>
      <c r="B6" s="76" t="s">
        <v>276</v>
      </c>
      <c r="C6" s="293" t="s">
        <v>378</v>
      </c>
      <c r="D6" s="293"/>
    </row>
    <row r="7" spans="1:4" ht="27.75" customHeight="1" x14ac:dyDescent="0.35">
      <c r="A7" s="78" t="s">
        <v>248</v>
      </c>
      <c r="B7" s="288" t="s">
        <v>278</v>
      </c>
      <c r="C7" s="293" t="s">
        <v>279</v>
      </c>
      <c r="D7" s="293"/>
    </row>
    <row r="8" spans="1:4" ht="27.75" customHeight="1" x14ac:dyDescent="0.35">
      <c r="A8" s="78" t="s">
        <v>2353</v>
      </c>
      <c r="B8" s="289"/>
      <c r="C8" s="293" t="s">
        <v>2356</v>
      </c>
      <c r="D8" s="293"/>
    </row>
    <row r="9" spans="1:4" ht="27.75" customHeight="1" x14ac:dyDescent="0.35">
      <c r="A9" s="78" t="s">
        <v>2360</v>
      </c>
      <c r="B9" s="289"/>
      <c r="C9" s="293" t="s">
        <v>2361</v>
      </c>
      <c r="D9" s="293"/>
    </row>
    <row r="10" spans="1:4" ht="27.75" customHeight="1" x14ac:dyDescent="0.35">
      <c r="A10" s="78" t="s">
        <v>274</v>
      </c>
      <c r="B10" s="289"/>
      <c r="C10" s="293" t="s">
        <v>280</v>
      </c>
      <c r="D10" s="293"/>
    </row>
    <row r="11" spans="1:4" ht="30" customHeight="1" x14ac:dyDescent="0.35">
      <c r="A11" s="78" t="s">
        <v>275</v>
      </c>
      <c r="B11" s="290"/>
      <c r="C11" s="293" t="s">
        <v>281</v>
      </c>
      <c r="D11" s="293"/>
    </row>
    <row r="12" spans="1:4" ht="30" customHeight="1" x14ac:dyDescent="0.35">
      <c r="A12" s="77" t="s">
        <v>283</v>
      </c>
      <c r="B12" s="295" t="s">
        <v>339</v>
      </c>
      <c r="C12" s="293" t="s">
        <v>285</v>
      </c>
      <c r="D12" s="293"/>
    </row>
    <row r="13" spans="1:4" ht="25.15" customHeight="1" x14ac:dyDescent="0.35">
      <c r="A13" s="77" t="s">
        <v>282</v>
      </c>
      <c r="B13" s="296"/>
      <c r="C13" s="293" t="s">
        <v>377</v>
      </c>
      <c r="D13" s="293"/>
    </row>
    <row r="14" spans="1:4" x14ac:dyDescent="0.35"/>
    <row r="15" spans="1:4" ht="64.05" customHeight="1" x14ac:dyDescent="0.35">
      <c r="A15" s="286" t="s">
        <v>2358</v>
      </c>
      <c r="B15" s="287"/>
      <c r="C15" s="294" t="s">
        <v>2357</v>
      </c>
      <c r="D15" s="294"/>
    </row>
    <row r="16" spans="1:4" ht="10.050000000000001" customHeight="1" x14ac:dyDescent="0.35"/>
  </sheetData>
  <sheetProtection algorithmName="SHA-512" hashValue="Yr08wLu1WPRKFv6L7p7StWF6eoj0E/+kvcd93jxjMYbHn/onjY3ScrZSY4MtytoXK8InLJgji4RuxH8HXe86rQ==" saltValue="UYfhLw419qjwlwWyJwUSAw==" spinCount="100000" sheet="1" formatCells="0" formatColumns="0" formatRows="0" sort="0" autoFilter="0"/>
  <mergeCells count="16">
    <mergeCell ref="A15:B15"/>
    <mergeCell ref="C15:D15"/>
    <mergeCell ref="C9:D9"/>
    <mergeCell ref="C12:D12"/>
    <mergeCell ref="C13:D13"/>
    <mergeCell ref="B12:B13"/>
    <mergeCell ref="A1:D1"/>
    <mergeCell ref="A2:D2"/>
    <mergeCell ref="A3:B3"/>
    <mergeCell ref="B7:B11"/>
    <mergeCell ref="C5:D5"/>
    <mergeCell ref="C6:D6"/>
    <mergeCell ref="C7:D7"/>
    <mergeCell ref="C8:D8"/>
    <mergeCell ref="C10:D10"/>
    <mergeCell ref="C11:D11"/>
  </mergeCells>
  <hyperlinks>
    <hyperlink ref="A7" location="Min_Discounts!A1" display="Min_Discounts" xr:uid="{D13BD57C-5EF9-41FD-905D-37CEF2A6A314}"/>
    <hyperlink ref="A6" location="Brands!A1" display="Brands!A1" xr:uid="{D820C3A9-C9DC-4E58-AD99-B8445D066243}"/>
    <hyperlink ref="A8" location="'Device List - Computing'!A1" display="Device List - Computing" xr:uid="{1BDFC1F7-C46B-4314-9696-0ECF5F41CB85}"/>
    <hyperlink ref="A10" location="Upgrades_Components!A1" display="Upgrades_Components" xr:uid="{92A10246-6E69-4B6F-87F0-D80FEDA126ED}"/>
    <hyperlink ref="A11" location="Peripheral_Accessory!A1" display="Peripheral Accessory" xr:uid="{75C482D0-83F2-4016-907E-449399B3A8D6}"/>
    <hyperlink ref="A12" location="Services_Pricing!A1" display="Services_Pricing" xr:uid="{B11AC7D4-AF8D-4D41-982F-EFEA10710201}"/>
    <hyperlink ref="A13" location="Delivery!A1" display="Delivery" xr:uid="{ECD17921-488A-4E0B-869B-B6AD8B4DCE78}"/>
    <hyperlink ref="A9" location="'Device List - Mobile &amp; Tablet'!A1" display="Device List - Mobile &amp; Tablet" xr:uid="{273623A7-6567-41C9-9B7F-C0FE65F6BB19}"/>
  </hyperlinks>
  <pageMargins left="0.70866141732283472" right="0.70866141732283472" top="0.74803149606299213" bottom="0.74803149606299213" header="0.31496062992125984" footer="0.31496062992125984"/>
  <pageSetup paperSize="9" scale="99" orientation="landscape" r:id="rId1"/>
  <headerFooter>
    <oddHeader>&amp;C&amp;"Calibri"&amp;12&amp;KFF0000 OFFICIAL&amp;1#_x000D_</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75A5A-4547-4F0F-A3C2-5E7F63F1CF07}">
  <sheetPr codeName="Sheet10">
    <tabColor rgb="FF79B557"/>
  </sheetPr>
  <dimension ref="A1:D14"/>
  <sheetViews>
    <sheetView workbookViewId="0">
      <selection activeCell="A12" sqref="A12"/>
    </sheetView>
  </sheetViews>
  <sheetFormatPr defaultColWidth="0" defaultRowHeight="14.25" zeroHeight="1" x14ac:dyDescent="0.45"/>
  <cols>
    <col min="1" max="1" width="82.46484375" customWidth="1"/>
    <col min="2" max="4" width="9.19921875" customWidth="1"/>
    <col min="5" max="16384" width="9.19921875" hidden="1"/>
  </cols>
  <sheetData>
    <row r="1" spans="1:4" ht="75.75" customHeight="1" x14ac:dyDescent="0.45">
      <c r="A1" s="313" t="s">
        <v>348</v>
      </c>
      <c r="B1" s="314"/>
      <c r="C1" s="314"/>
      <c r="D1" s="314"/>
    </row>
    <row r="2" spans="1:4" x14ac:dyDescent="0.45">
      <c r="A2" s="315" t="s">
        <v>184</v>
      </c>
      <c r="B2" s="35"/>
    </row>
    <row r="3" spans="1:4" x14ac:dyDescent="0.45">
      <c r="A3" s="316"/>
      <c r="B3" s="35"/>
    </row>
    <row r="4" spans="1:4" ht="30" customHeight="1" x14ac:dyDescent="0.45">
      <c r="A4" s="79" t="s">
        <v>190</v>
      </c>
      <c r="B4" s="35"/>
    </row>
    <row r="5" spans="1:4" ht="30" customHeight="1" x14ac:dyDescent="0.45">
      <c r="A5" s="112" t="s">
        <v>195</v>
      </c>
      <c r="B5" s="35"/>
    </row>
    <row r="6" spans="1:4" ht="30" customHeight="1" x14ac:dyDescent="0.45">
      <c r="A6" s="112" t="s">
        <v>200</v>
      </c>
      <c r="B6" s="35"/>
    </row>
    <row r="7" spans="1:4" ht="30" customHeight="1" x14ac:dyDescent="0.45">
      <c r="A7" s="112" t="s">
        <v>207</v>
      </c>
      <c r="B7" s="35"/>
    </row>
    <row r="8" spans="1:4" ht="30" customHeight="1" x14ac:dyDescent="0.45">
      <c r="A8" s="112" t="s">
        <v>212</v>
      </c>
      <c r="B8" s="35"/>
    </row>
    <row r="9" spans="1:4" ht="30" customHeight="1" x14ac:dyDescent="0.45">
      <c r="A9" s="112" t="s">
        <v>219</v>
      </c>
      <c r="B9" s="35"/>
    </row>
    <row r="10" spans="1:4" ht="30" customHeight="1" x14ac:dyDescent="0.45">
      <c r="A10" s="112" t="s">
        <v>224</v>
      </c>
      <c r="B10" s="35"/>
    </row>
    <row r="11" spans="1:4" ht="30" customHeight="1" x14ac:dyDescent="0.45">
      <c r="A11" s="112" t="s">
        <v>227</v>
      </c>
      <c r="B11" s="35"/>
    </row>
    <row r="12" spans="1:4" ht="30" customHeight="1" x14ac:dyDescent="0.45">
      <c r="A12" s="113" t="s">
        <v>234</v>
      </c>
      <c r="B12" s="35"/>
    </row>
    <row r="13" spans="1:4" ht="30" customHeight="1" x14ac:dyDescent="0.45">
      <c r="A13" s="112" t="s">
        <v>241</v>
      </c>
      <c r="B13" s="35"/>
    </row>
    <row r="14" spans="1:4" ht="30" customHeight="1" x14ac:dyDescent="0.45">
      <c r="A14" s="35"/>
      <c r="B14" s="35"/>
    </row>
  </sheetData>
  <sheetProtection formatCells="0" formatColumns="0" formatRows="0" sort="0" autoFilter="0"/>
  <mergeCells count="2">
    <mergeCell ref="A1:D1"/>
    <mergeCell ref="A2:A3"/>
  </mergeCells>
  <hyperlinks>
    <hyperlink ref="A10" r:id="rId1" xr:uid="{614D993A-50A3-48ED-9DA4-FF27099D6CCA}"/>
    <hyperlink ref="A4" r:id="rId2" display="Peel Region" xr:uid="{30B4B0D8-26FC-428B-B4CB-80FE26FDF462}"/>
    <hyperlink ref="A5" r:id="rId3" display="Peel Region" xr:uid="{044818B9-51B7-4805-91A5-1A54E2711FBD}"/>
    <hyperlink ref="A5" r:id="rId4" xr:uid="{E90B95C7-B18D-4C15-ABEC-7A952BA0B4AA}"/>
    <hyperlink ref="A6" r:id="rId5" display="Peel Region" xr:uid="{F48849AA-E19D-4343-AA82-57838BBD4E7E}"/>
    <hyperlink ref="A6" r:id="rId6" display="Gascoyne Region" xr:uid="{D15C0B12-8DDC-4678-BF43-D1DE91785B36}"/>
    <hyperlink ref="A7" r:id="rId7" display="Peel Region" xr:uid="{7996B7A1-6014-40CD-A1F9-2EE927D6019C}"/>
    <hyperlink ref="A7" r:id="rId8" display="Gascoyne Region" xr:uid="{ADD220FD-1826-4604-890F-E0F5B71B38B5}"/>
    <hyperlink ref="A8" r:id="rId9" display="Peel Region" xr:uid="{71B2F89E-FAD0-4BE2-B555-0AE443ADF231}"/>
    <hyperlink ref="A8" r:id="rId10" display="Great Southern Region" xr:uid="{87B1F4BC-11D5-4241-AD82-BF37496CCE41}"/>
    <hyperlink ref="A9" r:id="rId11" display="Peel Region" xr:uid="{F096D68F-9A78-448D-8013-7EE5B3124B90}"/>
    <hyperlink ref="A9" r:id="rId12" xr:uid="{57AC051D-E0AA-4CF6-94B5-7C98F6945221}"/>
    <hyperlink ref="A11" r:id="rId13" display="Peel Region" xr:uid="{F3350821-F84E-41E3-8195-86E54CF5ABA7}"/>
    <hyperlink ref="A11" r:id="rId14" display="Mid-West Region" xr:uid="{2207C1E7-5FD8-4789-9D3E-582481784669}"/>
    <hyperlink ref="A12" r:id="rId15" display="Peel Region" xr:uid="{227FFE54-088F-4F5F-AD66-329ACB21DEF4}"/>
    <hyperlink ref="A12" r:id="rId16" xr:uid="{206595CF-F7D4-4937-A235-78FBA5036659}"/>
    <hyperlink ref="A13" r:id="rId17" display="Peel Region" xr:uid="{EFFC96CE-ED11-4533-9F2A-1AF3A98FF510}"/>
    <hyperlink ref="A13" r:id="rId18" xr:uid="{CF2F755F-3421-4BBA-8122-F6F4D79162C1}"/>
  </hyperlinks>
  <pageMargins left="0.7" right="0.7" top="0.75" bottom="0.75" header="0.3" footer="0.3"/>
  <headerFooter>
    <oddHeader>&amp;C&amp;"Calibri"&amp;12&amp;KFF0000 OFFICIAL&amp;1#_x000D_</oddHeader>
  </headerFooter>
  <legacyDrawing r:id="rId1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8576B-AD7D-4466-89C2-F98CC3FD7C4C}">
  <sheetPr codeName="Sheet11">
    <tabColor rgb="FF3C7E88"/>
  </sheetPr>
  <dimension ref="A1:D31"/>
  <sheetViews>
    <sheetView workbookViewId="0">
      <selection activeCell="A32" sqref="A32"/>
    </sheetView>
  </sheetViews>
  <sheetFormatPr defaultColWidth="9" defaultRowHeight="13.5" x14ac:dyDescent="0.35"/>
  <cols>
    <col min="1" max="1" width="11.53125" style="91" customWidth="1"/>
    <col min="2" max="2" width="12.46484375" style="92" customWidth="1"/>
    <col min="3" max="3" width="9" style="92"/>
    <col min="4" max="4" width="71" style="91" customWidth="1"/>
    <col min="5" max="16384" width="9" style="91"/>
  </cols>
  <sheetData>
    <row r="1" spans="1:4" ht="13.9" x14ac:dyDescent="0.4">
      <c r="A1" s="118" t="s">
        <v>1759</v>
      </c>
      <c r="B1" s="119" t="s">
        <v>2354</v>
      </c>
      <c r="C1" s="119" t="s">
        <v>1760</v>
      </c>
      <c r="D1" s="118" t="s">
        <v>1761</v>
      </c>
    </row>
    <row r="2" spans="1:4" x14ac:dyDescent="0.35">
      <c r="A2" s="120">
        <v>44746</v>
      </c>
      <c r="B2" s="121">
        <v>1</v>
      </c>
      <c r="C2" s="121" t="s">
        <v>1762</v>
      </c>
      <c r="D2" s="122" t="s">
        <v>1763</v>
      </c>
    </row>
    <row r="3" spans="1:4" x14ac:dyDescent="0.35">
      <c r="A3" s="120">
        <v>44747</v>
      </c>
      <c r="B3" s="121">
        <f t="shared" ref="B3:B8" si="0">B2+1</f>
        <v>2</v>
      </c>
      <c r="C3" s="121" t="s">
        <v>1762</v>
      </c>
      <c r="D3" s="122" t="s">
        <v>1764</v>
      </c>
    </row>
    <row r="4" spans="1:4" x14ac:dyDescent="0.35">
      <c r="A4" s="120">
        <v>44840</v>
      </c>
      <c r="B4" s="121">
        <f t="shared" si="0"/>
        <v>3</v>
      </c>
      <c r="C4" s="121" t="s">
        <v>1807</v>
      </c>
      <c r="D4" s="122" t="s">
        <v>1808</v>
      </c>
    </row>
    <row r="5" spans="1:4" x14ac:dyDescent="0.35">
      <c r="A5" s="120">
        <v>44836</v>
      </c>
      <c r="B5" s="121">
        <f t="shared" si="0"/>
        <v>4</v>
      </c>
      <c r="C5" s="121" t="s">
        <v>1807</v>
      </c>
      <c r="D5" s="122" t="s">
        <v>1809</v>
      </c>
    </row>
    <row r="6" spans="1:4" x14ac:dyDescent="0.35">
      <c r="A6" s="120">
        <v>44911</v>
      </c>
      <c r="B6" s="121">
        <f t="shared" si="0"/>
        <v>5</v>
      </c>
      <c r="C6" s="121" t="s">
        <v>1762</v>
      </c>
      <c r="D6" s="122" t="s">
        <v>1823</v>
      </c>
    </row>
    <row r="7" spans="1:4" x14ac:dyDescent="0.35">
      <c r="A7" s="120">
        <v>45009</v>
      </c>
      <c r="B7" s="121">
        <f t="shared" si="0"/>
        <v>6</v>
      </c>
      <c r="C7" s="121" t="s">
        <v>1762</v>
      </c>
      <c r="D7" s="122" t="s">
        <v>2076</v>
      </c>
    </row>
    <row r="8" spans="1:4" x14ac:dyDescent="0.35">
      <c r="A8" s="120">
        <v>45009</v>
      </c>
      <c r="B8" s="121">
        <f t="shared" si="0"/>
        <v>7</v>
      </c>
      <c r="C8" s="121" t="s">
        <v>1762</v>
      </c>
      <c r="D8" s="122" t="s">
        <v>2076</v>
      </c>
    </row>
    <row r="9" spans="1:4" x14ac:dyDescent="0.35">
      <c r="A9" s="120">
        <v>45051</v>
      </c>
      <c r="B9" s="121">
        <v>8</v>
      </c>
      <c r="C9" s="121" t="s">
        <v>1762</v>
      </c>
      <c r="D9" s="122" t="s">
        <v>2116</v>
      </c>
    </row>
    <row r="10" spans="1:4" x14ac:dyDescent="0.35">
      <c r="A10" s="120">
        <v>45070</v>
      </c>
      <c r="B10" s="121">
        <v>9</v>
      </c>
      <c r="C10" s="121" t="s">
        <v>1762</v>
      </c>
      <c r="D10" s="122" t="s">
        <v>2176</v>
      </c>
    </row>
    <row r="11" spans="1:4" x14ac:dyDescent="0.35">
      <c r="A11" s="120">
        <v>45075</v>
      </c>
      <c r="B11" s="121">
        <v>10</v>
      </c>
      <c r="C11" s="121" t="s">
        <v>1762</v>
      </c>
      <c r="D11" s="122" t="s">
        <v>2177</v>
      </c>
    </row>
    <row r="12" spans="1:4" x14ac:dyDescent="0.35">
      <c r="A12" s="120">
        <v>45085</v>
      </c>
      <c r="B12" s="121">
        <v>11</v>
      </c>
      <c r="C12" s="121" t="s">
        <v>1762</v>
      </c>
      <c r="D12" s="122" t="s">
        <v>2178</v>
      </c>
    </row>
    <row r="13" spans="1:4" x14ac:dyDescent="0.35">
      <c r="A13" s="120">
        <v>45086</v>
      </c>
      <c r="B13" s="121">
        <v>12</v>
      </c>
      <c r="C13" s="121" t="s">
        <v>1762</v>
      </c>
      <c r="D13" s="122" t="s">
        <v>2179</v>
      </c>
    </row>
    <row r="14" spans="1:4" x14ac:dyDescent="0.35">
      <c r="A14" s="120">
        <v>45175</v>
      </c>
      <c r="B14" s="121">
        <v>13</v>
      </c>
      <c r="C14" s="121" t="s">
        <v>2182</v>
      </c>
      <c r="D14" s="122" t="s">
        <v>2183</v>
      </c>
    </row>
    <row r="15" spans="1:4" x14ac:dyDescent="0.35">
      <c r="A15" s="120">
        <v>45197</v>
      </c>
      <c r="B15" s="121">
        <v>14</v>
      </c>
      <c r="C15" s="121" t="s">
        <v>2182</v>
      </c>
      <c r="D15" s="122" t="s">
        <v>2194</v>
      </c>
    </row>
    <row r="16" spans="1:4" x14ac:dyDescent="0.35">
      <c r="A16" s="120">
        <v>45218</v>
      </c>
      <c r="B16" s="121">
        <v>15</v>
      </c>
      <c r="C16" s="121" t="s">
        <v>2182</v>
      </c>
      <c r="D16" s="122" t="s">
        <v>2218</v>
      </c>
    </row>
    <row r="17" spans="1:4" x14ac:dyDescent="0.35">
      <c r="A17" s="120">
        <v>45200</v>
      </c>
      <c r="B17" s="121">
        <v>16</v>
      </c>
      <c r="C17" s="121" t="s">
        <v>2182</v>
      </c>
      <c r="D17" s="122" t="s">
        <v>2238</v>
      </c>
    </row>
    <row r="18" spans="1:4" x14ac:dyDescent="0.35">
      <c r="A18" s="120">
        <v>45245</v>
      </c>
      <c r="B18" s="121">
        <v>17</v>
      </c>
      <c r="C18" s="121" t="s">
        <v>2182</v>
      </c>
      <c r="D18" s="122" t="s">
        <v>2352</v>
      </c>
    </row>
    <row r="19" spans="1:4" x14ac:dyDescent="0.35">
      <c r="A19" s="120">
        <v>45245</v>
      </c>
      <c r="B19" s="121">
        <v>18</v>
      </c>
      <c r="C19" s="121" t="s">
        <v>2182</v>
      </c>
      <c r="D19" s="122" t="s">
        <v>2355</v>
      </c>
    </row>
    <row r="20" spans="1:4" x14ac:dyDescent="0.35">
      <c r="A20" s="120">
        <v>45247</v>
      </c>
      <c r="B20" s="121">
        <v>19</v>
      </c>
      <c r="C20" s="121" t="s">
        <v>1762</v>
      </c>
      <c r="D20" s="122" t="s">
        <v>2359</v>
      </c>
    </row>
    <row r="21" spans="1:4" x14ac:dyDescent="0.35">
      <c r="A21" s="120">
        <v>45281</v>
      </c>
      <c r="B21" s="121">
        <v>20</v>
      </c>
      <c r="C21" s="121" t="s">
        <v>2182</v>
      </c>
      <c r="D21" s="122" t="s">
        <v>2352</v>
      </c>
    </row>
    <row r="22" spans="1:4" x14ac:dyDescent="0.35">
      <c r="A22" s="120">
        <v>45378</v>
      </c>
      <c r="B22" s="121">
        <v>21</v>
      </c>
      <c r="C22" s="121" t="s">
        <v>2182</v>
      </c>
      <c r="D22" s="122" t="s">
        <v>2406</v>
      </c>
    </row>
    <row r="23" spans="1:4" x14ac:dyDescent="0.35">
      <c r="A23" s="120">
        <v>45378</v>
      </c>
      <c r="B23" s="121">
        <v>21</v>
      </c>
      <c r="C23" s="121" t="s">
        <v>2182</v>
      </c>
      <c r="D23" s="122" t="s">
        <v>2411</v>
      </c>
    </row>
    <row r="24" spans="1:4" x14ac:dyDescent="0.35">
      <c r="A24" s="120">
        <v>45432</v>
      </c>
      <c r="B24" s="121">
        <v>22</v>
      </c>
      <c r="C24" s="121" t="s">
        <v>2182</v>
      </c>
      <c r="D24" s="122" t="s">
        <v>2496</v>
      </c>
    </row>
    <row r="25" spans="1:4" x14ac:dyDescent="0.35">
      <c r="A25" s="120">
        <v>45440</v>
      </c>
      <c r="B25" s="121">
        <v>23</v>
      </c>
      <c r="C25" s="121" t="s">
        <v>2182</v>
      </c>
      <c r="D25" s="122" t="s">
        <v>2495</v>
      </c>
    </row>
    <row r="26" spans="1:4" x14ac:dyDescent="0.35">
      <c r="A26" s="120">
        <v>45448</v>
      </c>
      <c r="B26" s="121">
        <v>24</v>
      </c>
      <c r="C26" s="121" t="s">
        <v>2182</v>
      </c>
      <c r="D26" s="122" t="s">
        <v>2497</v>
      </c>
    </row>
    <row r="27" spans="1:4" x14ac:dyDescent="0.35">
      <c r="A27" s="120">
        <v>45467</v>
      </c>
      <c r="B27" s="121">
        <v>25</v>
      </c>
      <c r="C27" s="121" t="s">
        <v>2182</v>
      </c>
      <c r="D27" s="122" t="s">
        <v>2498</v>
      </c>
    </row>
    <row r="28" spans="1:4" ht="27" x14ac:dyDescent="0.35">
      <c r="A28" s="120">
        <v>45614</v>
      </c>
      <c r="B28" s="121">
        <v>26</v>
      </c>
      <c r="C28" s="121" t="s">
        <v>2182</v>
      </c>
      <c r="D28" s="268" t="s">
        <v>4760</v>
      </c>
    </row>
    <row r="29" spans="1:4" x14ac:dyDescent="0.35">
      <c r="A29" s="120">
        <v>45628</v>
      </c>
      <c r="B29" s="121">
        <v>27</v>
      </c>
      <c r="C29" s="121" t="s">
        <v>2182</v>
      </c>
      <c r="D29" s="122" t="s">
        <v>4812</v>
      </c>
    </row>
    <row r="30" spans="1:4" x14ac:dyDescent="0.35">
      <c r="A30" s="281">
        <v>45776</v>
      </c>
      <c r="B30" s="92">
        <v>28</v>
      </c>
      <c r="C30" s="92" t="s">
        <v>2182</v>
      </c>
      <c r="D30" s="91" t="s">
        <v>5046</v>
      </c>
    </row>
    <row r="31" spans="1:4" x14ac:dyDescent="0.35">
      <c r="A31" s="281">
        <v>45785</v>
      </c>
      <c r="B31" s="92">
        <v>29</v>
      </c>
      <c r="C31" s="92" t="s">
        <v>2182</v>
      </c>
      <c r="D31" s="91" t="s">
        <v>5236</v>
      </c>
    </row>
  </sheetData>
  <sheetProtection formatCells="0" formatColumns="0" formatRows="0" sort="0" autoFilter="0"/>
  <pageMargins left="0.7" right="0.7" top="0.75" bottom="0.75" header="0.3" footer="0.3"/>
  <headerFooter>
    <oddHeader>&amp;C&amp;"Calibri"&amp;12&amp;KFF0000 OFFICIAL&amp;1#_x000D_</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F16"/>
  <sheetViews>
    <sheetView workbookViewId="0">
      <selection activeCell="N38" sqref="N38"/>
    </sheetView>
  </sheetViews>
  <sheetFormatPr defaultRowHeight="14.25" x14ac:dyDescent="0.45"/>
  <cols>
    <col min="1" max="1" width="24.796875" bestFit="1" customWidth="1"/>
    <col min="2" max="2" width="14" bestFit="1" customWidth="1"/>
    <col min="3" max="3" width="7.53125" bestFit="1" customWidth="1"/>
    <col min="4" max="4" width="15.73046875" bestFit="1" customWidth="1"/>
    <col min="5" max="5" width="21.73046875" customWidth="1"/>
  </cols>
  <sheetData>
    <row r="1" spans="1:6" x14ac:dyDescent="0.45">
      <c r="A1" s="2" t="s">
        <v>6</v>
      </c>
      <c r="B1" s="2" t="s">
        <v>164</v>
      </c>
      <c r="C1" s="2" t="s">
        <v>165</v>
      </c>
      <c r="D1" s="3" t="s">
        <v>166</v>
      </c>
      <c r="E1" t="s">
        <v>133</v>
      </c>
      <c r="F1" s="2" t="s">
        <v>57</v>
      </c>
    </row>
    <row r="2" spans="1:6" x14ac:dyDescent="0.45">
      <c r="A2" s="2" t="s">
        <v>15</v>
      </c>
      <c r="B2" s="2" t="s">
        <v>168</v>
      </c>
      <c r="C2" s="2" t="s">
        <v>169</v>
      </c>
      <c r="D2" s="3" t="s">
        <v>7</v>
      </c>
      <c r="E2" t="s">
        <v>138</v>
      </c>
      <c r="F2" s="2" t="s">
        <v>79</v>
      </c>
    </row>
    <row r="3" spans="1:6" x14ac:dyDescent="0.45">
      <c r="A3" s="2" t="s">
        <v>170</v>
      </c>
      <c r="B3" s="2"/>
      <c r="C3" s="2" t="s">
        <v>171</v>
      </c>
      <c r="D3" s="3" t="s">
        <v>11</v>
      </c>
      <c r="E3" t="s">
        <v>141</v>
      </c>
      <c r="F3" s="2" t="s">
        <v>53</v>
      </c>
    </row>
    <row r="4" spans="1:6" x14ac:dyDescent="0.45">
      <c r="A4" s="2"/>
      <c r="B4" s="2"/>
      <c r="C4" s="2"/>
      <c r="D4" s="3" t="s">
        <v>8</v>
      </c>
      <c r="E4" t="s">
        <v>148</v>
      </c>
    </row>
    <row r="5" spans="1:6" x14ac:dyDescent="0.45">
      <c r="A5" s="2"/>
      <c r="B5" s="2"/>
      <c r="C5" s="2"/>
      <c r="D5" s="3" t="s">
        <v>172</v>
      </c>
      <c r="E5" t="s">
        <v>154</v>
      </c>
    </row>
    <row r="6" spans="1:6" x14ac:dyDescent="0.45">
      <c r="A6" s="2"/>
      <c r="B6" s="2"/>
      <c r="C6" s="2"/>
      <c r="D6" s="3" t="s">
        <v>173</v>
      </c>
      <c r="E6" t="s">
        <v>157</v>
      </c>
    </row>
    <row r="7" spans="1:6" x14ac:dyDescent="0.45">
      <c r="A7" s="2"/>
      <c r="B7" s="2"/>
      <c r="C7" s="2"/>
      <c r="D7" s="3" t="s">
        <v>9</v>
      </c>
    </row>
    <row r="8" spans="1:6" x14ac:dyDescent="0.45">
      <c r="A8" s="2"/>
      <c r="B8" s="2"/>
      <c r="C8" s="2"/>
      <c r="D8" s="3" t="s">
        <v>10</v>
      </c>
    </row>
    <row r="9" spans="1:6" x14ac:dyDescent="0.45">
      <c r="B9" s="2"/>
      <c r="C9" s="2"/>
      <c r="D9" s="3" t="s">
        <v>174</v>
      </c>
    </row>
    <row r="10" spans="1:6" x14ac:dyDescent="0.45">
      <c r="D10" s="3" t="s">
        <v>175</v>
      </c>
    </row>
    <row r="11" spans="1:6" x14ac:dyDescent="0.45">
      <c r="D11" s="3" t="s">
        <v>176</v>
      </c>
    </row>
    <row r="12" spans="1:6" x14ac:dyDescent="0.45">
      <c r="D12" s="3" t="s">
        <v>177</v>
      </c>
    </row>
    <row r="13" spans="1:6" x14ac:dyDescent="0.45">
      <c r="A13" t="s">
        <v>178</v>
      </c>
      <c r="D13" s="3" t="s">
        <v>14</v>
      </c>
    </row>
    <row r="14" spans="1:6" x14ac:dyDescent="0.45">
      <c r="D14" s="3" t="s">
        <v>13</v>
      </c>
    </row>
    <row r="15" spans="1:6" x14ac:dyDescent="0.45">
      <c r="D15" s="3" t="s">
        <v>57</v>
      </c>
    </row>
    <row r="16" spans="1:6" x14ac:dyDescent="0.45">
      <c r="D16" s="9" t="s">
        <v>79</v>
      </c>
    </row>
  </sheetData>
  <sheetProtection formatCells="0" formatColumns="0" formatRows="0" sort="0" autoFilter="0"/>
  <dataValidations count="1">
    <dataValidation type="list" allowBlank="1" showInputMessage="1" showErrorMessage="1" sqref="A13" xr:uid="{00000000-0002-0000-0700-000000000000}">
      <formula1>Brands</formula1>
    </dataValidation>
  </dataValidations>
  <pageMargins left="0.7" right="0.7" top="0.75" bottom="0.75" header="0.3" footer="0.3"/>
  <pageSetup paperSize="9" orientation="portrait" r:id="rId1"/>
  <headerFooter>
    <oddHeader>&amp;C&amp;"Calibri"&amp;12&amp;KFF0000 OFFICIAL&amp;1#_x000D_</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A8B557"/>
  </sheetPr>
  <dimension ref="A1:U18"/>
  <sheetViews>
    <sheetView tabSelected="1" zoomScale="115" zoomScaleNormal="115" workbookViewId="0">
      <selection activeCell="D11" sqref="D11"/>
    </sheetView>
  </sheetViews>
  <sheetFormatPr defaultColWidth="0" defaultRowHeight="13.5" zeroHeight="1" x14ac:dyDescent="0.35"/>
  <cols>
    <col min="1" max="1" width="14.19921875" style="1" customWidth="1"/>
    <col min="2" max="2" width="18.265625" style="106" customWidth="1"/>
    <col min="3" max="3" width="9.53125" style="42" customWidth="1"/>
    <col min="4" max="4" width="12.53125" style="42" customWidth="1"/>
    <col min="5" max="20" width="7.73046875" style="42" customWidth="1"/>
    <col min="21" max="21" width="12.265625" style="1" customWidth="1"/>
    <col min="22" max="16384" width="10.265625" style="1" hidden="1"/>
  </cols>
  <sheetData>
    <row r="1" spans="1:21" ht="62.25" customHeight="1" thickBot="1" x14ac:dyDescent="0.4">
      <c r="A1" s="64" t="s">
        <v>336</v>
      </c>
      <c r="B1" s="65" t="s">
        <v>271</v>
      </c>
      <c r="C1" s="65" t="s">
        <v>321</v>
      </c>
      <c r="D1" s="65" t="s">
        <v>2115</v>
      </c>
      <c r="E1" s="66" t="s">
        <v>0</v>
      </c>
      <c r="F1" s="66" t="s">
        <v>250</v>
      </c>
      <c r="G1" s="66" t="s">
        <v>251</v>
      </c>
      <c r="H1" s="66" t="s">
        <v>252</v>
      </c>
      <c r="I1" s="66" t="s">
        <v>253</v>
      </c>
      <c r="J1" s="66" t="s">
        <v>254</v>
      </c>
      <c r="K1" s="66" t="s">
        <v>255</v>
      </c>
      <c r="L1" s="66" t="s">
        <v>256</v>
      </c>
      <c r="M1" s="66" t="s">
        <v>257</v>
      </c>
      <c r="N1" s="66" t="s">
        <v>258</v>
      </c>
      <c r="O1" s="66" t="s">
        <v>259</v>
      </c>
      <c r="P1" s="66" t="s">
        <v>43</v>
      </c>
      <c r="Q1" s="66" t="s">
        <v>260</v>
      </c>
      <c r="R1" s="66" t="s">
        <v>261</v>
      </c>
      <c r="S1" s="66" t="s">
        <v>262</v>
      </c>
      <c r="T1" s="66" t="s">
        <v>263</v>
      </c>
      <c r="U1" s="66" t="s">
        <v>272</v>
      </c>
    </row>
    <row r="2" spans="1:21" ht="20.25" customHeight="1" thickBot="1" x14ac:dyDescent="0.4">
      <c r="A2" s="67">
        <f t="shared" ref="A2:A8" si="0">ROW()-1</f>
        <v>1</v>
      </c>
      <c r="B2" s="105" t="s">
        <v>0</v>
      </c>
      <c r="C2" s="68" t="s">
        <v>264</v>
      </c>
      <c r="D2" s="123">
        <v>45575</v>
      </c>
      <c r="E2" s="69" t="s">
        <v>264</v>
      </c>
      <c r="F2" s="70"/>
      <c r="G2" s="70"/>
      <c r="H2" s="70"/>
      <c r="I2" s="70"/>
      <c r="J2" s="70"/>
      <c r="K2" s="70"/>
      <c r="L2" s="70"/>
      <c r="M2" s="70"/>
      <c r="N2" s="70"/>
      <c r="O2" s="70"/>
      <c r="P2" s="70"/>
      <c r="Q2" s="70"/>
      <c r="R2" s="70"/>
      <c r="S2" s="70"/>
      <c r="T2" s="70"/>
      <c r="U2" s="72">
        <f>COUNTIF(E2:T2,"Y")</f>
        <v>1</v>
      </c>
    </row>
    <row r="3" spans="1:21" ht="20.25" customHeight="1" thickBot="1" x14ac:dyDescent="0.4">
      <c r="A3" s="67">
        <f t="shared" si="0"/>
        <v>2</v>
      </c>
      <c r="B3" s="105" t="s">
        <v>286</v>
      </c>
      <c r="C3" s="68" t="s">
        <v>264</v>
      </c>
      <c r="D3" s="123">
        <v>45776</v>
      </c>
      <c r="E3" s="70"/>
      <c r="F3" s="69" t="s">
        <v>264</v>
      </c>
      <c r="G3" s="70"/>
      <c r="H3" s="70"/>
      <c r="I3" s="88"/>
      <c r="J3" s="70"/>
      <c r="K3" s="70"/>
      <c r="L3" s="70"/>
      <c r="M3" s="70"/>
      <c r="N3" s="70"/>
      <c r="O3" s="70"/>
      <c r="P3" s="69" t="s">
        <v>264</v>
      </c>
      <c r="Q3" s="70"/>
      <c r="R3" s="70"/>
      <c r="S3" s="70"/>
      <c r="T3" s="70"/>
      <c r="U3" s="72">
        <f t="shared" ref="U3:U15" si="1">COUNTIF(E3:T3,"Y")</f>
        <v>2</v>
      </c>
    </row>
    <row r="4" spans="1:21" ht="20.25" customHeight="1" thickBot="1" x14ac:dyDescent="0.4">
      <c r="A4" s="67">
        <f t="shared" si="0"/>
        <v>3</v>
      </c>
      <c r="B4" s="105" t="s">
        <v>252</v>
      </c>
      <c r="C4" s="68" t="s">
        <v>264</v>
      </c>
      <c r="D4" s="123">
        <v>45575</v>
      </c>
      <c r="E4" s="70"/>
      <c r="F4" s="70"/>
      <c r="G4" s="69" t="s">
        <v>264</v>
      </c>
      <c r="H4" s="69" t="s">
        <v>264</v>
      </c>
      <c r="I4" s="69" t="s">
        <v>264</v>
      </c>
      <c r="J4" s="69" t="s">
        <v>264</v>
      </c>
      <c r="K4" s="70"/>
      <c r="L4" s="70"/>
      <c r="M4" s="69" t="s">
        <v>264</v>
      </c>
      <c r="N4" s="69" t="s">
        <v>264</v>
      </c>
      <c r="O4" s="69" t="s">
        <v>264</v>
      </c>
      <c r="P4" s="69" t="s">
        <v>264</v>
      </c>
      <c r="Q4" s="70"/>
      <c r="R4" s="70"/>
      <c r="S4" s="70"/>
      <c r="T4" s="69" t="s">
        <v>264</v>
      </c>
      <c r="U4" s="72">
        <f t="shared" si="1"/>
        <v>9</v>
      </c>
    </row>
    <row r="5" spans="1:21" ht="20.25" customHeight="1" thickBot="1" x14ac:dyDescent="0.4">
      <c r="A5" s="67">
        <f t="shared" si="0"/>
        <v>4</v>
      </c>
      <c r="B5" s="105" t="s">
        <v>1668</v>
      </c>
      <c r="C5" s="68" t="s">
        <v>264</v>
      </c>
      <c r="D5" s="123">
        <v>45075</v>
      </c>
      <c r="E5" s="70" t="s">
        <v>264</v>
      </c>
      <c r="F5" s="70" t="s">
        <v>264</v>
      </c>
      <c r="G5" s="69"/>
      <c r="H5" s="69"/>
      <c r="I5" s="69"/>
      <c r="J5" s="69"/>
      <c r="K5" s="70"/>
      <c r="L5" s="70"/>
      <c r="M5" s="69" t="s">
        <v>264</v>
      </c>
      <c r="N5" s="69"/>
      <c r="O5" s="69"/>
      <c r="P5" s="70" t="s">
        <v>264</v>
      </c>
      <c r="Q5" s="70"/>
      <c r="R5" s="70"/>
      <c r="S5" s="70"/>
      <c r="T5" s="69" t="s">
        <v>264</v>
      </c>
      <c r="U5" s="72">
        <f t="shared" si="1"/>
        <v>5</v>
      </c>
    </row>
    <row r="6" spans="1:21" ht="20.25" customHeight="1" thickBot="1" x14ac:dyDescent="0.4">
      <c r="A6" s="67">
        <f t="shared" si="0"/>
        <v>5</v>
      </c>
      <c r="B6" s="105" t="s">
        <v>265</v>
      </c>
      <c r="C6" s="68" t="s">
        <v>264</v>
      </c>
      <c r="D6" s="123">
        <v>45782</v>
      </c>
      <c r="E6" s="70"/>
      <c r="F6" s="69" t="s">
        <v>264</v>
      </c>
      <c r="G6" s="70"/>
      <c r="H6" s="70"/>
      <c r="I6" s="69" t="s">
        <v>264</v>
      </c>
      <c r="J6" s="70"/>
      <c r="K6" s="70"/>
      <c r="L6" s="70"/>
      <c r="M6" s="69" t="s">
        <v>264</v>
      </c>
      <c r="N6" s="70"/>
      <c r="O6" s="70"/>
      <c r="P6" s="69" t="s">
        <v>264</v>
      </c>
      <c r="Q6" s="70"/>
      <c r="R6" s="70"/>
      <c r="S6" s="69" t="s">
        <v>264</v>
      </c>
      <c r="T6" s="69" t="s">
        <v>264</v>
      </c>
      <c r="U6" s="72">
        <f>COUNTIF(E6:T6,"Y")</f>
        <v>6</v>
      </c>
    </row>
    <row r="7" spans="1:21" ht="20.25" customHeight="1" thickBot="1" x14ac:dyDescent="0.4">
      <c r="A7" s="67">
        <f t="shared" ref="A7:A15" si="2">ROW()-1</f>
        <v>6</v>
      </c>
      <c r="B7" s="105" t="s">
        <v>1824</v>
      </c>
      <c r="C7" s="68" t="s">
        <v>264</v>
      </c>
      <c r="D7" s="123">
        <v>45565</v>
      </c>
      <c r="E7" s="70"/>
      <c r="F7" s="69" t="s">
        <v>264</v>
      </c>
      <c r="G7" s="69" t="s">
        <v>264</v>
      </c>
      <c r="H7" s="70"/>
      <c r="I7" s="69" t="s">
        <v>264</v>
      </c>
      <c r="J7" s="70"/>
      <c r="K7" s="70"/>
      <c r="L7" s="70"/>
      <c r="M7" s="69" t="s">
        <v>264</v>
      </c>
      <c r="N7" s="70"/>
      <c r="O7" s="70"/>
      <c r="P7" s="69" t="s">
        <v>264</v>
      </c>
      <c r="Q7" s="70"/>
      <c r="R7" s="70"/>
      <c r="S7" s="69" t="s">
        <v>264</v>
      </c>
      <c r="T7" s="69"/>
      <c r="U7" s="72">
        <f>COUNTIF(E7:T7,"Y")</f>
        <v>6</v>
      </c>
    </row>
    <row r="8" spans="1:21" ht="20.25" customHeight="1" thickBot="1" x14ac:dyDescent="0.4">
      <c r="A8" s="67">
        <f t="shared" si="0"/>
        <v>7</v>
      </c>
      <c r="B8" s="105" t="s">
        <v>253</v>
      </c>
      <c r="C8" s="68" t="s">
        <v>264</v>
      </c>
      <c r="D8" s="123">
        <v>45565</v>
      </c>
      <c r="E8" s="70"/>
      <c r="F8" s="69"/>
      <c r="G8" s="70"/>
      <c r="H8" s="70"/>
      <c r="I8" s="69" t="s">
        <v>264</v>
      </c>
      <c r="J8" s="70"/>
      <c r="K8" s="70"/>
      <c r="L8" s="70"/>
      <c r="M8" s="69"/>
      <c r="N8" s="70"/>
      <c r="O8" s="70"/>
      <c r="P8" s="69"/>
      <c r="Q8" s="70"/>
      <c r="R8" s="70"/>
      <c r="S8" s="69"/>
      <c r="T8" s="69"/>
      <c r="U8" s="72">
        <f>COUNTIF(E8:T8,"Y")</f>
        <v>1</v>
      </c>
    </row>
    <row r="9" spans="1:21" ht="20.25" customHeight="1" thickBot="1" x14ac:dyDescent="0.4">
      <c r="A9" s="67">
        <f t="shared" si="2"/>
        <v>8</v>
      </c>
      <c r="B9" s="105" t="s">
        <v>266</v>
      </c>
      <c r="C9" s="68" t="s">
        <v>264</v>
      </c>
      <c r="D9" s="123">
        <v>45378</v>
      </c>
      <c r="E9" s="70"/>
      <c r="F9" s="70"/>
      <c r="G9" s="69" t="s">
        <v>264</v>
      </c>
      <c r="H9" s="70"/>
      <c r="I9" s="70"/>
      <c r="J9" s="70"/>
      <c r="K9" s="69" t="s">
        <v>264</v>
      </c>
      <c r="L9" s="70"/>
      <c r="M9" s="70"/>
      <c r="N9" s="69"/>
      <c r="O9" s="70"/>
      <c r="P9" s="70"/>
      <c r="Q9" s="70"/>
      <c r="R9" s="70"/>
      <c r="S9" s="69" t="s">
        <v>264</v>
      </c>
      <c r="T9" s="70"/>
      <c r="U9" s="72">
        <f t="shared" si="1"/>
        <v>3</v>
      </c>
    </row>
    <row r="10" spans="1:21" ht="20.25" customHeight="1" thickBot="1" x14ac:dyDescent="0.4">
      <c r="A10" s="67">
        <f t="shared" si="2"/>
        <v>9</v>
      </c>
      <c r="B10" s="105" t="s">
        <v>1765</v>
      </c>
      <c r="C10" s="68" t="s">
        <v>264</v>
      </c>
      <c r="D10" s="123">
        <v>45785</v>
      </c>
      <c r="E10" s="70"/>
      <c r="F10" s="70" t="s">
        <v>264</v>
      </c>
      <c r="G10" s="69"/>
      <c r="H10" s="70"/>
      <c r="I10" s="70" t="s">
        <v>264</v>
      </c>
      <c r="J10" s="70"/>
      <c r="K10" s="69"/>
      <c r="L10" s="70"/>
      <c r="M10" s="70"/>
      <c r="N10" s="70" t="s">
        <v>264</v>
      </c>
      <c r="O10" s="70"/>
      <c r="P10" s="70" t="s">
        <v>264</v>
      </c>
      <c r="Q10" s="70" t="s">
        <v>264</v>
      </c>
      <c r="R10" s="70" t="s">
        <v>264</v>
      </c>
      <c r="S10" s="69"/>
      <c r="T10" s="70" t="s">
        <v>264</v>
      </c>
      <c r="U10" s="72">
        <f t="shared" si="1"/>
        <v>7</v>
      </c>
    </row>
    <row r="11" spans="1:21" ht="20.25" customHeight="1" thickBot="1" x14ac:dyDescent="0.4">
      <c r="A11" s="67">
        <f>ROW()-1</f>
        <v>10</v>
      </c>
      <c r="B11" s="105" t="s">
        <v>258</v>
      </c>
      <c r="C11" s="68" t="s">
        <v>264</v>
      </c>
      <c r="D11" s="123">
        <v>45582</v>
      </c>
      <c r="E11" s="70"/>
      <c r="F11" s="70"/>
      <c r="G11" s="69"/>
      <c r="H11" s="70"/>
      <c r="I11" s="70"/>
      <c r="J11" s="70"/>
      <c r="K11" s="69"/>
      <c r="L11" s="70"/>
      <c r="M11" s="70"/>
      <c r="N11" s="70" t="s">
        <v>264</v>
      </c>
      <c r="O11" s="70"/>
      <c r="P11" s="70"/>
      <c r="Q11" s="70"/>
      <c r="R11" s="70"/>
      <c r="S11" s="69"/>
      <c r="T11" s="70"/>
      <c r="U11" s="72">
        <f t="shared" si="1"/>
        <v>1</v>
      </c>
    </row>
    <row r="12" spans="1:21" ht="20.25" customHeight="1" thickBot="1" x14ac:dyDescent="0.4">
      <c r="A12" s="67">
        <f t="shared" si="2"/>
        <v>11</v>
      </c>
      <c r="B12" s="105" t="s">
        <v>267</v>
      </c>
      <c r="C12" s="68" t="s">
        <v>264</v>
      </c>
      <c r="D12" s="123">
        <v>45614</v>
      </c>
      <c r="E12" s="70"/>
      <c r="F12" s="69"/>
      <c r="G12" s="70"/>
      <c r="H12" s="70"/>
      <c r="I12" s="69" t="s">
        <v>264</v>
      </c>
      <c r="J12" s="70"/>
      <c r="K12" s="70"/>
      <c r="L12" s="70"/>
      <c r="M12" s="70"/>
      <c r="N12" s="70" t="s">
        <v>264</v>
      </c>
      <c r="O12" s="70"/>
      <c r="P12" s="69" t="s">
        <v>264</v>
      </c>
      <c r="Q12" s="70"/>
      <c r="R12" s="70"/>
      <c r="S12" s="70"/>
      <c r="T12" s="70"/>
      <c r="U12" s="72">
        <f t="shared" si="1"/>
        <v>3</v>
      </c>
    </row>
    <row r="13" spans="1:21" ht="20.25" customHeight="1" thickBot="1" x14ac:dyDescent="0.4">
      <c r="A13" s="67">
        <f t="shared" si="2"/>
        <v>12</v>
      </c>
      <c r="B13" s="105" t="s">
        <v>268</v>
      </c>
      <c r="C13" s="68" t="s">
        <v>264</v>
      </c>
      <c r="D13" s="123">
        <v>45448</v>
      </c>
      <c r="E13" s="70"/>
      <c r="F13" s="70" t="s">
        <v>264</v>
      </c>
      <c r="G13" s="70" t="s">
        <v>264</v>
      </c>
      <c r="H13" s="70"/>
      <c r="I13" s="70"/>
      <c r="J13" s="70"/>
      <c r="K13" s="70"/>
      <c r="L13" s="70"/>
      <c r="M13" s="70"/>
      <c r="N13" s="69" t="s">
        <v>264</v>
      </c>
      <c r="O13" s="70"/>
      <c r="P13" s="69" t="s">
        <v>264</v>
      </c>
      <c r="Q13" s="69" t="s">
        <v>264</v>
      </c>
      <c r="R13" s="69" t="s">
        <v>264</v>
      </c>
      <c r="S13" s="69" t="s">
        <v>264</v>
      </c>
      <c r="T13" s="70"/>
      <c r="U13" s="72">
        <f t="shared" si="1"/>
        <v>7</v>
      </c>
    </row>
    <row r="14" spans="1:21" ht="20.25" customHeight="1" thickBot="1" x14ac:dyDescent="0.4">
      <c r="A14" s="67">
        <f t="shared" si="2"/>
        <v>13</v>
      </c>
      <c r="B14" s="105" t="s">
        <v>269</v>
      </c>
      <c r="C14" s="68" t="s">
        <v>264</v>
      </c>
      <c r="D14" s="123">
        <v>45628</v>
      </c>
      <c r="E14" s="70"/>
      <c r="F14" s="70" t="s">
        <v>264</v>
      </c>
      <c r="G14" s="69" t="s">
        <v>264</v>
      </c>
      <c r="H14" s="70"/>
      <c r="I14" s="69" t="s">
        <v>264</v>
      </c>
      <c r="J14" s="70"/>
      <c r="K14" s="70"/>
      <c r="L14" s="69" t="s">
        <v>264</v>
      </c>
      <c r="M14" s="69" t="s">
        <v>264</v>
      </c>
      <c r="N14" s="69" t="s">
        <v>264</v>
      </c>
      <c r="O14" s="70"/>
      <c r="P14" s="69" t="s">
        <v>264</v>
      </c>
      <c r="Q14" s="70"/>
      <c r="R14" s="70"/>
      <c r="S14" s="69" t="s">
        <v>264</v>
      </c>
      <c r="T14" s="69" t="s">
        <v>264</v>
      </c>
      <c r="U14" s="72">
        <f t="shared" si="1"/>
        <v>9</v>
      </c>
    </row>
    <row r="15" spans="1:21" ht="20.25" customHeight="1" thickBot="1" x14ac:dyDescent="0.4">
      <c r="A15" s="67">
        <f t="shared" si="2"/>
        <v>14</v>
      </c>
      <c r="B15" s="105" t="s">
        <v>270</v>
      </c>
      <c r="C15" s="68" t="s">
        <v>264</v>
      </c>
      <c r="D15" s="123">
        <v>45580</v>
      </c>
      <c r="E15" s="70"/>
      <c r="F15" s="69" t="s">
        <v>264</v>
      </c>
      <c r="G15" s="69" t="s">
        <v>264</v>
      </c>
      <c r="H15" s="70"/>
      <c r="I15" s="69" t="s">
        <v>264</v>
      </c>
      <c r="J15" s="70"/>
      <c r="K15" s="70"/>
      <c r="L15" s="70"/>
      <c r="M15" s="70"/>
      <c r="N15" s="69" t="s">
        <v>264</v>
      </c>
      <c r="O15" s="70"/>
      <c r="P15" s="69" t="s">
        <v>264</v>
      </c>
      <c r="Q15" s="70"/>
      <c r="R15" s="70"/>
      <c r="S15" s="69" t="s">
        <v>264</v>
      </c>
      <c r="T15" s="70"/>
      <c r="U15" s="72">
        <f t="shared" si="1"/>
        <v>6</v>
      </c>
    </row>
    <row r="16" spans="1:21" ht="24.75" customHeight="1" thickBot="1" x14ac:dyDescent="0.4">
      <c r="A16" s="297" t="s">
        <v>337</v>
      </c>
      <c r="B16" s="298"/>
      <c r="C16" s="107">
        <f>COUNTIF(C2:C15,"Y")</f>
        <v>14</v>
      </c>
      <c r="D16" s="107"/>
      <c r="E16" s="71">
        <f>COUNTIF(E2:E15,"Y")</f>
        <v>2</v>
      </c>
      <c r="F16" s="71">
        <f t="shared" ref="F16:T16" si="3">COUNTIF(F2:F15,"Y")</f>
        <v>8</v>
      </c>
      <c r="G16" s="71">
        <f t="shared" si="3"/>
        <v>6</v>
      </c>
      <c r="H16" s="71">
        <f t="shared" si="3"/>
        <v>1</v>
      </c>
      <c r="I16" s="71">
        <f t="shared" si="3"/>
        <v>8</v>
      </c>
      <c r="J16" s="71">
        <f t="shared" si="3"/>
        <v>1</v>
      </c>
      <c r="K16" s="71">
        <f t="shared" si="3"/>
        <v>1</v>
      </c>
      <c r="L16" s="71">
        <f t="shared" si="3"/>
        <v>1</v>
      </c>
      <c r="M16" s="71">
        <f t="shared" si="3"/>
        <v>5</v>
      </c>
      <c r="N16" s="71">
        <f t="shared" si="3"/>
        <v>7</v>
      </c>
      <c r="O16" s="71">
        <f t="shared" si="3"/>
        <v>1</v>
      </c>
      <c r="P16" s="71">
        <f t="shared" si="3"/>
        <v>10</v>
      </c>
      <c r="Q16" s="71">
        <f t="shared" si="3"/>
        <v>2</v>
      </c>
      <c r="R16" s="71">
        <f t="shared" si="3"/>
        <v>2</v>
      </c>
      <c r="S16" s="71">
        <f t="shared" si="3"/>
        <v>6</v>
      </c>
      <c r="T16" s="71">
        <f t="shared" si="3"/>
        <v>5</v>
      </c>
      <c r="U16" s="73"/>
    </row>
    <row r="17" spans="1:4" ht="14.25" thickBot="1" x14ac:dyDescent="0.4">
      <c r="A17" s="297" t="s">
        <v>4653</v>
      </c>
      <c r="B17" s="298"/>
      <c r="D17" s="153">
        <f>MAX(Update_Log!A:A)</f>
        <v>45785</v>
      </c>
    </row>
    <row r="18" spans="1:4" x14ac:dyDescent="0.35"/>
  </sheetData>
  <sheetProtection algorithmName="SHA-512" hashValue="bx8uNwORlye+WkFE4cl5MSrw+txpquKeOe3NTEQCKdkvqqgp5UrtSVQPop5oPh+B/GQ//5+qL66wooSrbbriZQ==" saltValue="OLSQkObkyEp+SIeNIlbraw==" spinCount="100000" sheet="1" sort="0" autoFilter="0" pivotTables="0"/>
  <autoFilter ref="A1:U17" xr:uid="{00000000-0001-0000-0100-000000000000}"/>
  <sortState xmlns:xlrd2="http://schemas.microsoft.com/office/spreadsheetml/2017/richdata2" ref="A6:U7">
    <sortCondition ref="B6:B7"/>
  </sortState>
  <mergeCells count="2">
    <mergeCell ref="A16:B16"/>
    <mergeCell ref="A17:B17"/>
  </mergeCells>
  <conditionalFormatting sqref="E2:T15">
    <cfRule type="cellIs" dxfId="51" priority="1" operator="equal">
      <formula>"Y"</formula>
    </cfRule>
  </conditionalFormatting>
  <pageMargins left="0.7" right="0.7" top="0.75" bottom="0.75" header="0.3" footer="0.3"/>
  <pageSetup paperSize="9" orientation="portrait" r:id="rId1"/>
  <headerFooter>
    <oddHeader>&amp;C&amp;"Calibri"&amp;12&amp;KFF0000 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57A8B5"/>
  </sheetPr>
  <dimension ref="A1:AB860"/>
  <sheetViews>
    <sheetView topLeftCell="B1" zoomScale="85" zoomScaleNormal="85" workbookViewId="0">
      <pane ySplit="3" topLeftCell="A157" activePane="bottomLeft" state="frozen"/>
      <selection activeCell="AC5" sqref="AC5"/>
      <selection pane="bottomLeft" activeCell="I165" sqref="I165"/>
    </sheetView>
  </sheetViews>
  <sheetFormatPr defaultColWidth="0" defaultRowHeight="13.5" zeroHeight="1" x14ac:dyDescent="0.35"/>
  <cols>
    <col min="1" max="1" width="43.19921875" style="1" hidden="1" customWidth="1"/>
    <col min="2" max="4" width="20.73046875" style="1" customWidth="1"/>
    <col min="5" max="5" width="25.53125" style="1" customWidth="1"/>
    <col min="6" max="6" width="19.46484375" style="1" customWidth="1"/>
    <col min="7" max="7" width="14.73046875" style="1" customWidth="1"/>
    <col min="8" max="8" width="13" style="1" customWidth="1"/>
    <col min="9" max="9" width="14.73046875" style="1" customWidth="1"/>
    <col min="10" max="10" width="12.19921875" style="1" customWidth="1"/>
    <col min="11" max="13" width="12.73046875" style="1" customWidth="1"/>
    <col min="14" max="14" width="76" style="18" customWidth="1"/>
    <col min="15" max="15" width="10.265625" style="1" customWidth="1"/>
    <col min="16" max="27" width="10.265625" style="1" hidden="1"/>
    <col min="28" max="28" width="86.46484375" style="160" customWidth="1"/>
    <col min="29" max="16384" width="10.265625" style="1" hidden="1"/>
  </cols>
  <sheetData>
    <row r="1" spans="1:28" ht="21" customHeight="1" x14ac:dyDescent="0.35">
      <c r="A1" s="21"/>
      <c r="B1" s="299" t="s">
        <v>284</v>
      </c>
      <c r="C1" s="300"/>
      <c r="D1" s="300"/>
      <c r="E1" s="301"/>
      <c r="F1" s="301"/>
      <c r="G1" s="301"/>
      <c r="H1" s="301"/>
      <c r="I1" s="301"/>
      <c r="J1" s="301"/>
      <c r="K1" s="301"/>
      <c r="L1" s="301"/>
      <c r="M1" s="301"/>
      <c r="N1" s="302"/>
    </row>
    <row r="2" spans="1:28" ht="48" customHeight="1" x14ac:dyDescent="0.35">
      <c r="A2" s="21"/>
      <c r="B2" s="303" t="s">
        <v>347</v>
      </c>
      <c r="C2" s="304"/>
      <c r="D2" s="304"/>
      <c r="E2" s="304"/>
      <c r="F2" s="304"/>
      <c r="G2" s="304"/>
      <c r="H2" s="304"/>
      <c r="I2" s="304"/>
      <c r="J2" s="304"/>
      <c r="K2" s="304"/>
      <c r="L2" s="304"/>
      <c r="M2" s="304"/>
      <c r="N2" s="305"/>
    </row>
    <row r="3" spans="1:28" ht="41.65" x14ac:dyDescent="0.35">
      <c r="A3" s="111"/>
      <c r="B3" s="51" t="s">
        <v>271</v>
      </c>
      <c r="C3" s="51" t="s">
        <v>3</v>
      </c>
      <c r="D3" s="51" t="s">
        <v>1</v>
      </c>
      <c r="E3" s="51" t="s">
        <v>2</v>
      </c>
      <c r="F3" s="51" t="s">
        <v>338</v>
      </c>
      <c r="G3" s="51" t="s">
        <v>4</v>
      </c>
      <c r="H3" s="50" t="s">
        <v>342</v>
      </c>
      <c r="I3" s="50" t="s">
        <v>341</v>
      </c>
      <c r="J3" s="50" t="s">
        <v>344</v>
      </c>
      <c r="K3" s="50" t="s">
        <v>343</v>
      </c>
      <c r="L3" s="50" t="s">
        <v>345</v>
      </c>
      <c r="M3" s="50" t="s">
        <v>346</v>
      </c>
      <c r="N3" s="51" t="s">
        <v>5</v>
      </c>
    </row>
    <row r="4" spans="1:28" ht="67.5" x14ac:dyDescent="0.35">
      <c r="A4" s="21" t="e">
        <f>B4&amp;"_"&amp;E4&amp;"_"&amp;#REF!</f>
        <v>#REF!</v>
      </c>
      <c r="B4" s="45" t="s">
        <v>0</v>
      </c>
      <c r="C4" s="10" t="s">
        <v>0</v>
      </c>
      <c r="D4" s="46" t="s">
        <v>6</v>
      </c>
      <c r="E4" s="46" t="s">
        <v>7</v>
      </c>
      <c r="F4" s="74"/>
      <c r="G4" s="58">
        <v>0.4</v>
      </c>
      <c r="H4" s="47">
        <v>101</v>
      </c>
      <c r="I4" s="58">
        <v>0.43</v>
      </c>
      <c r="J4" s="47">
        <v>501</v>
      </c>
      <c r="K4" s="58">
        <v>0.45</v>
      </c>
      <c r="L4" s="47"/>
      <c r="M4" s="58"/>
      <c r="N4" s="55" t="s">
        <v>334</v>
      </c>
      <c r="AB4" s="161" t="s">
        <v>2136</v>
      </c>
    </row>
    <row r="5" spans="1:28" x14ac:dyDescent="0.35">
      <c r="A5" s="21" t="e">
        <f>B5&amp;"_"&amp;E5&amp;"_"&amp;#REF!</f>
        <v>#REF!</v>
      </c>
      <c r="B5" s="45" t="s">
        <v>0</v>
      </c>
      <c r="C5" s="10" t="s">
        <v>0</v>
      </c>
      <c r="D5" s="46" t="s">
        <v>6</v>
      </c>
      <c r="E5" s="46" t="s">
        <v>8</v>
      </c>
      <c r="F5" s="74"/>
      <c r="G5" s="58">
        <v>0.3</v>
      </c>
      <c r="H5" s="47">
        <v>101</v>
      </c>
      <c r="I5" s="58">
        <v>0.33</v>
      </c>
      <c r="J5" s="47">
        <v>501</v>
      </c>
      <c r="K5" s="58">
        <f>G5+5%</f>
        <v>0.35</v>
      </c>
      <c r="L5" s="47"/>
      <c r="M5" s="58"/>
      <c r="N5" s="55" t="s">
        <v>334</v>
      </c>
    </row>
    <row r="6" spans="1:28" x14ac:dyDescent="0.35">
      <c r="A6" s="21" t="e">
        <f>B6&amp;"_"&amp;E6&amp;"_"&amp;#REF!</f>
        <v>#REF!</v>
      </c>
      <c r="B6" s="45" t="s">
        <v>0</v>
      </c>
      <c r="C6" s="10" t="s">
        <v>0</v>
      </c>
      <c r="D6" s="46" t="s">
        <v>6</v>
      </c>
      <c r="E6" s="46" t="s">
        <v>9</v>
      </c>
      <c r="F6" s="74"/>
      <c r="G6" s="58">
        <v>0.3</v>
      </c>
      <c r="H6" s="47">
        <v>101</v>
      </c>
      <c r="I6" s="58">
        <v>0.33</v>
      </c>
      <c r="J6" s="47">
        <v>501</v>
      </c>
      <c r="K6" s="58">
        <f>G6+5%</f>
        <v>0.35</v>
      </c>
      <c r="L6" s="47"/>
      <c r="M6" s="58"/>
      <c r="N6" s="55" t="s">
        <v>334</v>
      </c>
    </row>
    <row r="7" spans="1:28" x14ac:dyDescent="0.35">
      <c r="A7" s="21" t="e">
        <f>B7&amp;"_"&amp;E7&amp;"_"&amp;#REF!</f>
        <v>#REF!</v>
      </c>
      <c r="B7" s="45" t="s">
        <v>0</v>
      </c>
      <c r="C7" s="10" t="s">
        <v>0</v>
      </c>
      <c r="D7" s="46" t="s">
        <v>6</v>
      </c>
      <c r="E7" s="46" t="s">
        <v>10</v>
      </c>
      <c r="F7" s="74"/>
      <c r="G7" s="58">
        <v>0.3</v>
      </c>
      <c r="H7" s="47">
        <v>101</v>
      </c>
      <c r="I7" s="58">
        <v>0.33</v>
      </c>
      <c r="J7" s="47">
        <v>501</v>
      </c>
      <c r="K7" s="58">
        <f>G7+5%</f>
        <v>0.35</v>
      </c>
      <c r="L7" s="47"/>
      <c r="M7" s="58"/>
      <c r="N7" s="55" t="s">
        <v>334</v>
      </c>
    </row>
    <row r="8" spans="1:28" x14ac:dyDescent="0.35">
      <c r="A8" s="21" t="e">
        <f>B8&amp;"_"&amp;E8&amp;"_"&amp;#REF!</f>
        <v>#REF!</v>
      </c>
      <c r="B8" s="45" t="s">
        <v>0</v>
      </c>
      <c r="C8" s="10" t="s">
        <v>0</v>
      </c>
      <c r="D8" s="46" t="s">
        <v>6</v>
      </c>
      <c r="E8" s="46" t="s">
        <v>11</v>
      </c>
      <c r="F8" s="74"/>
      <c r="G8" s="58">
        <v>0.4</v>
      </c>
      <c r="H8" s="47">
        <v>101</v>
      </c>
      <c r="I8" s="58">
        <v>0.43</v>
      </c>
      <c r="J8" s="47">
        <v>501</v>
      </c>
      <c r="K8" s="58">
        <f>G8+5%</f>
        <v>0.45</v>
      </c>
      <c r="L8" s="47"/>
      <c r="M8" s="58"/>
      <c r="N8" s="55" t="s">
        <v>334</v>
      </c>
    </row>
    <row r="9" spans="1:28" x14ac:dyDescent="0.35">
      <c r="A9" s="21" t="e">
        <f>B9&amp;"_"&amp;E9&amp;"_"&amp;#REF!</f>
        <v>#REF!</v>
      </c>
      <c r="B9" s="45" t="s">
        <v>0</v>
      </c>
      <c r="C9" s="10" t="s">
        <v>0</v>
      </c>
      <c r="D9" s="46" t="s">
        <v>6</v>
      </c>
      <c r="E9" s="46" t="s">
        <v>12</v>
      </c>
      <c r="F9" s="74"/>
      <c r="G9" s="58">
        <v>0.4</v>
      </c>
      <c r="H9" s="47">
        <v>101</v>
      </c>
      <c r="I9" s="58">
        <v>0.43</v>
      </c>
      <c r="J9" s="47">
        <v>501</v>
      </c>
      <c r="K9" s="58">
        <f>G9+5%</f>
        <v>0.45</v>
      </c>
      <c r="L9" s="47"/>
      <c r="M9" s="58"/>
      <c r="N9" s="55" t="s">
        <v>334</v>
      </c>
    </row>
    <row r="10" spans="1:28" x14ac:dyDescent="0.35">
      <c r="A10" s="21" t="e">
        <f>B10&amp;"_"&amp;E10&amp;"_"&amp;#REF!</f>
        <v>#REF!</v>
      </c>
      <c r="B10" s="45" t="s">
        <v>0</v>
      </c>
      <c r="C10" s="10" t="s">
        <v>0</v>
      </c>
      <c r="D10" s="46" t="s">
        <v>6</v>
      </c>
      <c r="E10" s="8" t="s">
        <v>13</v>
      </c>
      <c r="F10" s="74"/>
      <c r="G10" s="58">
        <v>0.3</v>
      </c>
      <c r="H10" s="47">
        <v>101</v>
      </c>
      <c r="I10" s="58">
        <v>0.33</v>
      </c>
      <c r="J10" s="47">
        <v>501</v>
      </c>
      <c r="K10" s="58">
        <v>0.35</v>
      </c>
      <c r="L10" s="47"/>
      <c r="M10" s="58"/>
      <c r="N10" s="55" t="s">
        <v>334</v>
      </c>
    </row>
    <row r="11" spans="1:28" x14ac:dyDescent="0.35">
      <c r="A11" s="21" t="e">
        <f>B11&amp;"_"&amp;E11&amp;"_"&amp;#REF!</f>
        <v>#REF!</v>
      </c>
      <c r="B11" s="45" t="s">
        <v>0</v>
      </c>
      <c r="C11" s="10" t="s">
        <v>0</v>
      </c>
      <c r="D11" s="46" t="s">
        <v>6</v>
      </c>
      <c r="E11" s="46" t="s">
        <v>14</v>
      </c>
      <c r="F11" s="74"/>
      <c r="G11" s="58">
        <v>0.3</v>
      </c>
      <c r="H11" s="47">
        <v>101</v>
      </c>
      <c r="I11" s="58">
        <v>0.33</v>
      </c>
      <c r="J11" s="47">
        <v>501</v>
      </c>
      <c r="K11" s="58">
        <v>0.35</v>
      </c>
      <c r="L11" s="47"/>
      <c r="M11" s="58"/>
      <c r="N11" s="55" t="s">
        <v>334</v>
      </c>
    </row>
    <row r="12" spans="1:28" x14ac:dyDescent="0.35">
      <c r="A12" s="21" t="e">
        <f>B12&amp;"_"&amp;E12&amp;"_"&amp;#REF!</f>
        <v>#REF!</v>
      </c>
      <c r="B12" s="45" t="s">
        <v>0</v>
      </c>
      <c r="C12" s="10" t="s">
        <v>0</v>
      </c>
      <c r="D12" s="46" t="s">
        <v>15</v>
      </c>
      <c r="E12" s="46" t="s">
        <v>8</v>
      </c>
      <c r="F12" s="74"/>
      <c r="G12" s="58">
        <v>0.1</v>
      </c>
      <c r="H12" s="47">
        <v>101</v>
      </c>
      <c r="I12" s="58">
        <v>0.12</v>
      </c>
      <c r="J12" s="47">
        <v>501</v>
      </c>
      <c r="K12" s="58">
        <v>0.14000000000000001</v>
      </c>
      <c r="L12" s="47"/>
      <c r="M12" s="58"/>
      <c r="N12" s="55" t="s">
        <v>334</v>
      </c>
    </row>
    <row r="13" spans="1:28" x14ac:dyDescent="0.35">
      <c r="A13" s="21" t="e">
        <f>B13&amp;"_"&amp;E13&amp;"_"&amp;#REF!</f>
        <v>#REF!</v>
      </c>
      <c r="B13" s="45" t="s">
        <v>0</v>
      </c>
      <c r="C13" s="10" t="s">
        <v>0</v>
      </c>
      <c r="D13" s="46" t="s">
        <v>15</v>
      </c>
      <c r="E13" s="46" t="s">
        <v>9</v>
      </c>
      <c r="F13" s="74"/>
      <c r="G13" s="58">
        <v>0.1</v>
      </c>
      <c r="H13" s="47">
        <v>101</v>
      </c>
      <c r="I13" s="58">
        <v>0.12</v>
      </c>
      <c r="J13" s="47">
        <v>501</v>
      </c>
      <c r="K13" s="58">
        <v>0.14000000000000001</v>
      </c>
      <c r="L13" s="47"/>
      <c r="M13" s="58"/>
      <c r="N13" s="55" t="s">
        <v>334</v>
      </c>
    </row>
    <row r="14" spans="1:28" x14ac:dyDescent="0.35">
      <c r="A14" s="21"/>
      <c r="B14" s="56" t="s">
        <v>286</v>
      </c>
      <c r="C14" s="63" t="s">
        <v>250</v>
      </c>
      <c r="D14" s="63" t="s">
        <v>6</v>
      </c>
      <c r="E14" s="63" t="s">
        <v>172</v>
      </c>
      <c r="F14" s="74"/>
      <c r="G14" s="59">
        <v>7.3999999999999996E-2</v>
      </c>
      <c r="H14" s="60"/>
      <c r="I14" s="59"/>
      <c r="J14" s="60"/>
      <c r="K14" s="59"/>
      <c r="L14" s="60"/>
      <c r="M14" s="59"/>
      <c r="N14" s="110" t="s">
        <v>335</v>
      </c>
    </row>
    <row r="15" spans="1:28" x14ac:dyDescent="0.35">
      <c r="A15" s="21"/>
      <c r="B15" s="56" t="s">
        <v>286</v>
      </c>
      <c r="C15" s="63" t="s">
        <v>250</v>
      </c>
      <c r="D15" s="63" t="s">
        <v>6</v>
      </c>
      <c r="E15" s="63" t="s">
        <v>8</v>
      </c>
      <c r="F15" s="74"/>
      <c r="G15" s="59">
        <v>0.1206</v>
      </c>
      <c r="H15" s="60"/>
      <c r="I15" s="59"/>
      <c r="J15" s="60"/>
      <c r="K15" s="59"/>
      <c r="L15" s="60"/>
      <c r="M15" s="59"/>
      <c r="N15" s="110" t="s">
        <v>335</v>
      </c>
    </row>
    <row r="16" spans="1:28" x14ac:dyDescent="0.35">
      <c r="A16" s="21"/>
      <c r="B16" s="56" t="s">
        <v>286</v>
      </c>
      <c r="C16" s="63" t="s">
        <v>250</v>
      </c>
      <c r="D16" s="63" t="s">
        <v>6</v>
      </c>
      <c r="E16" s="63" t="s">
        <v>7</v>
      </c>
      <c r="F16" s="74"/>
      <c r="G16" s="59">
        <v>0.12039999999999999</v>
      </c>
      <c r="H16" s="60"/>
      <c r="I16" s="59"/>
      <c r="J16" s="60"/>
      <c r="K16" s="59"/>
      <c r="L16" s="60"/>
      <c r="M16" s="59"/>
      <c r="N16" s="110" t="s">
        <v>335</v>
      </c>
    </row>
    <row r="17" spans="1:14" x14ac:dyDescent="0.35">
      <c r="A17" s="21"/>
      <c r="B17" s="56" t="s">
        <v>286</v>
      </c>
      <c r="C17" s="63" t="s">
        <v>250</v>
      </c>
      <c r="D17" s="63" t="s">
        <v>15</v>
      </c>
      <c r="E17" s="63" t="s">
        <v>174</v>
      </c>
      <c r="F17" s="74"/>
      <c r="G17" s="59">
        <v>3.1099999999999999E-2</v>
      </c>
      <c r="H17" s="60"/>
      <c r="I17" s="59"/>
      <c r="J17" s="60"/>
      <c r="K17" s="59"/>
      <c r="L17" s="60"/>
      <c r="M17" s="59"/>
      <c r="N17" s="110" t="s">
        <v>335</v>
      </c>
    </row>
    <row r="18" spans="1:14" x14ac:dyDescent="0.35">
      <c r="A18" s="21"/>
      <c r="B18" s="56" t="s">
        <v>286</v>
      </c>
      <c r="C18" s="63" t="s">
        <v>43</v>
      </c>
      <c r="D18" s="63" t="s">
        <v>6</v>
      </c>
      <c r="E18" s="63" t="s">
        <v>8</v>
      </c>
      <c r="F18" s="74"/>
      <c r="G18" s="59">
        <v>0.15290000000000001</v>
      </c>
      <c r="H18" s="60"/>
      <c r="I18" s="59"/>
      <c r="J18" s="60"/>
      <c r="K18" s="59"/>
      <c r="L18" s="60"/>
      <c r="M18" s="59"/>
      <c r="N18" s="110" t="s">
        <v>335</v>
      </c>
    </row>
    <row r="19" spans="1:14" x14ac:dyDescent="0.35">
      <c r="A19" s="21"/>
      <c r="B19" s="45" t="s">
        <v>252</v>
      </c>
      <c r="C19" s="46" t="s">
        <v>251</v>
      </c>
      <c r="D19" s="46" t="s">
        <v>6</v>
      </c>
      <c r="E19" s="46" t="s">
        <v>8</v>
      </c>
      <c r="F19" s="74"/>
      <c r="G19" s="59">
        <v>0.25</v>
      </c>
      <c r="H19" s="60"/>
      <c r="I19" s="59"/>
      <c r="J19" s="60"/>
      <c r="K19" s="59"/>
      <c r="L19" s="60"/>
      <c r="M19" s="59"/>
      <c r="N19" s="110"/>
    </row>
    <row r="20" spans="1:14" x14ac:dyDescent="0.35">
      <c r="A20" s="21"/>
      <c r="B20" s="45" t="s">
        <v>252</v>
      </c>
      <c r="C20" s="46" t="s">
        <v>251</v>
      </c>
      <c r="D20" s="46" t="s">
        <v>6</v>
      </c>
      <c r="E20" s="46" t="s">
        <v>9</v>
      </c>
      <c r="F20" s="74"/>
      <c r="G20" s="59">
        <v>0.22</v>
      </c>
      <c r="H20" s="60"/>
      <c r="I20" s="59"/>
      <c r="J20" s="60"/>
      <c r="K20" s="59"/>
      <c r="L20" s="60"/>
      <c r="M20" s="59"/>
      <c r="N20" s="110"/>
    </row>
    <row r="21" spans="1:14" x14ac:dyDescent="0.35">
      <c r="A21" s="21"/>
      <c r="B21" s="45" t="s">
        <v>252</v>
      </c>
      <c r="C21" s="46" t="s">
        <v>251</v>
      </c>
      <c r="D21" s="46" t="s">
        <v>6</v>
      </c>
      <c r="E21" s="46" t="s">
        <v>10</v>
      </c>
      <c r="F21" s="74"/>
      <c r="G21" s="59">
        <v>0.35</v>
      </c>
      <c r="H21" s="60"/>
      <c r="I21" s="59"/>
      <c r="J21" s="60"/>
      <c r="K21" s="59"/>
      <c r="L21" s="60"/>
      <c r="M21" s="59"/>
      <c r="N21" s="110"/>
    </row>
    <row r="22" spans="1:14" x14ac:dyDescent="0.35">
      <c r="A22" s="21"/>
      <c r="B22" s="45" t="s">
        <v>252</v>
      </c>
      <c r="C22" s="46" t="s">
        <v>252</v>
      </c>
      <c r="D22" s="46" t="s">
        <v>6</v>
      </c>
      <c r="E22" s="46" t="s">
        <v>7</v>
      </c>
      <c r="F22" s="74"/>
      <c r="G22" s="59">
        <v>0.31</v>
      </c>
      <c r="H22" s="60"/>
      <c r="I22" s="59"/>
      <c r="J22" s="60"/>
      <c r="K22" s="59"/>
      <c r="L22" s="60"/>
      <c r="M22" s="59"/>
      <c r="N22" s="110"/>
    </row>
    <row r="23" spans="1:14" x14ac:dyDescent="0.35">
      <c r="A23" s="21"/>
      <c r="B23" s="45" t="s">
        <v>252</v>
      </c>
      <c r="C23" s="46" t="s">
        <v>252</v>
      </c>
      <c r="D23" s="46" t="s">
        <v>6</v>
      </c>
      <c r="E23" s="46" t="s">
        <v>11</v>
      </c>
      <c r="F23" s="74"/>
      <c r="G23" s="59">
        <v>0.31</v>
      </c>
      <c r="H23" s="60"/>
      <c r="I23" s="59"/>
      <c r="J23" s="60"/>
      <c r="K23" s="59"/>
      <c r="L23" s="60"/>
      <c r="M23" s="59"/>
      <c r="N23" s="110"/>
    </row>
    <row r="24" spans="1:14" x14ac:dyDescent="0.35">
      <c r="A24" s="21"/>
      <c r="B24" s="45" t="s">
        <v>252</v>
      </c>
      <c r="C24" s="46" t="s">
        <v>252</v>
      </c>
      <c r="D24" s="46" t="s">
        <v>6</v>
      </c>
      <c r="E24" s="46" t="s">
        <v>14</v>
      </c>
      <c r="F24" s="74"/>
      <c r="G24" s="59">
        <v>0.25</v>
      </c>
      <c r="H24" s="60"/>
      <c r="I24" s="59"/>
      <c r="J24" s="60"/>
      <c r="K24" s="59"/>
      <c r="L24" s="60"/>
      <c r="M24" s="59"/>
      <c r="N24" s="110"/>
    </row>
    <row r="25" spans="1:14" x14ac:dyDescent="0.35">
      <c r="A25" s="21"/>
      <c r="B25" s="45" t="s">
        <v>252</v>
      </c>
      <c r="C25" s="46" t="s">
        <v>252</v>
      </c>
      <c r="D25" s="46" t="s">
        <v>6</v>
      </c>
      <c r="E25" s="8" t="s">
        <v>13</v>
      </c>
      <c r="F25" s="74"/>
      <c r="G25" s="59">
        <v>0.25</v>
      </c>
      <c r="H25" s="60"/>
      <c r="I25" s="59"/>
      <c r="J25" s="60"/>
      <c r="K25" s="59"/>
      <c r="L25" s="60"/>
      <c r="M25" s="59"/>
      <c r="N25" s="110"/>
    </row>
    <row r="26" spans="1:14" x14ac:dyDescent="0.35">
      <c r="A26" s="21"/>
      <c r="B26" s="45" t="s">
        <v>252</v>
      </c>
      <c r="C26" s="46" t="s">
        <v>252</v>
      </c>
      <c r="D26" s="46" t="s">
        <v>6</v>
      </c>
      <c r="E26" s="46" t="s">
        <v>57</v>
      </c>
      <c r="F26" s="74"/>
      <c r="G26" s="59">
        <v>0.25</v>
      </c>
      <c r="H26" s="60"/>
      <c r="I26" s="59"/>
      <c r="J26" s="60"/>
      <c r="K26" s="59"/>
      <c r="L26" s="60"/>
      <c r="M26" s="59"/>
      <c r="N26" s="110"/>
    </row>
    <row r="27" spans="1:14" x14ac:dyDescent="0.35">
      <c r="A27" s="21"/>
      <c r="B27" s="45" t="s">
        <v>252</v>
      </c>
      <c r="C27" s="46" t="s">
        <v>252</v>
      </c>
      <c r="D27" s="46" t="s">
        <v>6</v>
      </c>
      <c r="E27" s="46" t="s">
        <v>79</v>
      </c>
      <c r="F27" s="74"/>
      <c r="G27" s="59">
        <v>0.25</v>
      </c>
      <c r="H27" s="60"/>
      <c r="I27" s="59"/>
      <c r="J27" s="60"/>
      <c r="K27" s="59"/>
      <c r="L27" s="60"/>
      <c r="M27" s="59"/>
      <c r="N27" s="110"/>
    </row>
    <row r="28" spans="1:14" x14ac:dyDescent="0.35">
      <c r="A28" s="21"/>
      <c r="B28" s="45" t="s">
        <v>252</v>
      </c>
      <c r="C28" s="46" t="s">
        <v>252</v>
      </c>
      <c r="D28" s="46" t="s">
        <v>15</v>
      </c>
      <c r="E28" s="46" t="s">
        <v>14</v>
      </c>
      <c r="F28" s="74"/>
      <c r="G28" s="59">
        <v>0.3</v>
      </c>
      <c r="H28" s="60"/>
      <c r="I28" s="59"/>
      <c r="J28" s="60"/>
      <c r="K28" s="59"/>
      <c r="L28" s="60"/>
      <c r="M28" s="59"/>
      <c r="N28" s="110"/>
    </row>
    <row r="29" spans="1:14" x14ac:dyDescent="0.35">
      <c r="A29" s="21"/>
      <c r="B29" s="45" t="s">
        <v>252</v>
      </c>
      <c r="C29" s="46" t="s">
        <v>253</v>
      </c>
      <c r="D29" s="46" t="s">
        <v>6</v>
      </c>
      <c r="E29" s="46" t="s">
        <v>7</v>
      </c>
      <c r="F29" s="74"/>
      <c r="G29" s="59">
        <v>0.59</v>
      </c>
      <c r="H29" s="60"/>
      <c r="I29" s="59"/>
      <c r="J29" s="60"/>
      <c r="K29" s="59"/>
      <c r="L29" s="60"/>
      <c r="M29" s="59"/>
      <c r="N29" s="110"/>
    </row>
    <row r="30" spans="1:14" x14ac:dyDescent="0.35">
      <c r="A30" s="21"/>
      <c r="B30" s="45" t="s">
        <v>252</v>
      </c>
      <c r="C30" s="46" t="s">
        <v>253</v>
      </c>
      <c r="D30" s="46" t="s">
        <v>6</v>
      </c>
      <c r="E30" s="46" t="s">
        <v>11</v>
      </c>
      <c r="F30" s="74"/>
      <c r="G30" s="59">
        <v>0.39999999999999997</v>
      </c>
      <c r="H30" s="60"/>
      <c r="I30" s="59"/>
      <c r="J30" s="60"/>
      <c r="K30" s="59"/>
      <c r="L30" s="60"/>
      <c r="M30" s="59"/>
      <c r="N30" s="110"/>
    </row>
    <row r="31" spans="1:14" x14ac:dyDescent="0.35">
      <c r="A31" s="21"/>
      <c r="B31" s="45" t="s">
        <v>252</v>
      </c>
      <c r="C31" s="46" t="s">
        <v>253</v>
      </c>
      <c r="D31" s="46" t="s">
        <v>6</v>
      </c>
      <c r="E31" s="46" t="s">
        <v>8</v>
      </c>
      <c r="F31" s="74"/>
      <c r="G31" s="59">
        <v>0.57999999999999996</v>
      </c>
      <c r="H31" s="60"/>
      <c r="I31" s="59"/>
      <c r="J31" s="60"/>
      <c r="K31" s="59"/>
      <c r="L31" s="60"/>
      <c r="M31" s="59"/>
      <c r="N31" s="110"/>
    </row>
    <row r="32" spans="1:14" x14ac:dyDescent="0.35">
      <c r="A32" s="21"/>
      <c r="B32" s="45" t="s">
        <v>252</v>
      </c>
      <c r="C32" s="46" t="s">
        <v>253</v>
      </c>
      <c r="D32" s="46" t="s">
        <v>6</v>
      </c>
      <c r="E32" s="46" t="s">
        <v>172</v>
      </c>
      <c r="F32" s="74"/>
      <c r="G32" s="59">
        <v>0.57999999999999996</v>
      </c>
      <c r="H32" s="60"/>
      <c r="I32" s="59"/>
      <c r="J32" s="60"/>
      <c r="K32" s="59"/>
      <c r="L32" s="60"/>
      <c r="M32" s="59"/>
      <c r="N32" s="110"/>
    </row>
    <row r="33" spans="1:14" x14ac:dyDescent="0.35">
      <c r="A33" s="21"/>
      <c r="B33" s="45" t="s">
        <v>252</v>
      </c>
      <c r="C33" s="46" t="s">
        <v>253</v>
      </c>
      <c r="D33" s="46" t="s">
        <v>6</v>
      </c>
      <c r="E33" s="46" t="s">
        <v>173</v>
      </c>
      <c r="F33" s="74"/>
      <c r="G33" s="59">
        <v>0.57999999999999996</v>
      </c>
      <c r="H33" s="60"/>
      <c r="I33" s="59"/>
      <c r="J33" s="60"/>
      <c r="K33" s="59"/>
      <c r="L33" s="60"/>
      <c r="M33" s="59"/>
      <c r="N33" s="110"/>
    </row>
    <row r="34" spans="1:14" x14ac:dyDescent="0.35">
      <c r="A34" s="21"/>
      <c r="B34" s="45" t="s">
        <v>252</v>
      </c>
      <c r="C34" s="46" t="s">
        <v>253</v>
      </c>
      <c r="D34" s="46" t="s">
        <v>6</v>
      </c>
      <c r="E34" s="46" t="s">
        <v>9</v>
      </c>
      <c r="F34" s="74"/>
      <c r="G34" s="59">
        <v>0.57999999999999996</v>
      </c>
      <c r="H34" s="60"/>
      <c r="I34" s="59"/>
      <c r="J34" s="60"/>
      <c r="K34" s="59"/>
      <c r="L34" s="60"/>
      <c r="M34" s="59"/>
      <c r="N34" s="110"/>
    </row>
    <row r="35" spans="1:14" x14ac:dyDescent="0.35">
      <c r="A35" s="21"/>
      <c r="B35" s="45" t="s">
        <v>252</v>
      </c>
      <c r="C35" s="46" t="s">
        <v>253</v>
      </c>
      <c r="D35" s="46" t="s">
        <v>6</v>
      </c>
      <c r="E35" s="46" t="s">
        <v>176</v>
      </c>
      <c r="F35" s="74"/>
      <c r="G35" s="59">
        <v>0.36</v>
      </c>
      <c r="H35" s="60"/>
      <c r="I35" s="59"/>
      <c r="J35" s="60"/>
      <c r="K35" s="59"/>
      <c r="L35" s="60"/>
      <c r="M35" s="59"/>
      <c r="N35" s="110"/>
    </row>
    <row r="36" spans="1:14" x14ac:dyDescent="0.35">
      <c r="A36" s="21"/>
      <c r="B36" s="45" t="s">
        <v>252</v>
      </c>
      <c r="C36" s="46" t="s">
        <v>253</v>
      </c>
      <c r="D36" s="46" t="s">
        <v>6</v>
      </c>
      <c r="E36" s="46" t="s">
        <v>177</v>
      </c>
      <c r="F36" s="74"/>
      <c r="G36" s="59">
        <v>0.36</v>
      </c>
      <c r="H36" s="60"/>
      <c r="I36" s="59"/>
      <c r="J36" s="60"/>
      <c r="K36" s="59"/>
      <c r="L36" s="60"/>
      <c r="M36" s="59"/>
      <c r="N36" s="110"/>
    </row>
    <row r="37" spans="1:14" x14ac:dyDescent="0.35">
      <c r="A37" s="21"/>
      <c r="B37" s="45" t="s">
        <v>252</v>
      </c>
      <c r="C37" s="46" t="s">
        <v>253</v>
      </c>
      <c r="D37" s="46" t="s">
        <v>6</v>
      </c>
      <c r="E37" s="46" t="s">
        <v>14</v>
      </c>
      <c r="F37" s="74"/>
      <c r="G37" s="59">
        <v>0.45999999999999996</v>
      </c>
      <c r="H37" s="60"/>
      <c r="I37" s="59"/>
      <c r="J37" s="60"/>
      <c r="K37" s="59"/>
      <c r="L37" s="60"/>
      <c r="M37" s="59"/>
      <c r="N37" s="110"/>
    </row>
    <row r="38" spans="1:14" x14ac:dyDescent="0.35">
      <c r="A38" s="21"/>
      <c r="B38" s="45" t="s">
        <v>252</v>
      </c>
      <c r="C38" s="46" t="s">
        <v>253</v>
      </c>
      <c r="D38" s="46" t="s">
        <v>6</v>
      </c>
      <c r="E38" s="8" t="s">
        <v>13</v>
      </c>
      <c r="F38" s="74"/>
      <c r="G38" s="59">
        <v>0.39999999999999997</v>
      </c>
      <c r="H38" s="60"/>
      <c r="I38" s="59"/>
      <c r="J38" s="60"/>
      <c r="K38" s="59"/>
      <c r="L38" s="60"/>
      <c r="M38" s="59"/>
      <c r="N38" s="110"/>
    </row>
    <row r="39" spans="1:14" x14ac:dyDescent="0.35">
      <c r="A39" s="21"/>
      <c r="B39" s="45" t="s">
        <v>252</v>
      </c>
      <c r="C39" s="46" t="s">
        <v>253</v>
      </c>
      <c r="D39" s="46" t="s">
        <v>15</v>
      </c>
      <c r="E39" s="46" t="s">
        <v>10</v>
      </c>
      <c r="F39" s="74"/>
      <c r="G39" s="59">
        <v>0.48</v>
      </c>
      <c r="H39" s="60"/>
      <c r="I39" s="59"/>
      <c r="J39" s="60"/>
      <c r="K39" s="59"/>
      <c r="L39" s="60"/>
      <c r="M39" s="59"/>
      <c r="N39" s="110"/>
    </row>
    <row r="40" spans="1:14" x14ac:dyDescent="0.35">
      <c r="A40" s="21"/>
      <c r="B40" s="45" t="s">
        <v>252</v>
      </c>
      <c r="C40" s="46" t="s">
        <v>253</v>
      </c>
      <c r="D40" s="46" t="s">
        <v>15</v>
      </c>
      <c r="E40" s="46" t="s">
        <v>166</v>
      </c>
      <c r="F40" s="74"/>
      <c r="G40" s="59">
        <v>0.05</v>
      </c>
      <c r="H40" s="60"/>
      <c r="I40" s="59"/>
      <c r="J40" s="60"/>
      <c r="K40" s="59"/>
      <c r="L40" s="60"/>
      <c r="M40" s="59"/>
      <c r="N40" s="110"/>
    </row>
    <row r="41" spans="1:14" x14ac:dyDescent="0.35">
      <c r="A41" s="21"/>
      <c r="B41" s="45" t="s">
        <v>252</v>
      </c>
      <c r="C41" s="46" t="s">
        <v>254</v>
      </c>
      <c r="D41" s="46" t="s">
        <v>6</v>
      </c>
      <c r="E41" s="46" t="s">
        <v>8</v>
      </c>
      <c r="F41" s="74"/>
      <c r="G41" s="59">
        <v>0.14000000000000001</v>
      </c>
      <c r="H41" s="60"/>
      <c r="I41" s="59"/>
      <c r="J41" s="60"/>
      <c r="K41" s="59"/>
      <c r="L41" s="60"/>
      <c r="M41" s="59"/>
      <c r="N41" s="110"/>
    </row>
    <row r="42" spans="1:14" x14ac:dyDescent="0.35">
      <c r="A42" s="21"/>
      <c r="B42" s="45" t="s">
        <v>252</v>
      </c>
      <c r="C42" s="46" t="s">
        <v>254</v>
      </c>
      <c r="D42" s="46" t="s">
        <v>6</v>
      </c>
      <c r="E42" s="46" t="s">
        <v>9</v>
      </c>
      <c r="F42" s="74"/>
      <c r="G42" s="59">
        <v>0.16</v>
      </c>
      <c r="H42" s="60"/>
      <c r="I42" s="59"/>
      <c r="J42" s="60"/>
      <c r="K42" s="59"/>
      <c r="L42" s="60"/>
      <c r="M42" s="59"/>
      <c r="N42" s="110"/>
    </row>
    <row r="43" spans="1:14" x14ac:dyDescent="0.35">
      <c r="A43" s="21"/>
      <c r="B43" s="45" t="s">
        <v>252</v>
      </c>
      <c r="C43" s="46" t="s">
        <v>254</v>
      </c>
      <c r="D43" s="46" t="s">
        <v>15</v>
      </c>
      <c r="E43" s="46" t="s">
        <v>8</v>
      </c>
      <c r="F43" s="74"/>
      <c r="G43" s="59">
        <v>0.11</v>
      </c>
      <c r="H43" s="60"/>
      <c r="I43" s="59"/>
      <c r="J43" s="60"/>
      <c r="K43" s="59"/>
      <c r="L43" s="60"/>
      <c r="M43" s="59"/>
      <c r="N43" s="110"/>
    </row>
    <row r="44" spans="1:14" x14ac:dyDescent="0.35">
      <c r="A44" s="21"/>
      <c r="B44" s="45" t="s">
        <v>252</v>
      </c>
      <c r="C44" s="46" t="s">
        <v>257</v>
      </c>
      <c r="D44" s="46" t="s">
        <v>6</v>
      </c>
      <c r="E44" s="46" t="s">
        <v>7</v>
      </c>
      <c r="F44" s="74"/>
      <c r="G44" s="59">
        <v>0.32</v>
      </c>
      <c r="H44" s="60"/>
      <c r="I44" s="59"/>
      <c r="J44" s="60"/>
      <c r="K44" s="59"/>
      <c r="L44" s="60"/>
      <c r="M44" s="59"/>
      <c r="N44" s="110"/>
    </row>
    <row r="45" spans="1:14" x14ac:dyDescent="0.35">
      <c r="A45" s="21"/>
      <c r="B45" s="45" t="s">
        <v>252</v>
      </c>
      <c r="C45" s="46" t="s">
        <v>257</v>
      </c>
      <c r="D45" s="46" t="s">
        <v>6</v>
      </c>
      <c r="E45" s="46" t="s">
        <v>8</v>
      </c>
      <c r="F45" s="74"/>
      <c r="G45" s="59">
        <v>0.32</v>
      </c>
      <c r="H45" s="60"/>
      <c r="I45" s="59"/>
      <c r="J45" s="60"/>
      <c r="K45" s="59"/>
      <c r="L45" s="60"/>
      <c r="M45" s="59"/>
      <c r="N45" s="110"/>
    </row>
    <row r="46" spans="1:14" x14ac:dyDescent="0.35">
      <c r="A46" s="21"/>
      <c r="B46" s="45" t="s">
        <v>252</v>
      </c>
      <c r="C46" s="46" t="s">
        <v>257</v>
      </c>
      <c r="D46" s="46" t="s">
        <v>6</v>
      </c>
      <c r="E46" s="46" t="s">
        <v>11</v>
      </c>
      <c r="F46" s="74"/>
      <c r="G46" s="59">
        <v>0.33</v>
      </c>
      <c r="H46" s="60"/>
      <c r="I46" s="59"/>
      <c r="J46" s="60"/>
      <c r="K46" s="59"/>
      <c r="L46" s="60"/>
      <c r="M46" s="59"/>
      <c r="N46" s="110"/>
    </row>
    <row r="47" spans="1:14" x14ac:dyDescent="0.35">
      <c r="A47" s="21"/>
      <c r="B47" s="45" t="s">
        <v>252</v>
      </c>
      <c r="C47" s="46" t="s">
        <v>257</v>
      </c>
      <c r="D47" s="46" t="s">
        <v>6</v>
      </c>
      <c r="E47" s="46" t="s">
        <v>9</v>
      </c>
      <c r="F47" s="74"/>
      <c r="G47" s="59">
        <v>0.25</v>
      </c>
      <c r="H47" s="60"/>
      <c r="I47" s="59"/>
      <c r="J47" s="60"/>
      <c r="K47" s="59"/>
      <c r="L47" s="60"/>
      <c r="M47" s="59"/>
      <c r="N47" s="110"/>
    </row>
    <row r="48" spans="1:14" x14ac:dyDescent="0.35">
      <c r="A48" s="21"/>
      <c r="B48" s="45" t="s">
        <v>252</v>
      </c>
      <c r="C48" s="46" t="s">
        <v>257</v>
      </c>
      <c r="D48" s="46" t="s">
        <v>6</v>
      </c>
      <c r="E48" s="46" t="s">
        <v>172</v>
      </c>
      <c r="F48" s="74"/>
      <c r="G48" s="59">
        <v>0.25</v>
      </c>
      <c r="H48" s="60"/>
      <c r="I48" s="59"/>
      <c r="J48" s="60"/>
      <c r="K48" s="59"/>
      <c r="L48" s="60"/>
      <c r="M48" s="59"/>
      <c r="N48" s="110"/>
    </row>
    <row r="49" spans="1:14" x14ac:dyDescent="0.35">
      <c r="A49" s="21"/>
      <c r="B49" s="45" t="s">
        <v>252</v>
      </c>
      <c r="C49" s="46" t="s">
        <v>257</v>
      </c>
      <c r="D49" s="46" t="s">
        <v>6</v>
      </c>
      <c r="E49" s="46" t="s">
        <v>10</v>
      </c>
      <c r="F49" s="74"/>
      <c r="G49" s="59">
        <v>0.25</v>
      </c>
      <c r="H49" s="60"/>
      <c r="I49" s="59"/>
      <c r="J49" s="60"/>
      <c r="K49" s="59"/>
      <c r="L49" s="60"/>
      <c r="M49" s="59"/>
      <c r="N49" s="110"/>
    </row>
    <row r="50" spans="1:14" x14ac:dyDescent="0.35">
      <c r="A50" s="21"/>
      <c r="B50" s="45" t="s">
        <v>252</v>
      </c>
      <c r="C50" s="46" t="s">
        <v>257</v>
      </c>
      <c r="D50" s="46" t="s">
        <v>6</v>
      </c>
      <c r="E50" s="46" t="s">
        <v>176</v>
      </c>
      <c r="F50" s="74"/>
      <c r="G50" s="59">
        <v>0.32</v>
      </c>
      <c r="H50" s="60"/>
      <c r="I50" s="59"/>
      <c r="J50" s="60"/>
      <c r="K50" s="59"/>
      <c r="L50" s="60"/>
      <c r="M50" s="59"/>
      <c r="N50" s="110"/>
    </row>
    <row r="51" spans="1:14" x14ac:dyDescent="0.35">
      <c r="A51" s="21"/>
      <c r="B51" s="45" t="s">
        <v>252</v>
      </c>
      <c r="C51" s="46" t="s">
        <v>257</v>
      </c>
      <c r="D51" s="46" t="s">
        <v>6</v>
      </c>
      <c r="E51" s="46" t="s">
        <v>177</v>
      </c>
      <c r="F51" s="74"/>
      <c r="G51" s="59">
        <v>0.32</v>
      </c>
      <c r="H51" s="60"/>
      <c r="I51" s="59"/>
      <c r="J51" s="60"/>
      <c r="K51" s="59"/>
      <c r="L51" s="60"/>
      <c r="M51" s="59"/>
      <c r="N51" s="110"/>
    </row>
    <row r="52" spans="1:14" x14ac:dyDescent="0.35">
      <c r="A52" s="21"/>
      <c r="B52" s="45" t="s">
        <v>252</v>
      </c>
      <c r="C52" s="46" t="s">
        <v>258</v>
      </c>
      <c r="D52" s="46" t="s">
        <v>6</v>
      </c>
      <c r="E52" s="46" t="s">
        <v>7</v>
      </c>
      <c r="F52" s="74"/>
      <c r="G52" s="59">
        <v>0.12</v>
      </c>
      <c r="H52" s="60"/>
      <c r="I52" s="59"/>
      <c r="J52" s="60"/>
      <c r="K52" s="59"/>
      <c r="L52" s="60"/>
      <c r="M52" s="59"/>
      <c r="N52" s="110"/>
    </row>
    <row r="53" spans="1:14" x14ac:dyDescent="0.35">
      <c r="A53" s="21"/>
      <c r="B53" s="45" t="s">
        <v>252</v>
      </c>
      <c r="C53" s="46" t="s">
        <v>258</v>
      </c>
      <c r="D53" s="46" t="s">
        <v>6</v>
      </c>
      <c r="E53" s="46" t="s">
        <v>11</v>
      </c>
      <c r="F53" s="74"/>
      <c r="G53" s="59">
        <v>0.2</v>
      </c>
      <c r="H53" s="60"/>
      <c r="I53" s="59"/>
      <c r="J53" s="60"/>
      <c r="K53" s="59"/>
      <c r="L53" s="60"/>
      <c r="M53" s="59"/>
      <c r="N53" s="110"/>
    </row>
    <row r="54" spans="1:14" x14ac:dyDescent="0.35">
      <c r="A54" s="21"/>
      <c r="B54" s="45" t="s">
        <v>252</v>
      </c>
      <c r="C54" s="46" t="s">
        <v>258</v>
      </c>
      <c r="D54" s="46" t="s">
        <v>6</v>
      </c>
      <c r="E54" s="46" t="s">
        <v>287</v>
      </c>
      <c r="F54" s="74"/>
      <c r="G54" s="59">
        <v>0.4</v>
      </c>
      <c r="H54" s="60"/>
      <c r="I54" s="59"/>
      <c r="J54" s="60"/>
      <c r="K54" s="59"/>
      <c r="L54" s="60"/>
      <c r="M54" s="59"/>
      <c r="N54" s="110"/>
    </row>
    <row r="55" spans="1:14" x14ac:dyDescent="0.35">
      <c r="A55" s="21"/>
      <c r="B55" s="45" t="s">
        <v>252</v>
      </c>
      <c r="C55" s="46" t="s">
        <v>258</v>
      </c>
      <c r="D55" s="46" t="s">
        <v>6</v>
      </c>
      <c r="E55" s="46" t="s">
        <v>9</v>
      </c>
      <c r="F55" s="74"/>
      <c r="G55" s="59">
        <v>0.12</v>
      </c>
      <c r="H55" s="60"/>
      <c r="I55" s="59"/>
      <c r="J55" s="60"/>
      <c r="K55" s="59"/>
      <c r="L55" s="60"/>
      <c r="M55" s="59"/>
      <c r="N55" s="110"/>
    </row>
    <row r="56" spans="1:14" x14ac:dyDescent="0.35">
      <c r="A56" s="21"/>
      <c r="B56" s="45" t="s">
        <v>252</v>
      </c>
      <c r="C56" s="46" t="s">
        <v>258</v>
      </c>
      <c r="D56" s="46" t="s">
        <v>6</v>
      </c>
      <c r="E56" s="46" t="s">
        <v>8</v>
      </c>
      <c r="F56" s="74"/>
      <c r="G56" s="59">
        <v>0.12</v>
      </c>
      <c r="H56" s="60"/>
      <c r="I56" s="59"/>
      <c r="J56" s="60"/>
      <c r="K56" s="59"/>
      <c r="L56" s="60"/>
      <c r="M56" s="59"/>
      <c r="N56" s="110"/>
    </row>
    <row r="57" spans="1:14" x14ac:dyDescent="0.35">
      <c r="A57" s="21"/>
      <c r="B57" s="45" t="s">
        <v>252</v>
      </c>
      <c r="C57" s="46" t="s">
        <v>258</v>
      </c>
      <c r="D57" s="46" t="s">
        <v>15</v>
      </c>
      <c r="E57" s="46" t="s">
        <v>7</v>
      </c>
      <c r="F57" s="74"/>
      <c r="G57" s="59">
        <v>0.12</v>
      </c>
      <c r="H57" s="60"/>
      <c r="I57" s="59"/>
      <c r="J57" s="60"/>
      <c r="K57" s="59"/>
      <c r="L57" s="60"/>
      <c r="M57" s="59"/>
      <c r="N57" s="110"/>
    </row>
    <row r="58" spans="1:14" x14ac:dyDescent="0.35">
      <c r="A58" s="21"/>
      <c r="B58" s="45" t="s">
        <v>252</v>
      </c>
      <c r="C58" s="46" t="s">
        <v>258</v>
      </c>
      <c r="D58" s="46" t="s">
        <v>15</v>
      </c>
      <c r="E58" s="46" t="s">
        <v>8</v>
      </c>
      <c r="F58" s="74"/>
      <c r="G58" s="59">
        <v>0.12</v>
      </c>
      <c r="H58" s="60"/>
      <c r="I58" s="59"/>
      <c r="J58" s="60"/>
      <c r="K58" s="59"/>
      <c r="L58" s="60"/>
      <c r="M58" s="59"/>
      <c r="N58" s="110"/>
    </row>
    <row r="59" spans="1:14" x14ac:dyDescent="0.35">
      <c r="A59" s="21"/>
      <c r="B59" s="45" t="s">
        <v>252</v>
      </c>
      <c r="C59" s="46" t="s">
        <v>258</v>
      </c>
      <c r="D59" s="46" t="s">
        <v>15</v>
      </c>
      <c r="E59" s="46" t="s">
        <v>9</v>
      </c>
      <c r="F59" s="74"/>
      <c r="G59" s="59">
        <v>0.12</v>
      </c>
      <c r="H59" s="60"/>
      <c r="I59" s="59"/>
      <c r="J59" s="60"/>
      <c r="K59" s="59"/>
      <c r="L59" s="60"/>
      <c r="M59" s="59"/>
      <c r="N59" s="110"/>
    </row>
    <row r="60" spans="1:14" x14ac:dyDescent="0.35">
      <c r="A60" s="21"/>
      <c r="B60" s="45" t="s">
        <v>252</v>
      </c>
      <c r="C60" s="46" t="s">
        <v>259</v>
      </c>
      <c r="D60" s="46" t="s">
        <v>6</v>
      </c>
      <c r="E60" s="46" t="s">
        <v>176</v>
      </c>
      <c r="F60" s="74"/>
      <c r="G60" s="59">
        <v>0.3</v>
      </c>
      <c r="H60" s="60"/>
      <c r="I60" s="59"/>
      <c r="J60" s="60"/>
      <c r="K60" s="59"/>
      <c r="L60" s="60"/>
      <c r="M60" s="59"/>
      <c r="N60" s="110"/>
    </row>
    <row r="61" spans="1:14" x14ac:dyDescent="0.35">
      <c r="A61" s="21"/>
      <c r="B61" s="45" t="s">
        <v>252</v>
      </c>
      <c r="C61" s="46" t="s">
        <v>259</v>
      </c>
      <c r="D61" s="46" t="s">
        <v>6</v>
      </c>
      <c r="E61" s="46" t="s">
        <v>177</v>
      </c>
      <c r="F61" s="74"/>
      <c r="G61" s="59">
        <v>0.3</v>
      </c>
      <c r="H61" s="60"/>
      <c r="I61" s="59"/>
      <c r="J61" s="60"/>
      <c r="K61" s="59"/>
      <c r="L61" s="60"/>
      <c r="M61" s="59"/>
      <c r="N61" s="110"/>
    </row>
    <row r="62" spans="1:14" x14ac:dyDescent="0.35">
      <c r="A62" s="21"/>
      <c r="B62" s="45" t="s">
        <v>252</v>
      </c>
      <c r="C62" s="46" t="s">
        <v>43</v>
      </c>
      <c r="D62" s="46" t="s">
        <v>6</v>
      </c>
      <c r="E62" s="46" t="s">
        <v>172</v>
      </c>
      <c r="F62" s="74"/>
      <c r="G62" s="59">
        <v>0.15</v>
      </c>
      <c r="H62" s="60"/>
      <c r="I62" s="59"/>
      <c r="J62" s="60"/>
      <c r="K62" s="59"/>
      <c r="L62" s="60"/>
      <c r="M62" s="59"/>
      <c r="N62" s="110"/>
    </row>
    <row r="63" spans="1:14" x14ac:dyDescent="0.35">
      <c r="A63" s="21"/>
      <c r="B63" s="45" t="s">
        <v>252</v>
      </c>
      <c r="C63" s="46" t="s">
        <v>43</v>
      </c>
      <c r="D63" s="46" t="s">
        <v>6</v>
      </c>
      <c r="E63" s="46" t="s">
        <v>8</v>
      </c>
      <c r="F63" s="74"/>
      <c r="G63" s="59">
        <v>0.19</v>
      </c>
      <c r="H63" s="60"/>
      <c r="I63" s="59"/>
      <c r="J63" s="60"/>
      <c r="K63" s="59"/>
      <c r="L63" s="60"/>
      <c r="M63" s="59"/>
      <c r="N63" s="110"/>
    </row>
    <row r="64" spans="1:14" x14ac:dyDescent="0.35">
      <c r="A64" s="21"/>
      <c r="B64" s="45" t="s">
        <v>252</v>
      </c>
      <c r="C64" s="46" t="s">
        <v>43</v>
      </c>
      <c r="D64" s="46" t="s">
        <v>6</v>
      </c>
      <c r="E64" s="46" t="s">
        <v>11</v>
      </c>
      <c r="F64" s="74"/>
      <c r="G64" s="59">
        <v>0.17</v>
      </c>
      <c r="H64" s="60"/>
      <c r="I64" s="59"/>
      <c r="J64" s="60"/>
      <c r="K64" s="59"/>
      <c r="L64" s="60"/>
      <c r="M64" s="59"/>
      <c r="N64" s="110"/>
    </row>
    <row r="65" spans="1:14" x14ac:dyDescent="0.35">
      <c r="A65" s="21"/>
      <c r="B65" s="45" t="s">
        <v>252</v>
      </c>
      <c r="C65" s="46" t="s">
        <v>43</v>
      </c>
      <c r="D65" s="46" t="s">
        <v>6</v>
      </c>
      <c r="E65" s="46" t="s">
        <v>9</v>
      </c>
      <c r="F65" s="74"/>
      <c r="G65" s="59">
        <v>0.18</v>
      </c>
      <c r="H65" s="60"/>
      <c r="I65" s="59"/>
      <c r="J65" s="60"/>
      <c r="K65" s="59"/>
      <c r="L65" s="60"/>
      <c r="M65" s="59"/>
      <c r="N65" s="110"/>
    </row>
    <row r="66" spans="1:14" x14ac:dyDescent="0.35">
      <c r="A66" s="21"/>
      <c r="B66" s="45" t="s">
        <v>252</v>
      </c>
      <c r="C66" s="46" t="s">
        <v>263</v>
      </c>
      <c r="D66" s="46" t="s">
        <v>15</v>
      </c>
      <c r="E66" s="46" t="s">
        <v>174</v>
      </c>
      <c r="F66" s="74"/>
      <c r="G66" s="59">
        <v>0.12</v>
      </c>
      <c r="H66" s="60"/>
      <c r="I66" s="59"/>
      <c r="J66" s="60"/>
      <c r="K66" s="59"/>
      <c r="L66" s="60"/>
      <c r="M66" s="59"/>
      <c r="N66" s="110"/>
    </row>
    <row r="67" spans="1:14" x14ac:dyDescent="0.35">
      <c r="A67" s="21"/>
      <c r="B67" s="45" t="s">
        <v>252</v>
      </c>
      <c r="C67" s="46" t="s">
        <v>263</v>
      </c>
      <c r="D67" s="46" t="s">
        <v>15</v>
      </c>
      <c r="E67" s="46" t="s">
        <v>172</v>
      </c>
      <c r="F67" s="74"/>
      <c r="G67" s="59">
        <v>0.18</v>
      </c>
      <c r="H67" s="60"/>
      <c r="I67" s="59"/>
      <c r="J67" s="60"/>
      <c r="K67" s="59"/>
      <c r="L67" s="60"/>
      <c r="M67" s="59"/>
      <c r="N67" s="110"/>
    </row>
    <row r="68" spans="1:14" x14ac:dyDescent="0.35">
      <c r="A68" s="21"/>
      <c r="B68" s="56" t="s">
        <v>1668</v>
      </c>
      <c r="C68" s="63" t="s">
        <v>0</v>
      </c>
      <c r="D68" s="63" t="s">
        <v>6</v>
      </c>
      <c r="E68" s="63" t="s">
        <v>7</v>
      </c>
      <c r="F68" s="74"/>
      <c r="G68" s="59">
        <v>0.25519999999999998</v>
      </c>
      <c r="H68" s="60"/>
      <c r="I68" s="59"/>
      <c r="J68" s="60"/>
      <c r="K68" s="59"/>
      <c r="L68" s="60"/>
      <c r="M68" s="59"/>
      <c r="N68" s="110" t="s">
        <v>1688</v>
      </c>
    </row>
    <row r="69" spans="1:14" ht="27" x14ac:dyDescent="0.35">
      <c r="A69" s="21"/>
      <c r="B69" s="56" t="s">
        <v>1668</v>
      </c>
      <c r="C69" s="63" t="s">
        <v>0</v>
      </c>
      <c r="D69" s="63" t="s">
        <v>6</v>
      </c>
      <c r="E69" s="63" t="s">
        <v>8</v>
      </c>
      <c r="F69" s="74"/>
      <c r="G69" s="59">
        <v>0.1467</v>
      </c>
      <c r="H69" s="60"/>
      <c r="I69" s="59"/>
      <c r="J69" s="60"/>
      <c r="K69" s="59"/>
      <c r="L69" s="60"/>
      <c r="M69" s="59"/>
      <c r="N69" s="110" t="s">
        <v>1689</v>
      </c>
    </row>
    <row r="70" spans="1:14" ht="27" x14ac:dyDescent="0.35">
      <c r="A70" s="21"/>
      <c r="B70" s="56" t="s">
        <v>1668</v>
      </c>
      <c r="C70" s="63" t="s">
        <v>0</v>
      </c>
      <c r="D70" s="63" t="s">
        <v>6</v>
      </c>
      <c r="E70" s="63" t="s">
        <v>9</v>
      </c>
      <c r="F70" s="74"/>
      <c r="G70" s="59">
        <v>0.1893</v>
      </c>
      <c r="H70" s="60"/>
      <c r="I70" s="59"/>
      <c r="J70" s="60"/>
      <c r="K70" s="59"/>
      <c r="L70" s="60"/>
      <c r="M70" s="59"/>
      <c r="N70" s="110" t="s">
        <v>1690</v>
      </c>
    </row>
    <row r="71" spans="1:14" ht="27" x14ac:dyDescent="0.35">
      <c r="A71" s="21"/>
      <c r="B71" s="56" t="s">
        <v>1668</v>
      </c>
      <c r="C71" s="63" t="s">
        <v>0</v>
      </c>
      <c r="D71" s="63" t="s">
        <v>6</v>
      </c>
      <c r="E71" s="63" t="s">
        <v>10</v>
      </c>
      <c r="F71" s="74"/>
      <c r="G71" s="59">
        <v>0.17249999999999999</v>
      </c>
      <c r="H71" s="60"/>
      <c r="I71" s="59"/>
      <c r="J71" s="60"/>
      <c r="K71" s="59"/>
      <c r="L71" s="60"/>
      <c r="M71" s="59"/>
      <c r="N71" s="110" t="s">
        <v>1691</v>
      </c>
    </row>
    <row r="72" spans="1:14" ht="27" x14ac:dyDescent="0.35">
      <c r="A72" s="21"/>
      <c r="B72" s="56" t="s">
        <v>1668</v>
      </c>
      <c r="C72" s="63" t="s">
        <v>0</v>
      </c>
      <c r="D72" s="63" t="s">
        <v>6</v>
      </c>
      <c r="E72" s="63" t="s">
        <v>11</v>
      </c>
      <c r="F72" s="74"/>
      <c r="G72" s="59">
        <v>0.25519999999999998</v>
      </c>
      <c r="H72" s="60"/>
      <c r="I72" s="59"/>
      <c r="J72" s="60"/>
      <c r="K72" s="59"/>
      <c r="L72" s="60"/>
      <c r="M72" s="59"/>
      <c r="N72" s="110" t="s">
        <v>1692</v>
      </c>
    </row>
    <row r="73" spans="1:14" ht="27" x14ac:dyDescent="0.35">
      <c r="A73" s="21"/>
      <c r="B73" s="56" t="s">
        <v>1668</v>
      </c>
      <c r="C73" s="63" t="s">
        <v>0</v>
      </c>
      <c r="D73" s="63" t="s">
        <v>6</v>
      </c>
      <c r="E73" s="63" t="s">
        <v>176</v>
      </c>
      <c r="F73" s="74"/>
      <c r="G73" s="59">
        <v>0.25519999999999998</v>
      </c>
      <c r="H73" s="60"/>
      <c r="I73" s="59"/>
      <c r="J73" s="60"/>
      <c r="K73" s="59"/>
      <c r="L73" s="60"/>
      <c r="M73" s="59"/>
      <c r="N73" s="110" t="s">
        <v>1692</v>
      </c>
    </row>
    <row r="74" spans="1:14" ht="27" x14ac:dyDescent="0.35">
      <c r="A74" s="21"/>
      <c r="B74" s="56" t="s">
        <v>1668</v>
      </c>
      <c r="C74" s="63" t="s">
        <v>250</v>
      </c>
      <c r="D74" s="63" t="s">
        <v>15</v>
      </c>
      <c r="E74" s="63" t="s">
        <v>172</v>
      </c>
      <c r="F74" s="74"/>
      <c r="G74" s="59">
        <v>4.24E-2</v>
      </c>
      <c r="H74" s="60"/>
      <c r="I74" s="59"/>
      <c r="J74" s="60"/>
      <c r="K74" s="59"/>
      <c r="L74" s="60"/>
      <c r="M74" s="59"/>
      <c r="N74" s="110" t="s">
        <v>1674</v>
      </c>
    </row>
    <row r="75" spans="1:14" ht="27" x14ac:dyDescent="0.35">
      <c r="A75" s="21"/>
      <c r="B75" s="56" t="s">
        <v>1668</v>
      </c>
      <c r="C75" s="63" t="s">
        <v>250</v>
      </c>
      <c r="D75" s="63" t="s">
        <v>15</v>
      </c>
      <c r="E75" s="63" t="s">
        <v>8</v>
      </c>
      <c r="F75" s="74"/>
      <c r="G75" s="59">
        <v>0.10009999999999999</v>
      </c>
      <c r="H75" s="60"/>
      <c r="I75" s="59"/>
      <c r="J75" s="60"/>
      <c r="K75" s="59"/>
      <c r="L75" s="60"/>
      <c r="M75" s="59"/>
      <c r="N75" s="110" t="s">
        <v>1675</v>
      </c>
    </row>
    <row r="76" spans="1:14" ht="27" x14ac:dyDescent="0.35">
      <c r="A76" s="21"/>
      <c r="B76" s="56" t="s">
        <v>1668</v>
      </c>
      <c r="C76" s="63" t="s">
        <v>250</v>
      </c>
      <c r="D76" s="63" t="s">
        <v>15</v>
      </c>
      <c r="E76" s="63" t="s">
        <v>7</v>
      </c>
      <c r="F76" s="74"/>
      <c r="G76" s="59">
        <v>6.9400000000000003E-2</v>
      </c>
      <c r="H76" s="60"/>
      <c r="I76" s="59"/>
      <c r="J76" s="60"/>
      <c r="K76" s="59"/>
      <c r="L76" s="60"/>
      <c r="M76" s="59"/>
      <c r="N76" s="110" t="s">
        <v>1676</v>
      </c>
    </row>
    <row r="77" spans="1:14" ht="27" x14ac:dyDescent="0.35">
      <c r="A77" s="21"/>
      <c r="B77" s="56" t="s">
        <v>1668</v>
      </c>
      <c r="C77" s="63" t="s">
        <v>250</v>
      </c>
      <c r="D77" s="63" t="s">
        <v>15</v>
      </c>
      <c r="E77" s="63" t="s">
        <v>174</v>
      </c>
      <c r="F77" s="74"/>
      <c r="G77" s="59">
        <v>3.8E-3</v>
      </c>
      <c r="H77" s="60"/>
      <c r="I77" s="59"/>
      <c r="J77" s="60"/>
      <c r="K77" s="59"/>
      <c r="L77" s="60"/>
      <c r="M77" s="59"/>
      <c r="N77" s="110" t="s">
        <v>1677</v>
      </c>
    </row>
    <row r="78" spans="1:14" ht="27" x14ac:dyDescent="0.35">
      <c r="A78" s="21"/>
      <c r="B78" s="56" t="s">
        <v>1668</v>
      </c>
      <c r="C78" s="63" t="s">
        <v>257</v>
      </c>
      <c r="D78" s="63" t="s">
        <v>6</v>
      </c>
      <c r="E78" s="63" t="s">
        <v>11</v>
      </c>
      <c r="F78" s="74"/>
      <c r="G78" s="59">
        <v>0.21870000000000001</v>
      </c>
      <c r="H78" s="60"/>
      <c r="I78" s="59"/>
      <c r="J78" s="60"/>
      <c r="K78" s="59"/>
      <c r="L78" s="60"/>
      <c r="M78" s="59"/>
      <c r="N78" s="110" t="s">
        <v>1681</v>
      </c>
    </row>
    <row r="79" spans="1:14" ht="27" x14ac:dyDescent="0.35">
      <c r="A79" s="21"/>
      <c r="B79" s="56" t="s">
        <v>1668</v>
      </c>
      <c r="C79" s="63" t="s">
        <v>257</v>
      </c>
      <c r="D79" s="63" t="s">
        <v>6</v>
      </c>
      <c r="E79" s="63" t="s">
        <v>8</v>
      </c>
      <c r="F79" s="74"/>
      <c r="G79" s="59">
        <v>0.28120000000000001</v>
      </c>
      <c r="H79" s="60"/>
      <c r="I79" s="59"/>
      <c r="J79" s="60"/>
      <c r="K79" s="59"/>
      <c r="L79" s="60"/>
      <c r="M79" s="59"/>
      <c r="N79" s="110" t="s">
        <v>1682</v>
      </c>
    </row>
    <row r="80" spans="1:14" ht="27" x14ac:dyDescent="0.35">
      <c r="A80" s="21"/>
      <c r="B80" s="56" t="s">
        <v>1668</v>
      </c>
      <c r="C80" s="63" t="s">
        <v>257</v>
      </c>
      <c r="D80" s="63" t="s">
        <v>6</v>
      </c>
      <c r="E80" s="63" t="s">
        <v>7</v>
      </c>
      <c r="F80" s="74"/>
      <c r="G80" s="59">
        <v>0.23960000000000001</v>
      </c>
      <c r="H80" s="60"/>
      <c r="I80" s="59"/>
      <c r="J80" s="60"/>
      <c r="K80" s="59"/>
      <c r="L80" s="60"/>
      <c r="M80" s="59"/>
      <c r="N80" s="110" t="s">
        <v>1683</v>
      </c>
    </row>
    <row r="81" spans="1:14" ht="27" x14ac:dyDescent="0.35">
      <c r="A81" s="21"/>
      <c r="B81" s="56" t="s">
        <v>1668</v>
      </c>
      <c r="C81" s="63" t="s">
        <v>257</v>
      </c>
      <c r="D81" s="63" t="s">
        <v>6</v>
      </c>
      <c r="E81" s="63" t="s">
        <v>176</v>
      </c>
      <c r="F81" s="74"/>
      <c r="G81" s="59">
        <v>0.28120000000000001</v>
      </c>
      <c r="H81" s="60"/>
      <c r="I81" s="59"/>
      <c r="J81" s="60"/>
      <c r="K81" s="59"/>
      <c r="L81" s="60"/>
      <c r="M81" s="59"/>
      <c r="N81" s="110" t="s">
        <v>1682</v>
      </c>
    </row>
    <row r="82" spans="1:14" ht="27" x14ac:dyDescent="0.35">
      <c r="A82" s="21"/>
      <c r="B82" s="56" t="s">
        <v>1668</v>
      </c>
      <c r="C82" s="63" t="s">
        <v>257</v>
      </c>
      <c r="D82" s="63" t="s">
        <v>6</v>
      </c>
      <c r="E82" s="63" t="s">
        <v>177</v>
      </c>
      <c r="F82" s="74"/>
      <c r="G82" s="59">
        <v>0.28120000000000001</v>
      </c>
      <c r="H82" s="60"/>
      <c r="I82" s="59"/>
      <c r="J82" s="60"/>
      <c r="K82" s="59"/>
      <c r="L82" s="60"/>
      <c r="M82" s="59"/>
      <c r="N82" s="110" t="s">
        <v>1682</v>
      </c>
    </row>
    <row r="83" spans="1:14" x14ac:dyDescent="0.35">
      <c r="A83" s="21"/>
      <c r="B83" s="56" t="s">
        <v>1668</v>
      </c>
      <c r="C83" s="63" t="s">
        <v>257</v>
      </c>
      <c r="D83" s="63" t="s">
        <v>6</v>
      </c>
      <c r="E83" s="63" t="s">
        <v>10</v>
      </c>
      <c r="F83" s="74"/>
      <c r="G83" s="59">
        <v>0.32290000000000002</v>
      </c>
      <c r="H83" s="60"/>
      <c r="I83" s="59"/>
      <c r="J83" s="60"/>
      <c r="K83" s="59"/>
      <c r="L83" s="60"/>
      <c r="M83" s="59"/>
      <c r="N83" s="110" t="s">
        <v>1684</v>
      </c>
    </row>
    <row r="84" spans="1:14" x14ac:dyDescent="0.35">
      <c r="A84" s="21"/>
      <c r="B84" s="56" t="s">
        <v>1668</v>
      </c>
      <c r="C84" s="63" t="s">
        <v>257</v>
      </c>
      <c r="D84" s="63" t="s">
        <v>6</v>
      </c>
      <c r="E84" s="63" t="s">
        <v>172</v>
      </c>
      <c r="F84" s="74"/>
      <c r="G84" s="59">
        <v>0.28120000000000001</v>
      </c>
      <c r="H84" s="60"/>
      <c r="I84" s="59"/>
      <c r="J84" s="60"/>
      <c r="K84" s="59"/>
      <c r="L84" s="60"/>
      <c r="M84" s="59"/>
      <c r="N84" s="110" t="s">
        <v>1685</v>
      </c>
    </row>
    <row r="85" spans="1:14" ht="27" x14ac:dyDescent="0.35">
      <c r="A85" s="21"/>
      <c r="B85" s="56" t="s">
        <v>1668</v>
      </c>
      <c r="C85" s="63" t="s">
        <v>43</v>
      </c>
      <c r="D85" s="63" t="s">
        <v>6</v>
      </c>
      <c r="E85" s="63" t="s">
        <v>172</v>
      </c>
      <c r="F85" s="74"/>
      <c r="G85" s="59">
        <v>6.8400000000000002E-2</v>
      </c>
      <c r="H85" s="60"/>
      <c r="I85" s="59"/>
      <c r="J85" s="60"/>
      <c r="K85" s="59"/>
      <c r="L85" s="60"/>
      <c r="M85" s="59"/>
      <c r="N85" s="110" t="s">
        <v>1678</v>
      </c>
    </row>
    <row r="86" spans="1:14" ht="27" x14ac:dyDescent="0.35">
      <c r="A86" s="21"/>
      <c r="B86" s="56" t="s">
        <v>1668</v>
      </c>
      <c r="C86" s="63" t="s">
        <v>43</v>
      </c>
      <c r="D86" s="63" t="s">
        <v>6</v>
      </c>
      <c r="E86" s="63" t="s">
        <v>8</v>
      </c>
      <c r="F86" s="74"/>
      <c r="G86" s="59">
        <v>6.8400000000000002E-2</v>
      </c>
      <c r="H86" s="60"/>
      <c r="I86" s="59"/>
      <c r="J86" s="60"/>
      <c r="K86" s="59"/>
      <c r="L86" s="60"/>
      <c r="M86" s="59"/>
      <c r="N86" s="110" t="s">
        <v>1679</v>
      </c>
    </row>
    <row r="87" spans="1:14" ht="27" x14ac:dyDescent="0.35">
      <c r="A87" s="21"/>
      <c r="B87" s="56" t="s">
        <v>1668</v>
      </c>
      <c r="C87" s="63" t="s">
        <v>43</v>
      </c>
      <c r="D87" s="63" t="s">
        <v>6</v>
      </c>
      <c r="E87" s="63" t="s">
        <v>9</v>
      </c>
      <c r="F87" s="74"/>
      <c r="G87" s="59">
        <v>8.43E-2</v>
      </c>
      <c r="H87" s="60"/>
      <c r="I87" s="59"/>
      <c r="J87" s="60"/>
      <c r="K87" s="59"/>
      <c r="L87" s="60"/>
      <c r="M87" s="59"/>
      <c r="N87" s="110" t="s">
        <v>1680</v>
      </c>
    </row>
    <row r="88" spans="1:14" ht="27" x14ac:dyDescent="0.35">
      <c r="A88" s="21"/>
      <c r="B88" s="56" t="s">
        <v>1668</v>
      </c>
      <c r="C88" s="63" t="s">
        <v>263</v>
      </c>
      <c r="D88" s="63" t="s">
        <v>15</v>
      </c>
      <c r="E88" s="63" t="s">
        <v>174</v>
      </c>
      <c r="F88" s="74"/>
      <c r="G88" s="59">
        <v>9.1200000000000003E-2</v>
      </c>
      <c r="H88" s="60"/>
      <c r="I88" s="59"/>
      <c r="J88" s="60"/>
      <c r="K88" s="59"/>
      <c r="L88" s="60"/>
      <c r="M88" s="59"/>
      <c r="N88" s="110" t="s">
        <v>1686</v>
      </c>
    </row>
    <row r="89" spans="1:14" ht="27" x14ac:dyDescent="0.35">
      <c r="A89" s="21"/>
      <c r="B89" s="56" t="s">
        <v>1668</v>
      </c>
      <c r="C89" s="63" t="s">
        <v>263</v>
      </c>
      <c r="D89" s="63" t="s">
        <v>15</v>
      </c>
      <c r="E89" s="63" t="s">
        <v>172</v>
      </c>
      <c r="F89" s="74"/>
      <c r="G89" s="59">
        <v>4.7600000000000003E-2</v>
      </c>
      <c r="H89" s="60"/>
      <c r="I89" s="59"/>
      <c r="J89" s="60"/>
      <c r="K89" s="59"/>
      <c r="L89" s="60"/>
      <c r="M89" s="59"/>
      <c r="N89" s="110" t="s">
        <v>1687</v>
      </c>
    </row>
    <row r="90" spans="1:14" x14ac:dyDescent="0.35">
      <c r="A90" s="21"/>
      <c r="B90" s="45" t="s">
        <v>265</v>
      </c>
      <c r="C90" s="46" t="s">
        <v>250</v>
      </c>
      <c r="D90" s="14" t="s">
        <v>15</v>
      </c>
      <c r="E90" s="14" t="s">
        <v>8</v>
      </c>
      <c r="F90" s="75"/>
      <c r="G90" s="15">
        <v>6.5000000000000002E-2</v>
      </c>
      <c r="H90" s="61"/>
      <c r="I90" s="15"/>
      <c r="J90" s="61"/>
      <c r="K90" s="15"/>
      <c r="L90" s="61"/>
      <c r="M90" s="15"/>
      <c r="N90" s="134"/>
    </row>
    <row r="91" spans="1:14" x14ac:dyDescent="0.35">
      <c r="A91" s="21"/>
      <c r="B91" s="45" t="s">
        <v>265</v>
      </c>
      <c r="C91" s="46" t="s">
        <v>250</v>
      </c>
      <c r="D91" s="14" t="s">
        <v>15</v>
      </c>
      <c r="E91" s="14" t="s">
        <v>172</v>
      </c>
      <c r="F91" s="75"/>
      <c r="G91" s="15">
        <v>0.02</v>
      </c>
      <c r="H91" s="61"/>
      <c r="I91" s="15"/>
      <c r="J91" s="61"/>
      <c r="K91" s="15"/>
      <c r="L91" s="61"/>
      <c r="M91" s="15"/>
      <c r="N91" s="134"/>
    </row>
    <row r="92" spans="1:14" x14ac:dyDescent="0.35">
      <c r="A92" s="21"/>
      <c r="B92" s="45" t="s">
        <v>265</v>
      </c>
      <c r="C92" s="46" t="s">
        <v>250</v>
      </c>
      <c r="D92" s="14" t="s">
        <v>15</v>
      </c>
      <c r="E92" s="14" t="s">
        <v>11</v>
      </c>
      <c r="F92" s="75"/>
      <c r="G92" s="15">
        <v>6.5000000000000002E-2</v>
      </c>
      <c r="H92" s="61"/>
      <c r="I92" s="15"/>
      <c r="J92" s="61"/>
      <c r="K92" s="15"/>
      <c r="L92" s="61"/>
      <c r="M92" s="15"/>
      <c r="N92" s="134"/>
    </row>
    <row r="93" spans="1:14" x14ac:dyDescent="0.35">
      <c r="A93" s="21"/>
      <c r="B93" s="45" t="s">
        <v>265</v>
      </c>
      <c r="C93" s="46" t="s">
        <v>253</v>
      </c>
      <c r="D93" s="14" t="s">
        <v>6</v>
      </c>
      <c r="E93" s="14" t="s">
        <v>7</v>
      </c>
      <c r="F93" s="75"/>
      <c r="G93" s="15">
        <v>0.59</v>
      </c>
      <c r="H93" s="61"/>
      <c r="I93" s="15"/>
      <c r="J93" s="61"/>
      <c r="K93" s="15"/>
      <c r="L93" s="61"/>
      <c r="M93" s="15"/>
      <c r="N93" s="134"/>
    </row>
    <row r="94" spans="1:14" x14ac:dyDescent="0.35">
      <c r="A94" s="21"/>
      <c r="B94" s="45" t="s">
        <v>265</v>
      </c>
      <c r="C94" s="46" t="s">
        <v>253</v>
      </c>
      <c r="D94" s="14" t="s">
        <v>6</v>
      </c>
      <c r="E94" s="14" t="s">
        <v>9</v>
      </c>
      <c r="F94" s="75"/>
      <c r="G94" s="15">
        <v>0.57999999999999996</v>
      </c>
      <c r="H94" s="61"/>
      <c r="I94" s="15"/>
      <c r="J94" s="61"/>
      <c r="K94" s="15"/>
      <c r="L94" s="61"/>
      <c r="M94" s="15"/>
      <c r="N94" s="134"/>
    </row>
    <row r="95" spans="1:14" x14ac:dyDescent="0.35">
      <c r="A95" s="21"/>
      <c r="B95" s="45" t="s">
        <v>265</v>
      </c>
      <c r="C95" s="46" t="s">
        <v>253</v>
      </c>
      <c r="D95" s="14" t="s">
        <v>6</v>
      </c>
      <c r="E95" s="14" t="s">
        <v>8</v>
      </c>
      <c r="F95" s="75"/>
      <c r="G95" s="15">
        <v>0.57999999999999996</v>
      </c>
      <c r="H95" s="61"/>
      <c r="I95" s="15"/>
      <c r="J95" s="61"/>
      <c r="K95" s="15"/>
      <c r="L95" s="61"/>
      <c r="M95" s="15"/>
      <c r="N95" s="134"/>
    </row>
    <row r="96" spans="1:14" x14ac:dyDescent="0.35">
      <c r="A96" s="21"/>
      <c r="B96" s="45" t="s">
        <v>265</v>
      </c>
      <c r="C96" s="46" t="s">
        <v>253</v>
      </c>
      <c r="D96" s="14" t="s">
        <v>6</v>
      </c>
      <c r="E96" s="14" t="s">
        <v>172</v>
      </c>
      <c r="F96" s="75"/>
      <c r="G96" s="15">
        <v>0.57999999999999996</v>
      </c>
      <c r="H96" s="61"/>
      <c r="I96" s="15"/>
      <c r="J96" s="61"/>
      <c r="K96" s="15"/>
      <c r="L96" s="61"/>
      <c r="M96" s="15"/>
      <c r="N96" s="134"/>
    </row>
    <row r="97" spans="1:14" x14ac:dyDescent="0.35">
      <c r="A97" s="21"/>
      <c r="B97" s="45" t="s">
        <v>265</v>
      </c>
      <c r="C97" s="46" t="s">
        <v>253</v>
      </c>
      <c r="D97" s="14" t="s">
        <v>6</v>
      </c>
      <c r="E97" s="14" t="s">
        <v>176</v>
      </c>
      <c r="F97" s="75"/>
      <c r="G97" s="15">
        <v>0.34500000000000003</v>
      </c>
      <c r="H97" s="61"/>
      <c r="I97" s="15"/>
      <c r="J97" s="61"/>
      <c r="K97" s="15"/>
      <c r="L97" s="61"/>
      <c r="M97" s="15"/>
      <c r="N97" s="134"/>
    </row>
    <row r="98" spans="1:14" x14ac:dyDescent="0.35">
      <c r="A98" s="21"/>
      <c r="B98" s="45" t="s">
        <v>265</v>
      </c>
      <c r="C98" s="46" t="s">
        <v>253</v>
      </c>
      <c r="D98" s="14" t="s">
        <v>6</v>
      </c>
      <c r="E98" s="14" t="s">
        <v>11</v>
      </c>
      <c r="F98" s="75"/>
      <c r="G98" s="15">
        <v>0.39</v>
      </c>
      <c r="H98" s="61"/>
      <c r="I98" s="15"/>
      <c r="J98" s="61"/>
      <c r="K98" s="15"/>
      <c r="L98" s="61"/>
      <c r="M98" s="15"/>
      <c r="N98" s="134"/>
    </row>
    <row r="99" spans="1:14" x14ac:dyDescent="0.35">
      <c r="A99" s="21"/>
      <c r="B99" s="45" t="s">
        <v>265</v>
      </c>
      <c r="C99" s="46" t="s">
        <v>253</v>
      </c>
      <c r="D99" s="14" t="s">
        <v>6</v>
      </c>
      <c r="E99" s="14" t="s">
        <v>177</v>
      </c>
      <c r="F99" s="75"/>
      <c r="G99" s="15">
        <v>0.34500000000000003</v>
      </c>
      <c r="H99" s="61"/>
      <c r="I99" s="15"/>
      <c r="J99" s="61"/>
      <c r="K99" s="15"/>
      <c r="L99" s="61"/>
      <c r="M99" s="15"/>
      <c r="N99" s="134"/>
    </row>
    <row r="100" spans="1:14" x14ac:dyDescent="0.35">
      <c r="A100" s="21"/>
      <c r="B100" s="45" t="s">
        <v>265</v>
      </c>
      <c r="C100" s="46" t="s">
        <v>253</v>
      </c>
      <c r="D100" s="14" t="s">
        <v>15</v>
      </c>
      <c r="E100" s="14" t="s">
        <v>10</v>
      </c>
      <c r="F100" s="75"/>
      <c r="G100" s="15">
        <v>0.47500000000000003</v>
      </c>
      <c r="H100" s="61"/>
      <c r="I100" s="15"/>
      <c r="J100" s="61"/>
      <c r="K100" s="15"/>
      <c r="L100" s="61"/>
      <c r="M100" s="15"/>
      <c r="N100" s="134"/>
    </row>
    <row r="101" spans="1:14" x14ac:dyDescent="0.35">
      <c r="A101" s="21"/>
      <c r="B101" s="45" t="s">
        <v>265</v>
      </c>
      <c r="C101" s="46" t="s">
        <v>253</v>
      </c>
      <c r="D101" s="14" t="s">
        <v>15</v>
      </c>
      <c r="E101" s="14" t="s">
        <v>8</v>
      </c>
      <c r="F101" s="75"/>
      <c r="G101" s="15">
        <v>0.02</v>
      </c>
      <c r="H101" s="61"/>
      <c r="I101" s="15"/>
      <c r="J101" s="61"/>
      <c r="K101" s="15"/>
      <c r="L101" s="61"/>
      <c r="M101" s="15"/>
      <c r="N101" s="134"/>
    </row>
    <row r="102" spans="1:14" x14ac:dyDescent="0.35">
      <c r="A102" s="21"/>
      <c r="B102" s="45" t="s">
        <v>265</v>
      </c>
      <c r="C102" s="46" t="s">
        <v>257</v>
      </c>
      <c r="D102" s="14" t="s">
        <v>6</v>
      </c>
      <c r="E102" s="14" t="s">
        <v>10</v>
      </c>
      <c r="F102" s="75"/>
      <c r="G102" s="15">
        <v>0.31</v>
      </c>
      <c r="H102" s="61"/>
      <c r="I102" s="15"/>
      <c r="J102" s="61"/>
      <c r="K102" s="15"/>
      <c r="L102" s="61"/>
      <c r="M102" s="15"/>
      <c r="N102" s="134"/>
    </row>
    <row r="103" spans="1:14" x14ac:dyDescent="0.35">
      <c r="A103" s="21"/>
      <c r="B103" s="45" t="s">
        <v>265</v>
      </c>
      <c r="C103" s="46" t="s">
        <v>257</v>
      </c>
      <c r="D103" s="14" t="s">
        <v>6</v>
      </c>
      <c r="E103" s="14" t="s">
        <v>7</v>
      </c>
      <c r="F103" s="75"/>
      <c r="G103" s="15">
        <v>0.23</v>
      </c>
      <c r="H103" s="61"/>
      <c r="I103" s="15"/>
      <c r="J103" s="61"/>
      <c r="K103" s="15"/>
      <c r="L103" s="61"/>
      <c r="M103" s="15"/>
      <c r="N103" s="134"/>
    </row>
    <row r="104" spans="1:14" x14ac:dyDescent="0.35">
      <c r="A104" s="21"/>
      <c r="B104" s="45" t="s">
        <v>265</v>
      </c>
      <c r="C104" s="46" t="s">
        <v>257</v>
      </c>
      <c r="D104" s="14" t="s">
        <v>6</v>
      </c>
      <c r="E104" s="14" t="s">
        <v>9</v>
      </c>
      <c r="F104" s="75"/>
      <c r="G104" s="15">
        <v>0.27500000000000002</v>
      </c>
      <c r="H104" s="61"/>
      <c r="I104" s="15"/>
      <c r="J104" s="61"/>
      <c r="K104" s="15"/>
      <c r="L104" s="61"/>
      <c r="M104" s="15"/>
      <c r="N104" s="134"/>
    </row>
    <row r="105" spans="1:14" x14ac:dyDescent="0.35">
      <c r="A105" s="21"/>
      <c r="B105" s="45" t="s">
        <v>265</v>
      </c>
      <c r="C105" s="46" t="s">
        <v>257</v>
      </c>
      <c r="D105" s="14" t="s">
        <v>6</v>
      </c>
      <c r="E105" s="14" t="s">
        <v>8</v>
      </c>
      <c r="F105" s="75"/>
      <c r="G105" s="15">
        <v>0.27500000000000002</v>
      </c>
      <c r="H105" s="61"/>
      <c r="I105" s="15"/>
      <c r="J105" s="61"/>
      <c r="K105" s="15"/>
      <c r="L105" s="61"/>
      <c r="M105" s="15"/>
      <c r="N105" s="134"/>
    </row>
    <row r="106" spans="1:14" x14ac:dyDescent="0.35">
      <c r="A106" s="21"/>
      <c r="B106" s="45" t="s">
        <v>265</v>
      </c>
      <c r="C106" s="46" t="s">
        <v>257</v>
      </c>
      <c r="D106" s="14" t="s">
        <v>6</v>
      </c>
      <c r="E106" s="14" t="s">
        <v>172</v>
      </c>
      <c r="F106" s="75"/>
      <c r="G106" s="15">
        <v>0.27500000000000002</v>
      </c>
      <c r="H106" s="61"/>
      <c r="I106" s="15"/>
      <c r="J106" s="61"/>
      <c r="K106" s="15"/>
      <c r="L106" s="61"/>
      <c r="M106" s="15"/>
      <c r="N106" s="134"/>
    </row>
    <row r="107" spans="1:14" x14ac:dyDescent="0.35">
      <c r="A107" s="21"/>
      <c r="B107" s="45" t="s">
        <v>265</v>
      </c>
      <c r="C107" s="46" t="s">
        <v>257</v>
      </c>
      <c r="D107" s="14" t="s">
        <v>6</v>
      </c>
      <c r="E107" s="14" t="s">
        <v>176</v>
      </c>
      <c r="F107" s="75"/>
      <c r="G107" s="15">
        <v>0.11</v>
      </c>
      <c r="H107" s="61"/>
      <c r="I107" s="15"/>
      <c r="J107" s="61"/>
      <c r="K107" s="15"/>
      <c r="L107" s="61"/>
      <c r="M107" s="15"/>
      <c r="N107" s="134"/>
    </row>
    <row r="108" spans="1:14" x14ac:dyDescent="0.35">
      <c r="A108" s="21"/>
      <c r="B108" s="45" t="s">
        <v>265</v>
      </c>
      <c r="C108" s="46" t="s">
        <v>257</v>
      </c>
      <c r="D108" s="14" t="s">
        <v>6</v>
      </c>
      <c r="E108" s="14" t="s">
        <v>11</v>
      </c>
      <c r="F108" s="75"/>
      <c r="G108" s="15">
        <v>0.21</v>
      </c>
      <c r="H108" s="61"/>
      <c r="I108" s="15"/>
      <c r="J108" s="61"/>
      <c r="K108" s="15"/>
      <c r="L108" s="61"/>
      <c r="M108" s="15"/>
      <c r="N108" s="134"/>
    </row>
    <row r="109" spans="1:14" x14ac:dyDescent="0.35">
      <c r="A109" s="21"/>
      <c r="B109" s="45" t="s">
        <v>265</v>
      </c>
      <c r="C109" s="46" t="s">
        <v>291</v>
      </c>
      <c r="D109" s="14" t="s">
        <v>6</v>
      </c>
      <c r="E109" s="14" t="s">
        <v>9</v>
      </c>
      <c r="F109" s="75"/>
      <c r="G109" s="15">
        <v>0.2</v>
      </c>
      <c r="H109" s="61"/>
      <c r="I109" s="15"/>
      <c r="J109" s="61"/>
      <c r="K109" s="15"/>
      <c r="L109" s="61"/>
      <c r="M109" s="15"/>
      <c r="N109" s="110"/>
    </row>
    <row r="110" spans="1:14" x14ac:dyDescent="0.35">
      <c r="A110" s="21"/>
      <c r="B110" s="45" t="s">
        <v>265</v>
      </c>
      <c r="C110" s="46" t="s">
        <v>291</v>
      </c>
      <c r="D110" s="14" t="s">
        <v>6</v>
      </c>
      <c r="E110" s="14" t="s">
        <v>8</v>
      </c>
      <c r="F110" s="75"/>
      <c r="G110" s="15">
        <v>6.5000000000000002E-2</v>
      </c>
      <c r="H110" s="61"/>
      <c r="I110" s="15"/>
      <c r="J110" s="61"/>
      <c r="K110" s="15"/>
      <c r="L110" s="61"/>
      <c r="M110" s="15"/>
      <c r="N110" s="134"/>
    </row>
    <row r="111" spans="1:14" x14ac:dyDescent="0.35">
      <c r="A111" s="21"/>
      <c r="B111" s="45" t="s">
        <v>265</v>
      </c>
      <c r="C111" s="46" t="s">
        <v>291</v>
      </c>
      <c r="D111" s="14" t="s">
        <v>6</v>
      </c>
      <c r="E111" s="14" t="s">
        <v>172</v>
      </c>
      <c r="F111" s="75"/>
      <c r="G111" s="15">
        <v>8.5000000000000006E-2</v>
      </c>
      <c r="H111" s="61"/>
      <c r="I111" s="15"/>
      <c r="J111" s="61"/>
      <c r="K111" s="15"/>
      <c r="L111" s="61"/>
      <c r="M111" s="15"/>
      <c r="N111" s="134"/>
    </row>
    <row r="112" spans="1:14" x14ac:dyDescent="0.35">
      <c r="A112" s="21"/>
      <c r="B112" s="45" t="s">
        <v>265</v>
      </c>
      <c r="C112" s="46" t="s">
        <v>291</v>
      </c>
      <c r="D112" s="14" t="s">
        <v>6</v>
      </c>
      <c r="E112" s="14" t="s">
        <v>11</v>
      </c>
      <c r="F112" s="75"/>
      <c r="G112" s="15">
        <v>0.08</v>
      </c>
      <c r="H112" s="61"/>
      <c r="I112" s="15"/>
      <c r="J112" s="61"/>
      <c r="K112" s="15"/>
      <c r="L112" s="61"/>
      <c r="M112" s="15"/>
      <c r="N112" s="110"/>
    </row>
    <row r="113" spans="1:14" x14ac:dyDescent="0.35">
      <c r="A113" s="21"/>
      <c r="B113" s="45" t="s">
        <v>265</v>
      </c>
      <c r="C113" s="46" t="s">
        <v>262</v>
      </c>
      <c r="D113" s="14" t="s">
        <v>6</v>
      </c>
      <c r="E113" s="14" t="s">
        <v>9</v>
      </c>
      <c r="F113" s="75"/>
      <c r="G113" s="15">
        <v>0.2</v>
      </c>
      <c r="H113" s="61"/>
      <c r="I113" s="15"/>
      <c r="J113" s="61"/>
      <c r="K113" s="15"/>
      <c r="L113" s="61"/>
      <c r="M113" s="15"/>
      <c r="N113" s="110"/>
    </row>
    <row r="114" spans="1:14" x14ac:dyDescent="0.35">
      <c r="A114" s="21"/>
      <c r="B114" s="45" t="s">
        <v>265</v>
      </c>
      <c r="C114" s="46" t="s">
        <v>262</v>
      </c>
      <c r="D114" s="14" t="s">
        <v>6</v>
      </c>
      <c r="E114" s="14" t="s">
        <v>8</v>
      </c>
      <c r="F114" s="75"/>
      <c r="G114" s="15">
        <v>0.24</v>
      </c>
      <c r="H114" s="61"/>
      <c r="I114" s="15"/>
      <c r="J114" s="61"/>
      <c r="K114" s="15"/>
      <c r="L114" s="61"/>
      <c r="M114" s="15"/>
      <c r="N114" s="110"/>
    </row>
    <row r="115" spans="1:14" x14ac:dyDescent="0.35">
      <c r="A115" s="21"/>
      <c r="B115" s="45" t="s">
        <v>265</v>
      </c>
      <c r="C115" s="46" t="s">
        <v>263</v>
      </c>
      <c r="D115" s="14" t="s">
        <v>15</v>
      </c>
      <c r="E115" s="14" t="s">
        <v>172</v>
      </c>
      <c r="F115" s="75"/>
      <c r="G115" s="15">
        <v>0.15</v>
      </c>
      <c r="H115" s="61"/>
      <c r="I115" s="15"/>
      <c r="J115" s="61"/>
      <c r="K115" s="15"/>
      <c r="L115" s="61"/>
      <c r="M115" s="15"/>
      <c r="N115" s="110"/>
    </row>
    <row r="116" spans="1:14" x14ac:dyDescent="0.35">
      <c r="A116" s="21"/>
      <c r="B116" s="56" t="s">
        <v>1824</v>
      </c>
      <c r="C116" s="63" t="s">
        <v>250</v>
      </c>
      <c r="D116" s="63" t="s">
        <v>15</v>
      </c>
      <c r="E116" s="63" t="s">
        <v>172</v>
      </c>
      <c r="F116" s="75"/>
      <c r="G116" s="96">
        <v>0.09</v>
      </c>
      <c r="H116" s="61">
        <v>5</v>
      </c>
      <c r="I116" s="15">
        <v>0.1</v>
      </c>
      <c r="J116" s="61"/>
      <c r="K116" s="15"/>
      <c r="L116" s="61"/>
      <c r="M116" s="15"/>
      <c r="N116" s="110" t="s">
        <v>1825</v>
      </c>
    </row>
    <row r="117" spans="1:14" x14ac:dyDescent="0.35">
      <c r="A117" s="21"/>
      <c r="B117" s="56" t="s">
        <v>1824</v>
      </c>
      <c r="C117" s="63" t="s">
        <v>250</v>
      </c>
      <c r="D117" s="63" t="s">
        <v>15</v>
      </c>
      <c r="E117" s="63" t="s">
        <v>8</v>
      </c>
      <c r="F117" s="75"/>
      <c r="G117" s="96">
        <v>0.11</v>
      </c>
      <c r="H117" s="61">
        <v>5</v>
      </c>
      <c r="I117" s="15">
        <v>0.12</v>
      </c>
      <c r="J117" s="61"/>
      <c r="K117" s="15"/>
      <c r="L117" s="61"/>
      <c r="M117" s="15"/>
      <c r="N117" s="110" t="s">
        <v>1825</v>
      </c>
    </row>
    <row r="118" spans="1:14" x14ac:dyDescent="0.35">
      <c r="A118" s="21"/>
      <c r="B118" s="56" t="s">
        <v>1824</v>
      </c>
      <c r="C118" s="63" t="s">
        <v>250</v>
      </c>
      <c r="D118" s="63" t="s">
        <v>15</v>
      </c>
      <c r="E118" s="63" t="s">
        <v>7</v>
      </c>
      <c r="F118" s="75"/>
      <c r="G118" s="96">
        <v>0.1</v>
      </c>
      <c r="H118" s="61">
        <v>5</v>
      </c>
      <c r="I118" s="15">
        <v>0.11</v>
      </c>
      <c r="J118" s="61"/>
      <c r="K118" s="15"/>
      <c r="L118" s="61"/>
      <c r="M118" s="15"/>
      <c r="N118" s="110" t="s">
        <v>1825</v>
      </c>
    </row>
    <row r="119" spans="1:14" x14ac:dyDescent="0.35">
      <c r="A119" s="21"/>
      <c r="B119" s="56" t="s">
        <v>1824</v>
      </c>
      <c r="C119" s="63" t="s">
        <v>250</v>
      </c>
      <c r="D119" s="63" t="s">
        <v>15</v>
      </c>
      <c r="E119" s="63" t="s">
        <v>11</v>
      </c>
      <c r="F119" s="75"/>
      <c r="G119" s="96">
        <v>0.09</v>
      </c>
      <c r="H119" s="61">
        <v>5</v>
      </c>
      <c r="I119" s="15">
        <v>0.1</v>
      </c>
      <c r="J119" s="61"/>
      <c r="K119" s="15"/>
      <c r="L119" s="61"/>
      <c r="M119" s="15"/>
      <c r="N119" s="110" t="s">
        <v>1825</v>
      </c>
    </row>
    <row r="120" spans="1:14" x14ac:dyDescent="0.35">
      <c r="A120" s="21"/>
      <c r="B120" s="56" t="s">
        <v>1824</v>
      </c>
      <c r="C120" s="63" t="s">
        <v>250</v>
      </c>
      <c r="D120" s="63" t="s">
        <v>15</v>
      </c>
      <c r="E120" s="63" t="s">
        <v>174</v>
      </c>
      <c r="F120" s="75"/>
      <c r="G120" s="96">
        <v>0.04</v>
      </c>
      <c r="H120" s="61">
        <v>5</v>
      </c>
      <c r="I120" s="15">
        <v>0.05</v>
      </c>
      <c r="J120" s="61"/>
      <c r="K120" s="15"/>
      <c r="L120" s="61"/>
      <c r="M120" s="15"/>
      <c r="N120" s="110" t="s">
        <v>1825</v>
      </c>
    </row>
    <row r="121" spans="1:14" x14ac:dyDescent="0.35">
      <c r="A121" s="21"/>
      <c r="B121" s="56" t="s">
        <v>1824</v>
      </c>
      <c r="C121" s="63" t="s">
        <v>251</v>
      </c>
      <c r="D121" s="63" t="s">
        <v>6</v>
      </c>
      <c r="E121" s="63" t="s">
        <v>8</v>
      </c>
      <c r="F121" s="75"/>
      <c r="G121" s="96">
        <v>0.24</v>
      </c>
      <c r="H121" s="61"/>
      <c r="I121" s="15"/>
      <c r="J121" s="61"/>
      <c r="K121" s="15"/>
      <c r="L121" s="61"/>
      <c r="M121" s="15"/>
      <c r="N121" s="110"/>
    </row>
    <row r="122" spans="1:14" x14ac:dyDescent="0.35">
      <c r="A122" s="21"/>
      <c r="B122" s="56" t="s">
        <v>1824</v>
      </c>
      <c r="C122" s="63" t="s">
        <v>251</v>
      </c>
      <c r="D122" s="63" t="s">
        <v>6</v>
      </c>
      <c r="E122" s="63" t="s">
        <v>9</v>
      </c>
      <c r="F122" s="75"/>
      <c r="G122" s="96">
        <v>0.25</v>
      </c>
      <c r="H122" s="61"/>
      <c r="I122" s="15"/>
      <c r="J122" s="61"/>
      <c r="K122" s="15"/>
      <c r="L122" s="61"/>
      <c r="M122" s="15"/>
      <c r="N122" s="110"/>
    </row>
    <row r="123" spans="1:14" x14ac:dyDescent="0.35">
      <c r="A123" s="21"/>
      <c r="B123" s="56" t="s">
        <v>1824</v>
      </c>
      <c r="C123" s="63" t="s">
        <v>251</v>
      </c>
      <c r="D123" s="63" t="s">
        <v>6</v>
      </c>
      <c r="E123" s="63" t="s">
        <v>10</v>
      </c>
      <c r="F123" s="75"/>
      <c r="G123" s="96">
        <v>0.28999999999999998</v>
      </c>
      <c r="H123" s="61"/>
      <c r="I123" s="15"/>
      <c r="J123" s="61"/>
      <c r="K123" s="15"/>
      <c r="L123" s="61"/>
      <c r="M123" s="15"/>
      <c r="N123" s="110"/>
    </row>
    <row r="124" spans="1:14" x14ac:dyDescent="0.35">
      <c r="A124" s="21"/>
      <c r="B124" s="56" t="s">
        <v>1824</v>
      </c>
      <c r="C124" s="63" t="s">
        <v>251</v>
      </c>
      <c r="D124" s="63" t="s">
        <v>6</v>
      </c>
      <c r="E124" s="63" t="s">
        <v>7</v>
      </c>
      <c r="F124" s="75"/>
      <c r="G124" s="96">
        <v>0.3</v>
      </c>
      <c r="H124" s="61"/>
      <c r="I124" s="15"/>
      <c r="J124" s="61"/>
      <c r="K124" s="15"/>
      <c r="L124" s="61"/>
      <c r="M124" s="15"/>
      <c r="N124" s="110"/>
    </row>
    <row r="125" spans="1:14" ht="27" x14ac:dyDescent="0.35">
      <c r="A125" s="21"/>
      <c r="B125" s="56" t="s">
        <v>1824</v>
      </c>
      <c r="C125" s="63" t="s">
        <v>253</v>
      </c>
      <c r="D125" s="63" t="s">
        <v>6</v>
      </c>
      <c r="E125" s="63" t="s">
        <v>7</v>
      </c>
      <c r="F125" s="75"/>
      <c r="G125" s="96">
        <v>0.61</v>
      </c>
      <c r="H125" s="61"/>
      <c r="I125" s="15"/>
      <c r="J125" s="61"/>
      <c r="K125" s="15"/>
      <c r="L125" s="61"/>
      <c r="M125" s="15"/>
      <c r="N125" s="110" t="s">
        <v>1826</v>
      </c>
    </row>
    <row r="126" spans="1:14" ht="27" x14ac:dyDescent="0.35">
      <c r="A126" s="21"/>
      <c r="B126" s="56" t="s">
        <v>1824</v>
      </c>
      <c r="C126" s="63" t="s">
        <v>253</v>
      </c>
      <c r="D126" s="63" t="s">
        <v>6</v>
      </c>
      <c r="E126" s="63" t="s">
        <v>11</v>
      </c>
      <c r="F126" s="75"/>
      <c r="G126" s="96">
        <v>0.42</v>
      </c>
      <c r="H126" s="61"/>
      <c r="I126" s="15"/>
      <c r="J126" s="61"/>
      <c r="K126" s="15"/>
      <c r="L126" s="61"/>
      <c r="M126" s="15"/>
      <c r="N126" s="110" t="s">
        <v>1826</v>
      </c>
    </row>
    <row r="127" spans="1:14" ht="27" x14ac:dyDescent="0.35">
      <c r="A127" s="21"/>
      <c r="B127" s="56" t="s">
        <v>1824</v>
      </c>
      <c r="C127" s="63" t="s">
        <v>253</v>
      </c>
      <c r="D127" s="63" t="s">
        <v>6</v>
      </c>
      <c r="E127" s="63" t="s">
        <v>8</v>
      </c>
      <c r="F127" s="75"/>
      <c r="G127" s="96">
        <v>0.6</v>
      </c>
      <c r="H127" s="61"/>
      <c r="I127" s="15"/>
      <c r="J127" s="61"/>
      <c r="K127" s="15"/>
      <c r="L127" s="61"/>
      <c r="M127" s="15"/>
      <c r="N127" s="110" t="s">
        <v>1826</v>
      </c>
    </row>
    <row r="128" spans="1:14" ht="27" x14ac:dyDescent="0.35">
      <c r="A128" s="21"/>
      <c r="B128" s="56" t="s">
        <v>1824</v>
      </c>
      <c r="C128" s="63" t="s">
        <v>253</v>
      </c>
      <c r="D128" s="63" t="s">
        <v>6</v>
      </c>
      <c r="E128" s="63" t="s">
        <v>172</v>
      </c>
      <c r="F128" s="75"/>
      <c r="G128" s="96">
        <v>0.6</v>
      </c>
      <c r="H128" s="61"/>
      <c r="I128" s="15"/>
      <c r="J128" s="61"/>
      <c r="K128" s="15"/>
      <c r="L128" s="61"/>
      <c r="M128" s="15"/>
      <c r="N128" s="110" t="s">
        <v>1826</v>
      </c>
    </row>
    <row r="129" spans="1:14" ht="27" x14ac:dyDescent="0.35">
      <c r="A129" s="21"/>
      <c r="B129" s="56" t="s">
        <v>1824</v>
      </c>
      <c r="C129" s="63" t="s">
        <v>253</v>
      </c>
      <c r="D129" s="63" t="s">
        <v>6</v>
      </c>
      <c r="E129" s="63" t="s">
        <v>173</v>
      </c>
      <c r="F129" s="75"/>
      <c r="G129" s="96">
        <v>0.6</v>
      </c>
      <c r="H129" s="61"/>
      <c r="I129" s="15"/>
      <c r="J129" s="61"/>
      <c r="K129" s="15"/>
      <c r="L129" s="61"/>
      <c r="M129" s="15"/>
      <c r="N129" s="110" t="s">
        <v>1826</v>
      </c>
    </row>
    <row r="130" spans="1:14" ht="27" x14ac:dyDescent="0.35">
      <c r="A130" s="21"/>
      <c r="B130" s="56" t="s">
        <v>1824</v>
      </c>
      <c r="C130" s="63" t="s">
        <v>253</v>
      </c>
      <c r="D130" s="63" t="s">
        <v>6</v>
      </c>
      <c r="E130" s="63" t="s">
        <v>9</v>
      </c>
      <c r="F130" s="75"/>
      <c r="G130" s="96">
        <v>0.6</v>
      </c>
      <c r="H130" s="61"/>
      <c r="I130" s="15"/>
      <c r="J130" s="61"/>
      <c r="K130" s="15"/>
      <c r="L130" s="61"/>
      <c r="M130" s="15"/>
      <c r="N130" s="110" t="s">
        <v>1826</v>
      </c>
    </row>
    <row r="131" spans="1:14" ht="27" x14ac:dyDescent="0.35">
      <c r="A131" s="21"/>
      <c r="B131" s="56" t="s">
        <v>1824</v>
      </c>
      <c r="C131" s="63" t="s">
        <v>253</v>
      </c>
      <c r="D131" s="63" t="s">
        <v>15</v>
      </c>
      <c r="E131" s="63" t="s">
        <v>10</v>
      </c>
      <c r="F131" s="75"/>
      <c r="G131" s="96">
        <v>0.5</v>
      </c>
      <c r="H131" s="61"/>
      <c r="I131" s="15"/>
      <c r="J131" s="61"/>
      <c r="K131" s="15"/>
      <c r="L131" s="61"/>
      <c r="M131" s="15"/>
      <c r="N131" s="110" t="s">
        <v>1826</v>
      </c>
    </row>
    <row r="132" spans="1:14" ht="27" x14ac:dyDescent="0.35">
      <c r="A132" s="21"/>
      <c r="B132" s="56" t="s">
        <v>1824</v>
      </c>
      <c r="C132" s="63" t="s">
        <v>253</v>
      </c>
      <c r="D132" s="63" t="s">
        <v>6</v>
      </c>
      <c r="E132" s="63" t="s">
        <v>176</v>
      </c>
      <c r="F132" s="75"/>
      <c r="G132" s="96">
        <v>0.38</v>
      </c>
      <c r="H132" s="61"/>
      <c r="I132" s="15"/>
      <c r="J132" s="61"/>
      <c r="K132" s="15"/>
      <c r="L132" s="61"/>
      <c r="M132" s="15"/>
      <c r="N132" s="110" t="s">
        <v>1826</v>
      </c>
    </row>
    <row r="133" spans="1:14" ht="27" x14ac:dyDescent="0.35">
      <c r="A133" s="21"/>
      <c r="B133" s="56" t="s">
        <v>1824</v>
      </c>
      <c r="C133" s="63" t="s">
        <v>253</v>
      </c>
      <c r="D133" s="63" t="s">
        <v>6</v>
      </c>
      <c r="E133" s="63" t="s">
        <v>177</v>
      </c>
      <c r="F133" s="75"/>
      <c r="G133" s="96">
        <v>0.38</v>
      </c>
      <c r="H133" s="61"/>
      <c r="I133" s="15"/>
      <c r="J133" s="61"/>
      <c r="K133" s="15"/>
      <c r="L133" s="61"/>
      <c r="M133" s="15"/>
      <c r="N133" s="110" t="s">
        <v>1826</v>
      </c>
    </row>
    <row r="134" spans="1:14" ht="27" x14ac:dyDescent="0.35">
      <c r="A134" s="21"/>
      <c r="B134" s="56" t="s">
        <v>1824</v>
      </c>
      <c r="C134" s="63" t="s">
        <v>253</v>
      </c>
      <c r="D134" s="63" t="s">
        <v>15</v>
      </c>
      <c r="E134" s="63" t="s">
        <v>166</v>
      </c>
      <c r="F134" s="75"/>
      <c r="G134" s="96">
        <v>7.0000000000000007E-2</v>
      </c>
      <c r="H134" s="61"/>
      <c r="I134" s="15"/>
      <c r="J134" s="61"/>
      <c r="K134" s="15"/>
      <c r="L134" s="61"/>
      <c r="M134" s="15"/>
      <c r="N134" s="110" t="s">
        <v>1826</v>
      </c>
    </row>
    <row r="135" spans="1:14" ht="27" x14ac:dyDescent="0.35">
      <c r="A135" s="21"/>
      <c r="B135" s="56" t="s">
        <v>1824</v>
      </c>
      <c r="C135" s="63" t="s">
        <v>253</v>
      </c>
      <c r="D135" s="63" t="s">
        <v>6</v>
      </c>
      <c r="E135" s="63" t="s">
        <v>57</v>
      </c>
      <c r="F135" s="75"/>
      <c r="G135" s="97"/>
      <c r="H135" s="61"/>
      <c r="I135" s="15"/>
      <c r="J135" s="61"/>
      <c r="K135" s="15"/>
      <c r="L135" s="61"/>
      <c r="M135" s="15"/>
      <c r="N135" s="110" t="s">
        <v>1827</v>
      </c>
    </row>
    <row r="136" spans="1:14" ht="27" x14ac:dyDescent="0.35">
      <c r="A136" s="21"/>
      <c r="B136" s="56" t="s">
        <v>1824</v>
      </c>
      <c r="C136" s="63" t="s">
        <v>253</v>
      </c>
      <c r="D136" s="63" t="s">
        <v>6</v>
      </c>
      <c r="E136" s="63" t="s">
        <v>79</v>
      </c>
      <c r="F136" s="75"/>
      <c r="G136" s="97"/>
      <c r="H136" s="61"/>
      <c r="I136" s="15"/>
      <c r="J136" s="61"/>
      <c r="K136" s="15"/>
      <c r="L136" s="61"/>
      <c r="M136" s="15"/>
      <c r="N136" s="110" t="s">
        <v>1828</v>
      </c>
    </row>
    <row r="137" spans="1:14" x14ac:dyDescent="0.35">
      <c r="A137" s="21"/>
      <c r="B137" s="56" t="s">
        <v>1824</v>
      </c>
      <c r="C137" s="63" t="s">
        <v>253</v>
      </c>
      <c r="D137" s="63" t="s">
        <v>6</v>
      </c>
      <c r="E137" s="63" t="s">
        <v>14</v>
      </c>
      <c r="F137" s="75"/>
      <c r="G137" s="96">
        <v>0.48</v>
      </c>
      <c r="H137" s="61"/>
      <c r="I137" s="15"/>
      <c r="J137" s="61"/>
      <c r="K137" s="15"/>
      <c r="L137" s="61"/>
      <c r="M137" s="15"/>
      <c r="N137" s="110" t="s">
        <v>1768</v>
      </c>
    </row>
    <row r="138" spans="1:14" x14ac:dyDescent="0.35">
      <c r="A138" s="21"/>
      <c r="B138" s="56" t="s">
        <v>1824</v>
      </c>
      <c r="C138" s="63" t="s">
        <v>253</v>
      </c>
      <c r="D138" s="63" t="s">
        <v>6</v>
      </c>
      <c r="E138" s="108" t="s">
        <v>13</v>
      </c>
      <c r="F138" s="75"/>
      <c r="G138" s="96">
        <v>0.42</v>
      </c>
      <c r="H138" s="61"/>
      <c r="I138" s="15"/>
      <c r="J138" s="61"/>
      <c r="K138" s="15"/>
      <c r="L138" s="61"/>
      <c r="M138" s="15"/>
      <c r="N138" s="110" t="s">
        <v>1769</v>
      </c>
    </row>
    <row r="139" spans="1:14" x14ac:dyDescent="0.35">
      <c r="A139" s="21"/>
      <c r="B139" s="56" t="s">
        <v>1824</v>
      </c>
      <c r="C139" s="63" t="s">
        <v>257</v>
      </c>
      <c r="D139" s="63" t="s">
        <v>15</v>
      </c>
      <c r="E139" s="63" t="s">
        <v>8</v>
      </c>
      <c r="F139" s="75"/>
      <c r="G139" s="96">
        <v>0.36</v>
      </c>
      <c r="H139" s="61"/>
      <c r="I139" s="15"/>
      <c r="J139" s="61"/>
      <c r="K139" s="15"/>
      <c r="L139" s="61"/>
      <c r="M139" s="15"/>
      <c r="N139" s="110"/>
    </row>
    <row r="140" spans="1:14" x14ac:dyDescent="0.35">
      <c r="A140" s="21"/>
      <c r="B140" s="56" t="s">
        <v>1824</v>
      </c>
      <c r="C140" s="63" t="s">
        <v>257</v>
      </c>
      <c r="D140" s="63" t="s">
        <v>15</v>
      </c>
      <c r="E140" s="63" t="s">
        <v>7</v>
      </c>
      <c r="F140" s="75"/>
      <c r="G140" s="96">
        <v>0.34</v>
      </c>
      <c r="H140" s="61"/>
      <c r="I140" s="15"/>
      <c r="J140" s="61"/>
      <c r="K140" s="15"/>
      <c r="L140" s="61"/>
      <c r="M140" s="15"/>
      <c r="N140" s="110"/>
    </row>
    <row r="141" spans="1:14" x14ac:dyDescent="0.35">
      <c r="A141" s="21"/>
      <c r="B141" s="56" t="s">
        <v>1824</v>
      </c>
      <c r="C141" s="63" t="s">
        <v>257</v>
      </c>
      <c r="D141" s="63" t="s">
        <v>15</v>
      </c>
      <c r="E141" s="63" t="s">
        <v>172</v>
      </c>
      <c r="F141" s="75"/>
      <c r="G141" s="96">
        <v>0.31</v>
      </c>
      <c r="H141" s="61"/>
      <c r="I141" s="15"/>
      <c r="J141" s="61"/>
      <c r="K141" s="15"/>
      <c r="L141" s="61"/>
      <c r="M141" s="15"/>
      <c r="N141" s="110"/>
    </row>
    <row r="142" spans="1:14" x14ac:dyDescent="0.35">
      <c r="A142" s="21"/>
      <c r="B142" s="56" t="s">
        <v>1824</v>
      </c>
      <c r="C142" s="63" t="s">
        <v>257</v>
      </c>
      <c r="D142" s="63" t="s">
        <v>15</v>
      </c>
      <c r="E142" s="63" t="s">
        <v>9</v>
      </c>
      <c r="F142" s="75"/>
      <c r="G142" s="96">
        <v>0.36</v>
      </c>
      <c r="H142" s="61"/>
      <c r="I142" s="15"/>
      <c r="J142" s="61"/>
      <c r="K142" s="15"/>
      <c r="L142" s="61"/>
      <c r="M142" s="15"/>
      <c r="N142" s="110"/>
    </row>
    <row r="143" spans="1:14" x14ac:dyDescent="0.35">
      <c r="A143" s="21"/>
      <c r="B143" s="56" t="s">
        <v>1824</v>
      </c>
      <c r="C143" s="63" t="s">
        <v>257</v>
      </c>
      <c r="D143" s="63" t="s">
        <v>15</v>
      </c>
      <c r="E143" s="63" t="s">
        <v>11</v>
      </c>
      <c r="F143" s="75"/>
      <c r="G143" s="96">
        <v>0.35</v>
      </c>
      <c r="H143" s="61"/>
      <c r="I143" s="15"/>
      <c r="J143" s="61"/>
      <c r="K143" s="15"/>
      <c r="L143" s="61"/>
      <c r="M143" s="15"/>
      <c r="N143" s="110"/>
    </row>
    <row r="144" spans="1:14" x14ac:dyDescent="0.35">
      <c r="A144" s="21"/>
      <c r="B144" s="56" t="s">
        <v>1824</v>
      </c>
      <c r="C144" s="63" t="s">
        <v>257</v>
      </c>
      <c r="D144" s="63" t="s">
        <v>15</v>
      </c>
      <c r="E144" s="63" t="s">
        <v>176</v>
      </c>
      <c r="F144" s="75"/>
      <c r="G144" s="96">
        <v>0.36</v>
      </c>
      <c r="H144" s="61"/>
      <c r="I144" s="15"/>
      <c r="J144" s="61"/>
      <c r="K144" s="15"/>
      <c r="L144" s="61"/>
      <c r="M144" s="15"/>
      <c r="N144" s="110"/>
    </row>
    <row r="145" spans="1:14" x14ac:dyDescent="0.35">
      <c r="A145" s="21"/>
      <c r="B145" s="56" t="s">
        <v>1824</v>
      </c>
      <c r="C145" s="63" t="s">
        <v>257</v>
      </c>
      <c r="D145" s="63" t="s">
        <v>15</v>
      </c>
      <c r="E145" s="63" t="s">
        <v>177</v>
      </c>
      <c r="F145" s="75"/>
      <c r="G145" s="96">
        <v>0.36</v>
      </c>
      <c r="H145" s="61"/>
      <c r="I145" s="15"/>
      <c r="J145" s="61"/>
      <c r="K145" s="15"/>
      <c r="L145" s="61"/>
      <c r="M145" s="15"/>
      <c r="N145" s="110"/>
    </row>
    <row r="146" spans="1:14" x14ac:dyDescent="0.35">
      <c r="A146" s="21"/>
      <c r="B146" s="56" t="s">
        <v>1824</v>
      </c>
      <c r="C146" s="63" t="s">
        <v>257</v>
      </c>
      <c r="D146" s="63" t="s">
        <v>15</v>
      </c>
      <c r="E146" s="63" t="s">
        <v>10</v>
      </c>
      <c r="F146" s="75"/>
      <c r="G146" s="96">
        <v>0.35</v>
      </c>
      <c r="H146" s="61"/>
      <c r="I146" s="15"/>
      <c r="J146" s="61"/>
      <c r="K146" s="15"/>
      <c r="L146" s="61"/>
      <c r="M146" s="15"/>
      <c r="N146" s="110"/>
    </row>
    <row r="147" spans="1:14" x14ac:dyDescent="0.35">
      <c r="A147" s="21"/>
      <c r="B147" s="56" t="s">
        <v>1824</v>
      </c>
      <c r="C147" s="63" t="s">
        <v>43</v>
      </c>
      <c r="D147" s="63" t="s">
        <v>15</v>
      </c>
      <c r="E147" s="63" t="s">
        <v>172</v>
      </c>
      <c r="F147" s="75"/>
      <c r="G147" s="96">
        <v>0.2</v>
      </c>
      <c r="H147" s="61"/>
      <c r="I147" s="15"/>
      <c r="J147" s="61"/>
      <c r="K147" s="15"/>
      <c r="L147" s="61"/>
      <c r="M147" s="15"/>
      <c r="N147" s="110"/>
    </row>
    <row r="148" spans="1:14" x14ac:dyDescent="0.35">
      <c r="A148" s="21"/>
      <c r="B148" s="56" t="s">
        <v>1824</v>
      </c>
      <c r="C148" s="63" t="s">
        <v>43</v>
      </c>
      <c r="D148" s="63" t="s">
        <v>15</v>
      </c>
      <c r="E148" s="63" t="s">
        <v>8</v>
      </c>
      <c r="F148" s="75"/>
      <c r="G148" s="96">
        <v>0.18</v>
      </c>
      <c r="H148" s="61"/>
      <c r="I148" s="15"/>
      <c r="J148" s="61"/>
      <c r="K148" s="15"/>
      <c r="L148" s="61"/>
      <c r="M148" s="15"/>
      <c r="N148" s="110"/>
    </row>
    <row r="149" spans="1:14" x14ac:dyDescent="0.35">
      <c r="A149" s="21"/>
      <c r="B149" s="56" t="s">
        <v>1824</v>
      </c>
      <c r="C149" s="63" t="s">
        <v>43</v>
      </c>
      <c r="D149" s="63" t="s">
        <v>15</v>
      </c>
      <c r="E149" s="63" t="s">
        <v>11</v>
      </c>
      <c r="F149" s="75"/>
      <c r="G149" s="96">
        <v>0.12</v>
      </c>
      <c r="H149" s="61"/>
      <c r="I149" s="15"/>
      <c r="J149" s="61"/>
      <c r="K149" s="15"/>
      <c r="L149" s="61"/>
      <c r="M149" s="15"/>
      <c r="N149" s="110"/>
    </row>
    <row r="150" spans="1:14" x14ac:dyDescent="0.35">
      <c r="A150" s="21"/>
      <c r="B150" s="56" t="s">
        <v>1824</v>
      </c>
      <c r="C150" s="63" t="s">
        <v>262</v>
      </c>
      <c r="D150" s="63" t="s">
        <v>6</v>
      </c>
      <c r="E150" s="63" t="s">
        <v>172</v>
      </c>
      <c r="F150" s="75"/>
      <c r="G150" s="96">
        <v>0.26</v>
      </c>
      <c r="H150" s="61"/>
      <c r="I150" s="15"/>
      <c r="J150" s="61"/>
      <c r="K150" s="15"/>
      <c r="L150" s="61"/>
      <c r="M150" s="15"/>
      <c r="N150" s="110" t="s">
        <v>1829</v>
      </c>
    </row>
    <row r="151" spans="1:14" x14ac:dyDescent="0.35">
      <c r="A151" s="21"/>
      <c r="B151" s="56" t="s">
        <v>1824</v>
      </c>
      <c r="C151" s="63" t="s">
        <v>262</v>
      </c>
      <c r="D151" s="63" t="s">
        <v>6</v>
      </c>
      <c r="E151" s="63" t="s">
        <v>9</v>
      </c>
      <c r="F151" s="75"/>
      <c r="G151" s="96">
        <v>0.27</v>
      </c>
      <c r="H151" s="61"/>
      <c r="I151" s="15"/>
      <c r="J151" s="61"/>
      <c r="K151" s="15"/>
      <c r="L151" s="61"/>
      <c r="M151" s="15"/>
      <c r="N151" s="110" t="s">
        <v>1829</v>
      </c>
    </row>
    <row r="152" spans="1:14" x14ac:dyDescent="0.35">
      <c r="A152" s="21"/>
      <c r="B152" s="56" t="s">
        <v>1824</v>
      </c>
      <c r="C152" s="63" t="s">
        <v>262</v>
      </c>
      <c r="D152" s="63" t="s">
        <v>6</v>
      </c>
      <c r="E152" s="63" t="s">
        <v>8</v>
      </c>
      <c r="F152" s="75"/>
      <c r="G152" s="96">
        <v>0.27</v>
      </c>
      <c r="H152" s="61"/>
      <c r="I152" s="15"/>
      <c r="J152" s="61"/>
      <c r="K152" s="15"/>
      <c r="L152" s="61"/>
      <c r="M152" s="15"/>
      <c r="N152" s="110" t="s">
        <v>1829</v>
      </c>
    </row>
    <row r="153" spans="1:14" ht="27" x14ac:dyDescent="0.35">
      <c r="A153" s="21"/>
      <c r="B153" s="45" t="s">
        <v>253</v>
      </c>
      <c r="C153" s="109" t="s">
        <v>253</v>
      </c>
      <c r="D153" s="8" t="s">
        <v>6</v>
      </c>
      <c r="E153" s="8" t="s">
        <v>7</v>
      </c>
      <c r="F153" s="75"/>
      <c r="G153" s="96">
        <v>0.59</v>
      </c>
      <c r="H153" s="61"/>
      <c r="I153" s="15"/>
      <c r="J153" s="61"/>
      <c r="K153" s="15"/>
      <c r="L153" s="61"/>
      <c r="M153" s="15"/>
      <c r="N153" s="110" t="s">
        <v>1826</v>
      </c>
    </row>
    <row r="154" spans="1:14" ht="27" x14ac:dyDescent="0.35">
      <c r="A154" s="21"/>
      <c r="B154" s="45" t="s">
        <v>253</v>
      </c>
      <c r="C154" s="109" t="s">
        <v>253</v>
      </c>
      <c r="D154" s="8" t="s">
        <v>6</v>
      </c>
      <c r="E154" s="8" t="s">
        <v>11</v>
      </c>
      <c r="F154" s="75"/>
      <c r="G154" s="96">
        <v>0.4</v>
      </c>
      <c r="H154" s="61"/>
      <c r="I154" s="15"/>
      <c r="J154" s="61"/>
      <c r="K154" s="15"/>
      <c r="L154" s="61"/>
      <c r="M154" s="15"/>
      <c r="N154" s="110" t="s">
        <v>1826</v>
      </c>
    </row>
    <row r="155" spans="1:14" ht="27" x14ac:dyDescent="0.35">
      <c r="A155" s="21"/>
      <c r="B155" s="45" t="s">
        <v>253</v>
      </c>
      <c r="C155" s="109" t="s">
        <v>253</v>
      </c>
      <c r="D155" s="8" t="s">
        <v>6</v>
      </c>
      <c r="E155" s="8" t="s">
        <v>8</v>
      </c>
      <c r="F155" s="75"/>
      <c r="G155" s="96">
        <v>0.57999999999999996</v>
      </c>
      <c r="H155" s="61"/>
      <c r="I155" s="15"/>
      <c r="J155" s="61"/>
      <c r="K155" s="15"/>
      <c r="L155" s="61"/>
      <c r="M155" s="15"/>
      <c r="N155" s="110" t="s">
        <v>1826</v>
      </c>
    </row>
    <row r="156" spans="1:14" ht="27" x14ac:dyDescent="0.35">
      <c r="A156" s="21"/>
      <c r="B156" s="45" t="s">
        <v>253</v>
      </c>
      <c r="C156" s="109" t="s">
        <v>253</v>
      </c>
      <c r="D156" s="8" t="s">
        <v>6</v>
      </c>
      <c r="E156" s="8" t="s">
        <v>172</v>
      </c>
      <c r="F156" s="75"/>
      <c r="G156" s="96">
        <v>0.57999999999999996</v>
      </c>
      <c r="H156" s="61"/>
      <c r="I156" s="15"/>
      <c r="J156" s="61"/>
      <c r="K156" s="15"/>
      <c r="L156" s="61"/>
      <c r="M156" s="15"/>
      <c r="N156" s="110" t="s">
        <v>1826</v>
      </c>
    </row>
    <row r="157" spans="1:14" ht="27" x14ac:dyDescent="0.35">
      <c r="A157" s="21"/>
      <c r="B157" s="45" t="s">
        <v>253</v>
      </c>
      <c r="C157" s="109" t="s">
        <v>253</v>
      </c>
      <c r="D157" s="8" t="s">
        <v>6</v>
      </c>
      <c r="E157" s="8" t="s">
        <v>173</v>
      </c>
      <c r="F157" s="75"/>
      <c r="G157" s="96">
        <v>0.57999999999999996</v>
      </c>
      <c r="H157" s="61"/>
      <c r="I157" s="15"/>
      <c r="J157" s="61"/>
      <c r="K157" s="15"/>
      <c r="L157" s="61"/>
      <c r="M157" s="15"/>
      <c r="N157" s="110" t="s">
        <v>1826</v>
      </c>
    </row>
    <row r="158" spans="1:14" ht="27" x14ac:dyDescent="0.35">
      <c r="A158" s="21"/>
      <c r="B158" s="45" t="s">
        <v>253</v>
      </c>
      <c r="C158" s="109" t="s">
        <v>253</v>
      </c>
      <c r="D158" s="8" t="s">
        <v>6</v>
      </c>
      <c r="E158" s="8" t="s">
        <v>9</v>
      </c>
      <c r="F158" s="75"/>
      <c r="G158" s="96">
        <v>0.57999999999999996</v>
      </c>
      <c r="H158" s="61"/>
      <c r="I158" s="15"/>
      <c r="J158" s="61"/>
      <c r="K158" s="15"/>
      <c r="L158" s="61"/>
      <c r="M158" s="15"/>
      <c r="N158" s="110" t="s">
        <v>1826</v>
      </c>
    </row>
    <row r="159" spans="1:14" ht="27" x14ac:dyDescent="0.35">
      <c r="A159" s="21"/>
      <c r="B159" s="45" t="s">
        <v>253</v>
      </c>
      <c r="C159" s="109" t="s">
        <v>253</v>
      </c>
      <c r="D159" s="8" t="s">
        <v>15</v>
      </c>
      <c r="E159" s="8" t="s">
        <v>10</v>
      </c>
      <c r="F159" s="75"/>
      <c r="G159" s="96">
        <v>0.48</v>
      </c>
      <c r="H159" s="61"/>
      <c r="I159" s="15"/>
      <c r="J159" s="61"/>
      <c r="K159" s="15"/>
      <c r="L159" s="61"/>
      <c r="M159" s="15"/>
      <c r="N159" s="110" t="s">
        <v>1826</v>
      </c>
    </row>
    <row r="160" spans="1:14" ht="27" x14ac:dyDescent="0.35">
      <c r="A160" s="21"/>
      <c r="B160" s="45" t="s">
        <v>253</v>
      </c>
      <c r="C160" s="109" t="s">
        <v>253</v>
      </c>
      <c r="D160" s="8" t="s">
        <v>6</v>
      </c>
      <c r="E160" s="8" t="s">
        <v>176</v>
      </c>
      <c r="F160" s="75"/>
      <c r="G160" s="96">
        <v>0.36</v>
      </c>
      <c r="H160" s="61"/>
      <c r="I160" s="15"/>
      <c r="J160" s="61"/>
      <c r="K160" s="15"/>
      <c r="L160" s="61"/>
      <c r="M160" s="15"/>
      <c r="N160" s="110" t="s">
        <v>1826</v>
      </c>
    </row>
    <row r="161" spans="1:14" ht="27" x14ac:dyDescent="0.35">
      <c r="A161" s="21"/>
      <c r="B161" s="45" t="s">
        <v>253</v>
      </c>
      <c r="C161" s="109" t="s">
        <v>253</v>
      </c>
      <c r="D161" s="8" t="s">
        <v>6</v>
      </c>
      <c r="E161" s="8" t="s">
        <v>177</v>
      </c>
      <c r="F161" s="75"/>
      <c r="G161" s="96">
        <v>0.36</v>
      </c>
      <c r="H161" s="61"/>
      <c r="I161" s="15"/>
      <c r="J161" s="61"/>
      <c r="K161" s="15"/>
      <c r="L161" s="61"/>
      <c r="M161" s="15"/>
      <c r="N161" s="110" t="s">
        <v>1826</v>
      </c>
    </row>
    <row r="162" spans="1:14" ht="27" x14ac:dyDescent="0.35">
      <c r="A162" s="21"/>
      <c r="B162" s="45" t="s">
        <v>253</v>
      </c>
      <c r="C162" s="109" t="s">
        <v>253</v>
      </c>
      <c r="D162" s="8" t="s">
        <v>15</v>
      </c>
      <c r="E162" s="8" t="s">
        <v>166</v>
      </c>
      <c r="F162" s="75"/>
      <c r="G162" s="96">
        <v>0.05</v>
      </c>
      <c r="H162" s="61"/>
      <c r="I162" s="15"/>
      <c r="J162" s="61"/>
      <c r="K162" s="15"/>
      <c r="L162" s="61"/>
      <c r="M162" s="15"/>
      <c r="N162" s="110" t="s">
        <v>1826</v>
      </c>
    </row>
    <row r="163" spans="1:14" ht="27" x14ac:dyDescent="0.35">
      <c r="A163" s="21"/>
      <c r="B163" s="45" t="s">
        <v>253</v>
      </c>
      <c r="C163" s="109" t="s">
        <v>253</v>
      </c>
      <c r="D163" s="8" t="s">
        <v>6</v>
      </c>
      <c r="E163" s="8" t="s">
        <v>57</v>
      </c>
      <c r="F163" s="75"/>
      <c r="G163" s="96"/>
      <c r="H163" s="61"/>
      <c r="I163" s="15"/>
      <c r="J163" s="61"/>
      <c r="K163" s="15"/>
      <c r="L163" s="61"/>
      <c r="M163" s="15"/>
      <c r="N163" s="110" t="s">
        <v>2077</v>
      </c>
    </row>
    <row r="164" spans="1:14" ht="27" x14ac:dyDescent="0.35">
      <c r="A164" s="21"/>
      <c r="B164" s="45" t="s">
        <v>253</v>
      </c>
      <c r="C164" s="109" t="s">
        <v>253</v>
      </c>
      <c r="D164" s="8" t="s">
        <v>6</v>
      </c>
      <c r="E164" s="8" t="s">
        <v>79</v>
      </c>
      <c r="F164" s="75"/>
      <c r="G164" s="96"/>
      <c r="H164" s="61"/>
      <c r="I164" s="15"/>
      <c r="J164" s="61"/>
      <c r="K164" s="15"/>
      <c r="L164" s="61"/>
      <c r="M164" s="15"/>
      <c r="N164" s="110" t="s">
        <v>2078</v>
      </c>
    </row>
    <row r="165" spans="1:14" x14ac:dyDescent="0.35">
      <c r="A165" s="21"/>
      <c r="B165" s="45" t="s">
        <v>253</v>
      </c>
      <c r="C165" s="109" t="s">
        <v>253</v>
      </c>
      <c r="D165" s="8" t="s">
        <v>6</v>
      </c>
      <c r="E165" s="8" t="s">
        <v>14</v>
      </c>
      <c r="F165" s="75"/>
      <c r="G165" s="96">
        <v>0.46</v>
      </c>
      <c r="H165" s="61"/>
      <c r="I165" s="15"/>
      <c r="J165" s="61"/>
      <c r="K165" s="15"/>
      <c r="L165" s="61"/>
      <c r="M165" s="15"/>
      <c r="N165" s="110" t="s">
        <v>1768</v>
      </c>
    </row>
    <row r="166" spans="1:14" x14ac:dyDescent="0.35">
      <c r="A166" s="21"/>
      <c r="B166" s="45" t="s">
        <v>253</v>
      </c>
      <c r="C166" s="109" t="s">
        <v>253</v>
      </c>
      <c r="D166" s="8" t="s">
        <v>6</v>
      </c>
      <c r="E166" s="8" t="s">
        <v>13</v>
      </c>
      <c r="F166" s="75"/>
      <c r="G166" s="96">
        <v>0.4</v>
      </c>
      <c r="H166" s="61"/>
      <c r="I166" s="15"/>
      <c r="J166" s="61"/>
      <c r="K166" s="15"/>
      <c r="L166" s="61"/>
      <c r="M166" s="15"/>
      <c r="N166" s="110" t="s">
        <v>1769</v>
      </c>
    </row>
    <row r="167" spans="1:14" x14ac:dyDescent="0.35">
      <c r="A167" s="21"/>
      <c r="B167" s="56" t="s">
        <v>288</v>
      </c>
      <c r="C167" s="63" t="s">
        <v>289</v>
      </c>
      <c r="D167" s="108" t="s">
        <v>6</v>
      </c>
      <c r="E167" s="108" t="s">
        <v>8</v>
      </c>
      <c r="F167" s="74"/>
      <c r="G167" s="59">
        <v>0.25</v>
      </c>
      <c r="H167" s="60">
        <v>50</v>
      </c>
      <c r="I167" s="59">
        <v>0.26</v>
      </c>
      <c r="J167" s="60">
        <v>100</v>
      </c>
      <c r="K167" s="59">
        <v>0.27</v>
      </c>
      <c r="L167" s="60"/>
      <c r="M167" s="59"/>
      <c r="N167" s="110"/>
    </row>
    <row r="168" spans="1:14" x14ac:dyDescent="0.35">
      <c r="A168" s="21"/>
      <c r="B168" s="56" t="s">
        <v>288</v>
      </c>
      <c r="C168" s="63" t="s">
        <v>289</v>
      </c>
      <c r="D168" s="108" t="s">
        <v>6</v>
      </c>
      <c r="E168" s="108" t="s">
        <v>9</v>
      </c>
      <c r="F168" s="74"/>
      <c r="G168" s="59">
        <v>0.25</v>
      </c>
      <c r="H168" s="60">
        <v>50</v>
      </c>
      <c r="I168" s="59">
        <v>0.26</v>
      </c>
      <c r="J168" s="60">
        <v>100</v>
      </c>
      <c r="K168" s="59">
        <v>0.27</v>
      </c>
      <c r="L168" s="60"/>
      <c r="M168" s="59"/>
      <c r="N168" s="110"/>
    </row>
    <row r="169" spans="1:14" x14ac:dyDescent="0.35">
      <c r="A169" s="21"/>
      <c r="B169" s="56" t="s">
        <v>288</v>
      </c>
      <c r="C169" s="63" t="s">
        <v>266</v>
      </c>
      <c r="D169" s="108" t="s">
        <v>6</v>
      </c>
      <c r="E169" s="108" t="s">
        <v>7</v>
      </c>
      <c r="F169" s="74"/>
      <c r="G169" s="59">
        <v>0.18</v>
      </c>
      <c r="H169" s="60">
        <v>50</v>
      </c>
      <c r="I169" s="59">
        <v>0.19</v>
      </c>
      <c r="J169" s="60">
        <v>100</v>
      </c>
      <c r="K169" s="59">
        <v>0.2</v>
      </c>
      <c r="L169" s="60"/>
      <c r="M169" s="59"/>
      <c r="N169" s="110"/>
    </row>
    <row r="170" spans="1:14" x14ac:dyDescent="0.35">
      <c r="A170" s="21"/>
      <c r="B170" s="56" t="s">
        <v>288</v>
      </c>
      <c r="C170" s="63" t="s">
        <v>266</v>
      </c>
      <c r="D170" s="108" t="s">
        <v>6</v>
      </c>
      <c r="E170" s="108" t="s">
        <v>11</v>
      </c>
      <c r="F170" s="74"/>
      <c r="G170" s="59">
        <v>0.18</v>
      </c>
      <c r="H170" s="60">
        <v>50</v>
      </c>
      <c r="I170" s="59">
        <v>0.19</v>
      </c>
      <c r="J170" s="60">
        <v>100</v>
      </c>
      <c r="K170" s="59">
        <v>0.2</v>
      </c>
      <c r="L170" s="60"/>
      <c r="M170" s="59"/>
      <c r="N170" s="110"/>
    </row>
    <row r="171" spans="1:14" x14ac:dyDescent="0.35">
      <c r="A171" s="21"/>
      <c r="B171" s="56" t="s">
        <v>288</v>
      </c>
      <c r="C171" s="63" t="s">
        <v>290</v>
      </c>
      <c r="D171" s="108" t="s">
        <v>6</v>
      </c>
      <c r="E171" s="108" t="s">
        <v>14</v>
      </c>
      <c r="F171" s="74"/>
      <c r="G171" s="59">
        <v>0.27</v>
      </c>
      <c r="H171" s="60">
        <v>50</v>
      </c>
      <c r="I171" s="59">
        <v>0.28000000000000003</v>
      </c>
      <c r="J171" s="60">
        <v>100</v>
      </c>
      <c r="K171" s="59">
        <v>0.28999999999999998</v>
      </c>
      <c r="L171" s="60"/>
      <c r="M171" s="59"/>
      <c r="N171" s="110"/>
    </row>
    <row r="172" spans="1:14" x14ac:dyDescent="0.35">
      <c r="A172" s="21"/>
      <c r="B172" s="56" t="s">
        <v>288</v>
      </c>
      <c r="C172" s="63" t="s">
        <v>262</v>
      </c>
      <c r="D172" s="108" t="s">
        <v>6</v>
      </c>
      <c r="E172" s="108" t="s">
        <v>172</v>
      </c>
      <c r="F172" s="74"/>
      <c r="G172" s="59">
        <v>0.27</v>
      </c>
      <c r="H172" s="60">
        <v>50</v>
      </c>
      <c r="I172" s="59">
        <v>0.28000000000000003</v>
      </c>
      <c r="J172" s="60">
        <v>100</v>
      </c>
      <c r="K172" s="59">
        <v>0.28999999999999998</v>
      </c>
      <c r="L172" s="60"/>
      <c r="M172" s="59"/>
      <c r="N172" s="110"/>
    </row>
    <row r="173" spans="1:14" x14ac:dyDescent="0.35">
      <c r="A173" s="21"/>
      <c r="B173" s="56" t="s">
        <v>288</v>
      </c>
      <c r="C173" s="63" t="s">
        <v>262</v>
      </c>
      <c r="D173" s="108" t="s">
        <v>6</v>
      </c>
      <c r="E173" s="108" t="s">
        <v>8</v>
      </c>
      <c r="F173" s="74"/>
      <c r="G173" s="59">
        <v>0.27</v>
      </c>
      <c r="H173" s="60">
        <v>50</v>
      </c>
      <c r="I173" s="59">
        <v>0.28000000000000003</v>
      </c>
      <c r="J173" s="60">
        <v>100</v>
      </c>
      <c r="K173" s="59">
        <v>0.28999999999999998</v>
      </c>
      <c r="L173" s="60"/>
      <c r="M173" s="59"/>
      <c r="N173" s="110"/>
    </row>
    <row r="174" spans="1:14" x14ac:dyDescent="0.35">
      <c r="A174" s="21"/>
      <c r="B174" s="56" t="s">
        <v>288</v>
      </c>
      <c r="C174" s="63" t="s">
        <v>262</v>
      </c>
      <c r="D174" s="108" t="s">
        <v>6</v>
      </c>
      <c r="E174" s="108" t="s">
        <v>9</v>
      </c>
      <c r="F174" s="74"/>
      <c r="G174" s="59">
        <v>0.27</v>
      </c>
      <c r="H174" s="60">
        <v>50</v>
      </c>
      <c r="I174" s="59">
        <v>0.28000000000000003</v>
      </c>
      <c r="J174" s="60">
        <v>100</v>
      </c>
      <c r="K174" s="59">
        <v>0.28999999999999998</v>
      </c>
      <c r="L174" s="60"/>
      <c r="M174" s="59"/>
      <c r="N174" s="110"/>
    </row>
    <row r="175" spans="1:14" x14ac:dyDescent="0.35">
      <c r="A175" s="21"/>
      <c r="B175" s="45" t="s">
        <v>1766</v>
      </c>
      <c r="C175" s="109" t="s">
        <v>322</v>
      </c>
      <c r="D175" s="8" t="s">
        <v>6</v>
      </c>
      <c r="E175" s="8" t="s">
        <v>14</v>
      </c>
      <c r="F175" s="89"/>
      <c r="G175" s="15">
        <v>0.12</v>
      </c>
      <c r="H175" s="61">
        <v>50</v>
      </c>
      <c r="I175" s="15">
        <v>0.125</v>
      </c>
      <c r="J175" s="61">
        <v>100</v>
      </c>
      <c r="K175" s="15">
        <v>0.13</v>
      </c>
      <c r="L175" s="61">
        <v>100</v>
      </c>
      <c r="M175" s="15">
        <v>0.13500000000000001</v>
      </c>
      <c r="N175" s="110"/>
    </row>
    <row r="176" spans="1:14" x14ac:dyDescent="0.35">
      <c r="A176" s="21"/>
      <c r="B176" s="45" t="s">
        <v>1766</v>
      </c>
      <c r="C176" s="109" t="s">
        <v>250</v>
      </c>
      <c r="D176" s="8" t="s">
        <v>15</v>
      </c>
      <c r="E176" s="8" t="s">
        <v>7</v>
      </c>
      <c r="F176" s="89"/>
      <c r="G176" s="15">
        <v>7.9500000000000001E-2</v>
      </c>
      <c r="H176" s="61">
        <v>50</v>
      </c>
      <c r="I176" s="15">
        <v>7.9899999999999999E-2</v>
      </c>
      <c r="J176" s="61">
        <v>100</v>
      </c>
      <c r="K176" s="15">
        <v>8.0399999999999999E-2</v>
      </c>
      <c r="L176" s="61">
        <v>150</v>
      </c>
      <c r="M176" s="15">
        <v>8.1000000000000003E-2</v>
      </c>
      <c r="N176" s="110"/>
    </row>
    <row r="177" spans="1:14" x14ac:dyDescent="0.35">
      <c r="A177" s="21"/>
      <c r="B177" s="45" t="s">
        <v>1766</v>
      </c>
      <c r="C177" s="109" t="s">
        <v>250</v>
      </c>
      <c r="D177" s="8" t="s">
        <v>15</v>
      </c>
      <c r="E177" s="8" t="s">
        <v>8</v>
      </c>
      <c r="F177" s="89"/>
      <c r="G177" s="15">
        <v>7.9799999999999996E-2</v>
      </c>
      <c r="H177" s="61">
        <v>50</v>
      </c>
      <c r="I177" s="15">
        <v>8.0199999999999994E-2</v>
      </c>
      <c r="J177" s="61">
        <v>100</v>
      </c>
      <c r="K177" s="15">
        <v>8.0699999999999994E-2</v>
      </c>
      <c r="L177" s="61">
        <v>150</v>
      </c>
      <c r="M177" s="15">
        <v>8.1299999999999997E-2</v>
      </c>
      <c r="N177" s="110"/>
    </row>
    <row r="178" spans="1:14" x14ac:dyDescent="0.35">
      <c r="A178" s="21"/>
      <c r="B178" s="45" t="s">
        <v>1766</v>
      </c>
      <c r="C178" s="109" t="s">
        <v>250</v>
      </c>
      <c r="D178" s="8" t="s">
        <v>15</v>
      </c>
      <c r="E178" s="8" t="s">
        <v>172</v>
      </c>
      <c r="F178" s="89"/>
      <c r="G178" s="15">
        <v>4.2099999999999999E-2</v>
      </c>
      <c r="H178" s="61">
        <v>50</v>
      </c>
      <c r="I178" s="15">
        <v>4.2500000000000003E-2</v>
      </c>
      <c r="J178" s="61">
        <v>100</v>
      </c>
      <c r="K178" s="15">
        <v>4.2999999999999997E-2</v>
      </c>
      <c r="L178" s="61">
        <v>150</v>
      </c>
      <c r="M178" s="15">
        <v>4.36E-2</v>
      </c>
      <c r="N178" s="110"/>
    </row>
    <row r="179" spans="1:14" x14ac:dyDescent="0.35">
      <c r="A179" s="21"/>
      <c r="B179" s="45" t="s">
        <v>1766</v>
      </c>
      <c r="C179" s="109" t="s">
        <v>250</v>
      </c>
      <c r="D179" s="8" t="s">
        <v>15</v>
      </c>
      <c r="E179" s="8" t="s">
        <v>174</v>
      </c>
      <c r="F179" s="89"/>
      <c r="G179" s="15">
        <v>0.03</v>
      </c>
      <c r="H179" s="61">
        <v>50</v>
      </c>
      <c r="I179" s="15">
        <v>3.0200000000000001E-2</v>
      </c>
      <c r="J179" s="61">
        <v>100</v>
      </c>
      <c r="K179" s="15">
        <v>3.04E-2</v>
      </c>
      <c r="L179" s="61">
        <v>150</v>
      </c>
      <c r="M179" s="15">
        <v>3.0599999999999999E-2</v>
      </c>
      <c r="N179" s="110"/>
    </row>
    <row r="180" spans="1:14" x14ac:dyDescent="0.35">
      <c r="A180" s="21"/>
      <c r="B180" s="45" t="s">
        <v>1766</v>
      </c>
      <c r="C180" s="109" t="s">
        <v>250</v>
      </c>
      <c r="D180" s="8" t="s">
        <v>15</v>
      </c>
      <c r="E180" s="8" t="s">
        <v>79</v>
      </c>
      <c r="F180" s="89"/>
      <c r="G180" s="15">
        <v>0.1</v>
      </c>
      <c r="H180" s="61">
        <v>50</v>
      </c>
      <c r="I180" s="15">
        <v>0.105</v>
      </c>
      <c r="J180" s="61">
        <v>100</v>
      </c>
      <c r="K180" s="15">
        <v>0.11</v>
      </c>
      <c r="L180" s="61">
        <v>150</v>
      </c>
      <c r="M180" s="15">
        <v>0.12</v>
      </c>
      <c r="N180" s="110"/>
    </row>
    <row r="181" spans="1:14" x14ac:dyDescent="0.35">
      <c r="A181" s="21"/>
      <c r="B181" s="45" t="s">
        <v>1766</v>
      </c>
      <c r="C181" s="109" t="s">
        <v>1272</v>
      </c>
      <c r="D181" s="8" t="s">
        <v>6</v>
      </c>
      <c r="E181" s="8" t="s">
        <v>13</v>
      </c>
      <c r="F181" s="89"/>
      <c r="G181" s="15">
        <v>0.08</v>
      </c>
      <c r="H181" s="61">
        <v>50</v>
      </c>
      <c r="I181" s="15">
        <v>0.08</v>
      </c>
      <c r="J181" s="61">
        <v>100</v>
      </c>
      <c r="K181" s="15">
        <v>0.08</v>
      </c>
      <c r="L181" s="61">
        <v>150</v>
      </c>
      <c r="M181" s="15">
        <v>0.08</v>
      </c>
      <c r="N181" s="110"/>
    </row>
    <row r="182" spans="1:14" x14ac:dyDescent="0.35">
      <c r="A182" s="21"/>
      <c r="B182" s="45" t="s">
        <v>1766</v>
      </c>
      <c r="C182" s="109" t="s">
        <v>1272</v>
      </c>
      <c r="D182" s="8" t="s">
        <v>6</v>
      </c>
      <c r="E182" s="8" t="s">
        <v>13</v>
      </c>
      <c r="F182" s="89"/>
      <c r="G182" s="15">
        <v>0.08</v>
      </c>
      <c r="H182" s="61">
        <v>50</v>
      </c>
      <c r="I182" s="15">
        <v>0.08</v>
      </c>
      <c r="J182" s="61">
        <v>100</v>
      </c>
      <c r="K182" s="15">
        <v>0.08</v>
      </c>
      <c r="L182" s="61">
        <v>150</v>
      </c>
      <c r="M182" s="15">
        <v>0.08</v>
      </c>
      <c r="N182" s="110"/>
    </row>
    <row r="183" spans="1:14" x14ac:dyDescent="0.35">
      <c r="A183" s="21"/>
      <c r="B183" s="45" t="s">
        <v>1766</v>
      </c>
      <c r="C183" s="109" t="s">
        <v>253</v>
      </c>
      <c r="D183" s="8" t="s">
        <v>6</v>
      </c>
      <c r="E183" s="8" t="s">
        <v>7</v>
      </c>
      <c r="F183" s="89"/>
      <c r="G183" s="15">
        <v>0.505</v>
      </c>
      <c r="H183" s="61"/>
      <c r="I183" s="15"/>
      <c r="J183" s="61"/>
      <c r="K183" s="15"/>
      <c r="L183" s="61"/>
      <c r="M183" s="15"/>
      <c r="N183" s="110"/>
    </row>
    <row r="184" spans="1:14" x14ac:dyDescent="0.35">
      <c r="A184" s="21"/>
      <c r="B184" s="45" t="s">
        <v>1766</v>
      </c>
      <c r="C184" s="109" t="s">
        <v>253</v>
      </c>
      <c r="D184" s="8" t="s">
        <v>6</v>
      </c>
      <c r="E184" s="8" t="s">
        <v>11</v>
      </c>
      <c r="F184" s="89"/>
      <c r="G184" s="15">
        <v>0.28000000000000003</v>
      </c>
      <c r="H184" s="61"/>
      <c r="I184" s="15"/>
      <c r="J184" s="61"/>
      <c r="K184" s="15"/>
      <c r="L184" s="61"/>
      <c r="M184" s="15"/>
      <c r="N184" s="110"/>
    </row>
    <row r="185" spans="1:14" x14ac:dyDescent="0.35">
      <c r="A185" s="21"/>
      <c r="B185" s="45" t="s">
        <v>1766</v>
      </c>
      <c r="C185" s="109" t="s">
        <v>253</v>
      </c>
      <c r="D185" s="8" t="s">
        <v>6</v>
      </c>
      <c r="E185" s="8" t="s">
        <v>8</v>
      </c>
      <c r="F185" s="89"/>
      <c r="G185" s="15">
        <v>0.49299999999999999</v>
      </c>
      <c r="H185" s="61"/>
      <c r="I185" s="15"/>
      <c r="J185" s="61"/>
      <c r="K185" s="15"/>
      <c r="L185" s="61"/>
      <c r="M185" s="15"/>
      <c r="N185" s="110"/>
    </row>
    <row r="186" spans="1:14" x14ac:dyDescent="0.35">
      <c r="A186" s="21"/>
      <c r="B186" s="45" t="s">
        <v>1766</v>
      </c>
      <c r="C186" s="109" t="s">
        <v>253</v>
      </c>
      <c r="D186" s="8" t="s">
        <v>6</v>
      </c>
      <c r="E186" s="8" t="s">
        <v>172</v>
      </c>
      <c r="F186" s="89"/>
      <c r="G186" s="15">
        <v>0.49199999999999999</v>
      </c>
      <c r="H186" s="61"/>
      <c r="I186" s="15"/>
      <c r="J186" s="61"/>
      <c r="K186" s="15"/>
      <c r="L186" s="61"/>
      <c r="M186" s="15"/>
      <c r="N186" s="110"/>
    </row>
    <row r="187" spans="1:14" x14ac:dyDescent="0.35">
      <c r="A187" s="21"/>
      <c r="B187" s="45" t="s">
        <v>1766</v>
      </c>
      <c r="C187" s="109" t="s">
        <v>253</v>
      </c>
      <c r="D187" s="8" t="s">
        <v>6</v>
      </c>
      <c r="E187" s="8" t="s">
        <v>173</v>
      </c>
      <c r="F187" s="89"/>
      <c r="G187" s="15">
        <v>0.49199999999999999</v>
      </c>
      <c r="H187" s="61"/>
      <c r="I187" s="15"/>
      <c r="J187" s="61"/>
      <c r="K187" s="15"/>
      <c r="L187" s="61"/>
      <c r="M187" s="15"/>
      <c r="N187" s="110"/>
    </row>
    <row r="188" spans="1:14" x14ac:dyDescent="0.35">
      <c r="A188" s="21"/>
      <c r="B188" s="45" t="s">
        <v>1766</v>
      </c>
      <c r="C188" s="109" t="s">
        <v>253</v>
      </c>
      <c r="D188" s="8" t="s">
        <v>6</v>
      </c>
      <c r="E188" s="8" t="s">
        <v>9</v>
      </c>
      <c r="F188" s="89"/>
      <c r="G188" s="15">
        <v>0.49299999999999999</v>
      </c>
      <c r="H188" s="61"/>
      <c r="I188" s="15"/>
      <c r="J188" s="61"/>
      <c r="K188" s="15"/>
      <c r="L188" s="61"/>
      <c r="M188" s="15"/>
      <c r="N188" s="110"/>
    </row>
    <row r="189" spans="1:14" x14ac:dyDescent="0.35">
      <c r="A189" s="21"/>
      <c r="B189" s="45" t="s">
        <v>1766</v>
      </c>
      <c r="C189" s="109" t="s">
        <v>253</v>
      </c>
      <c r="D189" s="8" t="s">
        <v>6</v>
      </c>
      <c r="E189" s="8" t="s">
        <v>176</v>
      </c>
      <c r="F189" s="89"/>
      <c r="G189" s="15">
        <v>0.25900000000000001</v>
      </c>
      <c r="H189" s="61"/>
      <c r="I189" s="15"/>
      <c r="J189" s="61"/>
      <c r="K189" s="15"/>
      <c r="L189" s="61"/>
      <c r="M189" s="15"/>
      <c r="N189" s="110"/>
    </row>
    <row r="190" spans="1:14" x14ac:dyDescent="0.35">
      <c r="A190" s="21"/>
      <c r="B190" s="45" t="s">
        <v>1766</v>
      </c>
      <c r="C190" s="109" t="s">
        <v>253</v>
      </c>
      <c r="D190" s="8" t="s">
        <v>6</v>
      </c>
      <c r="E190" s="8" t="s">
        <v>177</v>
      </c>
      <c r="F190" s="89"/>
      <c r="G190" s="15">
        <v>0.25900000000000001</v>
      </c>
      <c r="H190" s="61"/>
      <c r="I190" s="15"/>
      <c r="J190" s="61"/>
      <c r="K190" s="15"/>
      <c r="L190" s="61"/>
      <c r="M190" s="15"/>
      <c r="N190" s="110"/>
    </row>
    <row r="191" spans="1:14" x14ac:dyDescent="0.35">
      <c r="A191" s="21"/>
      <c r="B191" s="45" t="s">
        <v>1766</v>
      </c>
      <c r="C191" s="109" t="s">
        <v>253</v>
      </c>
      <c r="D191" s="8" t="s">
        <v>6</v>
      </c>
      <c r="E191" s="8" t="s">
        <v>79</v>
      </c>
      <c r="F191" s="89"/>
      <c r="G191" s="15">
        <v>0</v>
      </c>
      <c r="H191" s="61"/>
      <c r="I191" s="15"/>
      <c r="J191" s="61"/>
      <c r="K191" s="15"/>
      <c r="L191" s="61"/>
      <c r="M191" s="15"/>
      <c r="N191" s="110"/>
    </row>
    <row r="192" spans="1:14" x14ac:dyDescent="0.35">
      <c r="A192" s="21"/>
      <c r="B192" s="45" t="s">
        <v>1766</v>
      </c>
      <c r="C192" s="109" t="s">
        <v>253</v>
      </c>
      <c r="D192" s="8" t="s">
        <v>6</v>
      </c>
      <c r="E192" s="8" t="s">
        <v>14</v>
      </c>
      <c r="F192" s="89"/>
      <c r="G192" s="15">
        <v>0.33</v>
      </c>
      <c r="H192" s="61"/>
      <c r="I192" s="15"/>
      <c r="J192" s="61"/>
      <c r="K192" s="15"/>
      <c r="L192" s="61"/>
      <c r="M192" s="15"/>
      <c r="N192" s="110" t="s">
        <v>1768</v>
      </c>
    </row>
    <row r="193" spans="1:14" x14ac:dyDescent="0.35">
      <c r="A193" s="21"/>
      <c r="B193" s="45" t="s">
        <v>1766</v>
      </c>
      <c r="C193" s="109" t="s">
        <v>253</v>
      </c>
      <c r="D193" s="8" t="s">
        <v>6</v>
      </c>
      <c r="E193" s="8" t="s">
        <v>13</v>
      </c>
      <c r="F193" s="89"/>
      <c r="G193" s="15">
        <v>0.25</v>
      </c>
      <c r="H193" s="61"/>
      <c r="I193" s="15"/>
      <c r="J193" s="61"/>
      <c r="K193" s="15"/>
      <c r="L193" s="61"/>
      <c r="M193" s="15"/>
      <c r="N193" s="110" t="s">
        <v>1769</v>
      </c>
    </row>
    <row r="194" spans="1:14" x14ac:dyDescent="0.35">
      <c r="A194" s="21"/>
      <c r="B194" s="45" t="s">
        <v>1766</v>
      </c>
      <c r="C194" s="109" t="s">
        <v>253</v>
      </c>
      <c r="D194" s="8" t="s">
        <v>15</v>
      </c>
      <c r="E194" s="8" t="s">
        <v>10</v>
      </c>
      <c r="F194" s="89"/>
      <c r="G194" s="15">
        <v>0.38700000000000001</v>
      </c>
      <c r="H194" s="61"/>
      <c r="I194" s="15"/>
      <c r="J194" s="61"/>
      <c r="K194" s="15"/>
      <c r="L194" s="61"/>
      <c r="M194" s="15"/>
      <c r="N194" s="110"/>
    </row>
    <row r="195" spans="1:14" x14ac:dyDescent="0.35">
      <c r="A195" s="21"/>
      <c r="B195" s="45" t="s">
        <v>1766</v>
      </c>
      <c r="C195" s="109" t="s">
        <v>253</v>
      </c>
      <c r="D195" s="8" t="s">
        <v>15</v>
      </c>
      <c r="E195" s="8" t="s">
        <v>8</v>
      </c>
      <c r="F195" s="89"/>
      <c r="G195" s="15">
        <v>0.01</v>
      </c>
      <c r="H195" s="61"/>
      <c r="I195" s="15"/>
      <c r="J195" s="61"/>
      <c r="K195" s="15"/>
      <c r="L195" s="61"/>
      <c r="M195" s="15"/>
      <c r="N195" s="110"/>
    </row>
    <row r="196" spans="1:14" x14ac:dyDescent="0.35">
      <c r="A196" s="21"/>
      <c r="B196" s="45" t="s">
        <v>1766</v>
      </c>
      <c r="C196" s="109" t="s">
        <v>324</v>
      </c>
      <c r="D196" s="8" t="s">
        <v>6</v>
      </c>
      <c r="E196" s="8" t="s">
        <v>13</v>
      </c>
      <c r="F196" s="89"/>
      <c r="G196" s="15">
        <v>7.4999999999999997E-2</v>
      </c>
      <c r="H196" s="61"/>
      <c r="I196" s="15"/>
      <c r="J196" s="61"/>
      <c r="K196" s="15"/>
      <c r="L196" s="61"/>
      <c r="M196" s="15"/>
      <c r="N196" s="110"/>
    </row>
    <row r="197" spans="1:14" x14ac:dyDescent="0.35">
      <c r="A197" s="21"/>
      <c r="B197" s="45" t="s">
        <v>1766</v>
      </c>
      <c r="C197" s="109" t="s">
        <v>258</v>
      </c>
      <c r="D197" s="8" t="s">
        <v>6</v>
      </c>
      <c r="E197" s="8" t="s">
        <v>7</v>
      </c>
      <c r="F197" s="89"/>
      <c r="G197" s="15">
        <v>0.14000000000000001</v>
      </c>
      <c r="H197" s="61"/>
      <c r="I197" s="15"/>
      <c r="J197" s="61"/>
      <c r="K197" s="15"/>
      <c r="L197" s="61"/>
      <c r="M197" s="15"/>
      <c r="N197" s="110"/>
    </row>
    <row r="198" spans="1:14" x14ac:dyDescent="0.35">
      <c r="A198" s="21"/>
      <c r="B198" s="45" t="s">
        <v>1766</v>
      </c>
      <c r="C198" s="109" t="s">
        <v>258</v>
      </c>
      <c r="D198" s="8" t="s">
        <v>6</v>
      </c>
      <c r="E198" s="8" t="s">
        <v>9</v>
      </c>
      <c r="F198" s="89"/>
      <c r="G198" s="15">
        <v>0.14000000000000001</v>
      </c>
      <c r="H198" s="61"/>
      <c r="I198" s="15"/>
      <c r="J198" s="61"/>
      <c r="K198" s="15"/>
      <c r="L198" s="61"/>
      <c r="M198" s="15"/>
      <c r="N198" s="110"/>
    </row>
    <row r="199" spans="1:14" x14ac:dyDescent="0.35">
      <c r="A199" s="21"/>
      <c r="B199" s="45" t="s">
        <v>1766</v>
      </c>
      <c r="C199" s="109" t="s">
        <v>258</v>
      </c>
      <c r="D199" s="8" t="s">
        <v>6</v>
      </c>
      <c r="E199" s="8" t="s">
        <v>8</v>
      </c>
      <c r="F199" s="89"/>
      <c r="G199" s="15">
        <v>0.14000000000000001</v>
      </c>
      <c r="H199" s="61"/>
      <c r="I199" s="15"/>
      <c r="J199" s="61"/>
      <c r="K199" s="15"/>
      <c r="L199" s="61"/>
      <c r="M199" s="15"/>
      <c r="N199" s="110"/>
    </row>
    <row r="200" spans="1:14" x14ac:dyDescent="0.35">
      <c r="A200" s="21"/>
      <c r="B200" s="45" t="s">
        <v>1766</v>
      </c>
      <c r="C200" s="109" t="s">
        <v>258</v>
      </c>
      <c r="D200" s="8" t="s">
        <v>6</v>
      </c>
      <c r="E200" s="8" t="s">
        <v>11</v>
      </c>
      <c r="F200" s="89"/>
      <c r="G200" s="15">
        <v>0.17</v>
      </c>
      <c r="H200" s="61"/>
      <c r="I200" s="15"/>
      <c r="J200" s="61"/>
      <c r="K200" s="15"/>
      <c r="L200" s="61"/>
      <c r="M200" s="15"/>
      <c r="N200" s="110"/>
    </row>
    <row r="201" spans="1:14" x14ac:dyDescent="0.35">
      <c r="A201" s="21"/>
      <c r="B201" s="45" t="s">
        <v>1766</v>
      </c>
      <c r="C201" s="109" t="s">
        <v>258</v>
      </c>
      <c r="D201" s="8" t="s">
        <v>15</v>
      </c>
      <c r="E201" s="8" t="s">
        <v>7</v>
      </c>
      <c r="F201" s="89"/>
      <c r="G201" s="15">
        <v>0.14000000000000001</v>
      </c>
      <c r="H201" s="61"/>
      <c r="I201" s="15"/>
      <c r="J201" s="61"/>
      <c r="K201" s="15"/>
      <c r="L201" s="61"/>
      <c r="M201" s="15"/>
      <c r="N201" s="110"/>
    </row>
    <row r="202" spans="1:14" x14ac:dyDescent="0.35">
      <c r="A202" s="21"/>
      <c r="B202" s="45" t="s">
        <v>1766</v>
      </c>
      <c r="C202" s="109" t="s">
        <v>258</v>
      </c>
      <c r="D202" s="8" t="s">
        <v>15</v>
      </c>
      <c r="E202" s="8" t="s">
        <v>9</v>
      </c>
      <c r="F202" s="89"/>
      <c r="G202" s="15">
        <v>0.14000000000000001</v>
      </c>
      <c r="H202" s="61"/>
      <c r="I202" s="15"/>
      <c r="J202" s="61"/>
      <c r="K202" s="15"/>
      <c r="L202" s="61"/>
      <c r="M202" s="15"/>
      <c r="N202" s="110"/>
    </row>
    <row r="203" spans="1:14" x14ac:dyDescent="0.35">
      <c r="A203" s="21"/>
      <c r="B203" s="45" t="s">
        <v>1766</v>
      </c>
      <c r="C203" s="109" t="s">
        <v>258</v>
      </c>
      <c r="D203" s="8" t="s">
        <v>15</v>
      </c>
      <c r="E203" s="8" t="s">
        <v>8</v>
      </c>
      <c r="F203" s="89"/>
      <c r="G203" s="15">
        <v>0.14000000000000001</v>
      </c>
      <c r="H203" s="61"/>
      <c r="I203" s="15"/>
      <c r="J203" s="61"/>
      <c r="K203" s="15"/>
      <c r="L203" s="61"/>
      <c r="M203" s="15"/>
      <c r="N203" s="110"/>
    </row>
    <row r="204" spans="1:14" x14ac:dyDescent="0.35">
      <c r="A204" s="21"/>
      <c r="B204" s="45" t="s">
        <v>1766</v>
      </c>
      <c r="C204" s="109" t="s">
        <v>290</v>
      </c>
      <c r="D204" s="8" t="s">
        <v>15</v>
      </c>
      <c r="E204" s="8" t="s">
        <v>14</v>
      </c>
      <c r="F204" s="89"/>
      <c r="G204" s="15">
        <v>0.14000000000000001</v>
      </c>
      <c r="H204" s="61"/>
      <c r="I204" s="15"/>
      <c r="J204" s="61"/>
      <c r="K204" s="15"/>
      <c r="L204" s="61"/>
      <c r="M204" s="15"/>
      <c r="N204" s="110"/>
    </row>
    <row r="205" spans="1:14" x14ac:dyDescent="0.35">
      <c r="A205" s="21"/>
      <c r="B205" s="45" t="s">
        <v>1766</v>
      </c>
      <c r="C205" s="109" t="s">
        <v>290</v>
      </c>
      <c r="D205" s="8" t="s">
        <v>15</v>
      </c>
      <c r="E205" s="8" t="s">
        <v>13</v>
      </c>
      <c r="F205" s="89"/>
      <c r="G205" s="15">
        <v>0.16</v>
      </c>
      <c r="H205" s="61"/>
      <c r="I205" s="15"/>
      <c r="J205" s="61"/>
      <c r="K205" s="15"/>
      <c r="L205" s="61"/>
      <c r="M205" s="15"/>
      <c r="N205" s="110"/>
    </row>
    <row r="206" spans="1:14" x14ac:dyDescent="0.35">
      <c r="A206" s="21"/>
      <c r="B206" s="45" t="s">
        <v>1766</v>
      </c>
      <c r="C206" s="109" t="s">
        <v>260</v>
      </c>
      <c r="D206" s="8" t="s">
        <v>15</v>
      </c>
      <c r="E206" s="8" t="s">
        <v>174</v>
      </c>
      <c r="F206" s="89"/>
      <c r="G206" s="15">
        <v>0.1</v>
      </c>
      <c r="H206" s="61"/>
      <c r="I206" s="15"/>
      <c r="J206" s="61"/>
      <c r="K206" s="15"/>
      <c r="L206" s="61"/>
      <c r="M206" s="15"/>
      <c r="N206" s="110"/>
    </row>
    <row r="207" spans="1:14" x14ac:dyDescent="0.35">
      <c r="A207" s="21"/>
      <c r="B207" s="45" t="s">
        <v>1766</v>
      </c>
      <c r="C207" s="109" t="s">
        <v>261</v>
      </c>
      <c r="D207" s="8" t="s">
        <v>15</v>
      </c>
      <c r="E207" s="8" t="s">
        <v>175</v>
      </c>
      <c r="F207" s="89"/>
      <c r="G207" s="15">
        <v>0.1</v>
      </c>
      <c r="H207" s="61"/>
      <c r="I207" s="15"/>
      <c r="J207" s="61"/>
      <c r="K207" s="15"/>
      <c r="L207" s="61"/>
      <c r="M207" s="15"/>
      <c r="N207" s="110"/>
    </row>
    <row r="208" spans="1:14" x14ac:dyDescent="0.35">
      <c r="A208" s="21"/>
      <c r="B208" s="45" t="s">
        <v>1766</v>
      </c>
      <c r="C208" s="109" t="s">
        <v>261</v>
      </c>
      <c r="D208" s="8" t="s">
        <v>15</v>
      </c>
      <c r="E208" s="8" t="s">
        <v>174</v>
      </c>
      <c r="F208" s="89"/>
      <c r="G208" s="15">
        <v>0.1</v>
      </c>
      <c r="H208" s="61"/>
      <c r="I208" s="15"/>
      <c r="J208" s="61"/>
      <c r="K208" s="15"/>
      <c r="L208" s="61"/>
      <c r="M208" s="15"/>
      <c r="N208" s="110"/>
    </row>
    <row r="209" spans="1:14" x14ac:dyDescent="0.35">
      <c r="A209" s="21"/>
      <c r="B209" s="45" t="s">
        <v>1766</v>
      </c>
      <c r="C209" s="109" t="s">
        <v>325</v>
      </c>
      <c r="D209" s="8" t="s">
        <v>15</v>
      </c>
      <c r="E209" s="8" t="s">
        <v>13</v>
      </c>
      <c r="F209" s="89"/>
      <c r="G209" s="15">
        <v>0.16</v>
      </c>
      <c r="H209" s="61"/>
      <c r="I209" s="15"/>
      <c r="J209" s="61"/>
      <c r="K209" s="15"/>
      <c r="L209" s="61"/>
      <c r="M209" s="15"/>
      <c r="N209" s="110"/>
    </row>
    <row r="210" spans="1:14" x14ac:dyDescent="0.35">
      <c r="A210" s="21"/>
      <c r="B210" s="45" t="s">
        <v>1766</v>
      </c>
      <c r="C210" s="109" t="s">
        <v>263</v>
      </c>
      <c r="D210" s="8" t="s">
        <v>6</v>
      </c>
      <c r="E210" s="8" t="s">
        <v>14</v>
      </c>
      <c r="F210" s="89"/>
      <c r="G210" s="15">
        <v>0.12</v>
      </c>
      <c r="H210" s="61">
        <v>50</v>
      </c>
      <c r="I210" s="15">
        <v>0.122</v>
      </c>
      <c r="J210" s="61">
        <v>100</v>
      </c>
      <c r="K210" s="15">
        <v>0.124</v>
      </c>
      <c r="L210" s="61">
        <v>150</v>
      </c>
      <c r="M210" s="15">
        <v>0.126</v>
      </c>
      <c r="N210" s="110"/>
    </row>
    <row r="211" spans="1:14" x14ac:dyDescent="0.35">
      <c r="A211" s="21"/>
      <c r="B211" s="45" t="s">
        <v>1766</v>
      </c>
      <c r="C211" s="109" t="s">
        <v>263</v>
      </c>
      <c r="D211" s="8" t="s">
        <v>15</v>
      </c>
      <c r="E211" s="8" t="s">
        <v>172</v>
      </c>
      <c r="F211" s="89"/>
      <c r="G211" s="15">
        <v>8.5000000000000006E-2</v>
      </c>
      <c r="H211" s="61">
        <v>50</v>
      </c>
      <c r="I211" s="15">
        <v>8.6999999999999994E-2</v>
      </c>
      <c r="J211" s="61">
        <v>100</v>
      </c>
      <c r="K211" s="15">
        <v>8.8999999999999996E-2</v>
      </c>
      <c r="L211" s="61">
        <v>150</v>
      </c>
      <c r="M211" s="15">
        <v>9.0999999999999998E-2</v>
      </c>
      <c r="N211" s="110"/>
    </row>
    <row r="212" spans="1:14" x14ac:dyDescent="0.35">
      <c r="A212" s="21"/>
      <c r="B212" s="45" t="s">
        <v>1766</v>
      </c>
      <c r="C212" s="109" t="s">
        <v>263</v>
      </c>
      <c r="D212" s="8" t="s">
        <v>15</v>
      </c>
      <c r="E212" s="8" t="s">
        <v>174</v>
      </c>
      <c r="F212" s="89"/>
      <c r="G212" s="15">
        <v>8.5000000000000006E-2</v>
      </c>
      <c r="H212" s="61">
        <v>50</v>
      </c>
      <c r="I212" s="15">
        <v>8.6999999999999994E-2</v>
      </c>
      <c r="J212" s="61">
        <v>100</v>
      </c>
      <c r="K212" s="15">
        <v>8.8999999999999996E-2</v>
      </c>
      <c r="L212" s="61">
        <v>150</v>
      </c>
      <c r="M212" s="15">
        <v>9.0999999999999998E-2</v>
      </c>
      <c r="N212" s="110"/>
    </row>
    <row r="213" spans="1:14" x14ac:dyDescent="0.35">
      <c r="A213" s="21"/>
      <c r="B213" s="45" t="s">
        <v>1766</v>
      </c>
      <c r="C213" s="109" t="s">
        <v>263</v>
      </c>
      <c r="D213" s="8" t="s">
        <v>15</v>
      </c>
      <c r="E213" s="8" t="s">
        <v>174</v>
      </c>
      <c r="F213" s="89"/>
      <c r="G213" s="15">
        <v>8.5000000000000006E-2</v>
      </c>
      <c r="H213" s="61">
        <v>50</v>
      </c>
      <c r="I213" s="15">
        <v>8.6999999999999994E-2</v>
      </c>
      <c r="J213" s="61">
        <v>100</v>
      </c>
      <c r="K213" s="15">
        <v>8.8999999999999996E-2</v>
      </c>
      <c r="L213" s="61">
        <v>150</v>
      </c>
      <c r="M213" s="15">
        <v>9.0999999999999998E-2</v>
      </c>
      <c r="N213" s="110" t="s">
        <v>1767</v>
      </c>
    </row>
    <row r="214" spans="1:14" x14ac:dyDescent="0.35">
      <c r="A214" s="21"/>
      <c r="B214" s="45" t="s">
        <v>1766</v>
      </c>
      <c r="C214" s="109" t="s">
        <v>326</v>
      </c>
      <c r="D214" s="8" t="s">
        <v>15</v>
      </c>
      <c r="E214" s="8" t="s">
        <v>13</v>
      </c>
      <c r="F214" s="89"/>
      <c r="G214" s="15">
        <v>0.24</v>
      </c>
      <c r="H214" s="61">
        <v>50</v>
      </c>
      <c r="I214" s="15">
        <v>0.26</v>
      </c>
      <c r="J214" s="61">
        <v>100</v>
      </c>
      <c r="K214" s="15">
        <v>0.28000000000000003</v>
      </c>
      <c r="L214" s="61">
        <v>150</v>
      </c>
      <c r="M214" s="15">
        <v>0.3</v>
      </c>
      <c r="N214" s="110"/>
    </row>
    <row r="215" spans="1:14" x14ac:dyDescent="0.35">
      <c r="A215" s="21"/>
      <c r="B215" s="45" t="s">
        <v>1766</v>
      </c>
      <c r="C215" s="109" t="s">
        <v>326</v>
      </c>
      <c r="D215" s="8" t="s">
        <v>15</v>
      </c>
      <c r="E215" s="8" t="s">
        <v>14</v>
      </c>
      <c r="F215" s="89"/>
      <c r="G215" s="15">
        <v>0.12</v>
      </c>
      <c r="H215" s="61">
        <v>50</v>
      </c>
      <c r="I215" s="15">
        <v>0.125</v>
      </c>
      <c r="J215" s="61">
        <v>100</v>
      </c>
      <c r="K215" s="15">
        <v>0.13</v>
      </c>
      <c r="L215" s="61">
        <v>150</v>
      </c>
      <c r="M215" s="15">
        <v>0.13500000000000001</v>
      </c>
      <c r="N215" s="110"/>
    </row>
    <row r="216" spans="1:14" x14ac:dyDescent="0.35">
      <c r="A216" s="21"/>
      <c r="B216" s="45" t="s">
        <v>1766</v>
      </c>
      <c r="C216" s="109" t="s">
        <v>327</v>
      </c>
      <c r="D216" s="8" t="s">
        <v>15</v>
      </c>
      <c r="E216" s="8" t="s">
        <v>14</v>
      </c>
      <c r="F216" s="89"/>
      <c r="G216" s="15">
        <v>0.08</v>
      </c>
      <c r="H216" s="61"/>
      <c r="I216" s="15"/>
      <c r="J216" s="61"/>
      <c r="K216" s="15"/>
      <c r="L216" s="61"/>
      <c r="M216" s="15"/>
      <c r="N216" s="110"/>
    </row>
    <row r="217" spans="1:14" x14ac:dyDescent="0.35">
      <c r="A217" s="21"/>
      <c r="B217" s="45" t="s">
        <v>1766</v>
      </c>
      <c r="C217" s="109" t="s">
        <v>327</v>
      </c>
      <c r="D217" s="8" t="s">
        <v>15</v>
      </c>
      <c r="E217" s="8" t="s">
        <v>13</v>
      </c>
      <c r="F217" s="89"/>
      <c r="G217" s="15">
        <v>0.2</v>
      </c>
      <c r="H217" s="61"/>
      <c r="I217" s="15"/>
      <c r="J217" s="61"/>
      <c r="K217" s="15"/>
      <c r="L217" s="61"/>
      <c r="M217" s="15"/>
      <c r="N217" s="110"/>
    </row>
    <row r="218" spans="1:14" x14ac:dyDescent="0.35">
      <c r="A218" s="21"/>
      <c r="B218" s="45" t="s">
        <v>1766</v>
      </c>
      <c r="C218" s="109" t="s">
        <v>43</v>
      </c>
      <c r="D218" s="8" t="s">
        <v>6</v>
      </c>
      <c r="E218" s="8" t="s">
        <v>9</v>
      </c>
      <c r="F218" s="89"/>
      <c r="G218" s="15">
        <v>0.2054</v>
      </c>
      <c r="H218" s="61"/>
      <c r="I218" s="15"/>
      <c r="J218" s="61"/>
      <c r="K218" s="15"/>
      <c r="L218" s="61"/>
      <c r="M218" s="15"/>
      <c r="N218" s="110" t="s">
        <v>2420</v>
      </c>
    </row>
    <row r="219" spans="1:14" x14ac:dyDescent="0.35">
      <c r="A219" s="21"/>
      <c r="B219" s="45" t="s">
        <v>1766</v>
      </c>
      <c r="C219" s="109" t="s">
        <v>43</v>
      </c>
      <c r="D219" s="8" t="s">
        <v>6</v>
      </c>
      <c r="E219" s="8" t="s">
        <v>8</v>
      </c>
      <c r="F219" s="89"/>
      <c r="G219" s="15">
        <v>0.18990000000000001</v>
      </c>
      <c r="H219" s="61"/>
      <c r="I219" s="15"/>
      <c r="J219" s="61"/>
      <c r="K219" s="15"/>
      <c r="L219" s="61"/>
      <c r="M219" s="15"/>
      <c r="N219" s="110" t="s">
        <v>2421</v>
      </c>
    </row>
    <row r="220" spans="1:14" x14ac:dyDescent="0.35">
      <c r="A220" s="21"/>
      <c r="B220" s="45" t="s">
        <v>1766</v>
      </c>
      <c r="C220" s="109" t="s">
        <v>43</v>
      </c>
      <c r="D220" s="8" t="s">
        <v>6</v>
      </c>
      <c r="E220" s="8" t="s">
        <v>11</v>
      </c>
      <c r="F220" s="89"/>
      <c r="G220" s="15">
        <v>0.185</v>
      </c>
      <c r="H220" s="61"/>
      <c r="I220" s="15"/>
      <c r="J220" s="61"/>
      <c r="K220" s="15"/>
      <c r="L220" s="61"/>
      <c r="M220" s="15"/>
      <c r="N220" s="110" t="s">
        <v>2422</v>
      </c>
    </row>
    <row r="221" spans="1:14" x14ac:dyDescent="0.35">
      <c r="A221" s="21"/>
      <c r="B221" s="45" t="s">
        <v>1766</v>
      </c>
      <c r="C221" s="109" t="s">
        <v>43</v>
      </c>
      <c r="D221" s="8" t="s">
        <v>15</v>
      </c>
      <c r="E221" s="8" t="s">
        <v>174</v>
      </c>
      <c r="F221" s="89"/>
      <c r="G221" s="15">
        <v>0.04</v>
      </c>
      <c r="H221" s="61"/>
      <c r="I221" s="15"/>
      <c r="J221" s="61"/>
      <c r="K221" s="15"/>
      <c r="L221" s="61"/>
      <c r="M221" s="15"/>
      <c r="N221" s="110"/>
    </row>
    <row r="222" spans="1:14" ht="27" x14ac:dyDescent="0.35">
      <c r="A222" s="21"/>
      <c r="B222" s="56" t="s">
        <v>258</v>
      </c>
      <c r="C222" s="63" t="s">
        <v>258</v>
      </c>
      <c r="D222" s="108" t="s">
        <v>6</v>
      </c>
      <c r="E222" s="108" t="s">
        <v>7</v>
      </c>
      <c r="F222" s="89"/>
      <c r="G222" s="15">
        <v>0.41488709444957328</v>
      </c>
      <c r="H222" s="61"/>
      <c r="I222" s="15"/>
      <c r="J222" s="61"/>
      <c r="K222" s="15"/>
      <c r="L222" s="61"/>
      <c r="M222" s="15"/>
      <c r="N222" s="110" t="s">
        <v>2103</v>
      </c>
    </row>
    <row r="223" spans="1:14" ht="27" x14ac:dyDescent="0.35">
      <c r="A223" s="21"/>
      <c r="B223" s="56" t="s">
        <v>258</v>
      </c>
      <c r="C223" s="63" t="s">
        <v>258</v>
      </c>
      <c r="D223" s="108" t="s">
        <v>6</v>
      </c>
      <c r="E223" s="108" t="s">
        <v>2079</v>
      </c>
      <c r="F223" s="89"/>
      <c r="G223" s="15">
        <v>0.46910340109396786</v>
      </c>
      <c r="H223" s="61"/>
      <c r="I223" s="15"/>
      <c r="J223" s="61"/>
      <c r="K223" s="15"/>
      <c r="L223" s="61"/>
      <c r="M223" s="15"/>
      <c r="N223" s="110" t="s">
        <v>2104</v>
      </c>
    </row>
    <row r="224" spans="1:14" ht="27" x14ac:dyDescent="0.35">
      <c r="A224" s="21"/>
      <c r="B224" s="56" t="s">
        <v>258</v>
      </c>
      <c r="C224" s="63" t="s">
        <v>258</v>
      </c>
      <c r="D224" s="108" t="s">
        <v>6</v>
      </c>
      <c r="E224" s="108" t="s">
        <v>2080</v>
      </c>
      <c r="F224" s="89"/>
      <c r="G224" s="15">
        <v>0.62590000000000001</v>
      </c>
      <c r="H224" s="61"/>
      <c r="I224" s="15"/>
      <c r="J224" s="61"/>
      <c r="K224" s="15"/>
      <c r="L224" s="61"/>
      <c r="M224" s="15"/>
      <c r="N224" s="110" t="s">
        <v>2105</v>
      </c>
    </row>
    <row r="225" spans="1:14" ht="27" x14ac:dyDescent="0.35">
      <c r="A225" s="21"/>
      <c r="B225" s="56" t="s">
        <v>258</v>
      </c>
      <c r="C225" s="63" t="s">
        <v>258</v>
      </c>
      <c r="D225" s="108" t="s">
        <v>6</v>
      </c>
      <c r="E225" s="108" t="s">
        <v>8</v>
      </c>
      <c r="F225" s="89"/>
      <c r="G225" s="15">
        <v>0.39139636143128614</v>
      </c>
      <c r="H225" s="61"/>
      <c r="I225" s="15"/>
      <c r="J225" s="61"/>
      <c r="K225" s="15"/>
      <c r="L225" s="61"/>
      <c r="M225" s="15"/>
      <c r="N225" s="110" t="s">
        <v>2106</v>
      </c>
    </row>
    <row r="226" spans="1:14" x14ac:dyDescent="0.35">
      <c r="A226" s="21"/>
      <c r="B226" s="56" t="s">
        <v>258</v>
      </c>
      <c r="C226" s="63" t="s">
        <v>258</v>
      </c>
      <c r="D226" s="108" t="s">
        <v>6</v>
      </c>
      <c r="E226" s="108" t="s">
        <v>172</v>
      </c>
      <c r="F226" s="89"/>
      <c r="G226" s="15">
        <v>0.45462864520952845</v>
      </c>
      <c r="H226" s="61"/>
      <c r="I226" s="15"/>
      <c r="J226" s="61"/>
      <c r="K226" s="15"/>
      <c r="L226" s="61"/>
      <c r="M226" s="15"/>
      <c r="N226" s="110"/>
    </row>
    <row r="227" spans="1:14" x14ac:dyDescent="0.35">
      <c r="A227" s="21"/>
      <c r="B227" s="56" t="s">
        <v>258</v>
      </c>
      <c r="C227" s="63" t="s">
        <v>258</v>
      </c>
      <c r="D227" s="108" t="s">
        <v>6</v>
      </c>
      <c r="E227" s="108" t="s">
        <v>173</v>
      </c>
      <c r="F227" s="89"/>
      <c r="G227" s="15">
        <v>0</v>
      </c>
      <c r="H227" s="61"/>
      <c r="I227" s="15"/>
      <c r="J227" s="61"/>
      <c r="K227" s="15"/>
      <c r="L227" s="61"/>
      <c r="M227" s="15"/>
      <c r="N227" s="110" t="s">
        <v>2081</v>
      </c>
    </row>
    <row r="228" spans="1:14" ht="27" x14ac:dyDescent="0.35">
      <c r="A228" s="21"/>
      <c r="B228" s="56" t="s">
        <v>258</v>
      </c>
      <c r="C228" s="63" t="s">
        <v>258</v>
      </c>
      <c r="D228" s="108" t="s">
        <v>6</v>
      </c>
      <c r="E228" s="108" t="s">
        <v>9</v>
      </c>
      <c r="F228" s="89"/>
      <c r="G228" s="15">
        <v>0.46091287416062643</v>
      </c>
      <c r="H228" s="61"/>
      <c r="I228" s="15"/>
      <c r="J228" s="61"/>
      <c r="K228" s="15"/>
      <c r="L228" s="61"/>
      <c r="M228" s="15"/>
      <c r="N228" s="110" t="s">
        <v>2107</v>
      </c>
    </row>
    <row r="229" spans="1:14" ht="27" x14ac:dyDescent="0.35">
      <c r="A229" s="21"/>
      <c r="B229" s="56" t="s">
        <v>258</v>
      </c>
      <c r="C229" s="63" t="s">
        <v>258</v>
      </c>
      <c r="D229" s="108" t="s">
        <v>6</v>
      </c>
      <c r="E229" s="108" t="s">
        <v>10</v>
      </c>
      <c r="F229" s="89"/>
      <c r="G229" s="15">
        <v>0.43957358274764119</v>
      </c>
      <c r="H229" s="61"/>
      <c r="I229" s="15"/>
      <c r="J229" s="61"/>
      <c r="K229" s="15"/>
      <c r="L229" s="61"/>
      <c r="M229" s="15"/>
      <c r="N229" s="110" t="s">
        <v>2108</v>
      </c>
    </row>
    <row r="230" spans="1:14" x14ac:dyDescent="0.35">
      <c r="A230" s="21"/>
      <c r="B230" s="56" t="s">
        <v>258</v>
      </c>
      <c r="C230" s="63" t="s">
        <v>258</v>
      </c>
      <c r="D230" s="108" t="s">
        <v>6</v>
      </c>
      <c r="E230" s="108" t="s">
        <v>174</v>
      </c>
      <c r="F230" s="89"/>
      <c r="G230" s="15">
        <v>0</v>
      </c>
      <c r="H230" s="61"/>
      <c r="I230" s="15"/>
      <c r="J230" s="61"/>
      <c r="K230" s="15"/>
      <c r="L230" s="61"/>
      <c r="M230" s="15"/>
      <c r="N230" s="110" t="s">
        <v>2081</v>
      </c>
    </row>
    <row r="231" spans="1:14" x14ac:dyDescent="0.35">
      <c r="A231" s="21"/>
      <c r="B231" s="56" t="s">
        <v>258</v>
      </c>
      <c r="C231" s="63" t="s">
        <v>258</v>
      </c>
      <c r="D231" s="108" t="s">
        <v>6</v>
      </c>
      <c r="E231" s="108" t="s">
        <v>175</v>
      </c>
      <c r="F231" s="89"/>
      <c r="G231" s="15">
        <v>0</v>
      </c>
      <c r="H231" s="61"/>
      <c r="I231" s="15"/>
      <c r="J231" s="61"/>
      <c r="K231" s="15"/>
      <c r="L231" s="61"/>
      <c r="M231" s="15"/>
      <c r="N231" s="110" t="s">
        <v>2081</v>
      </c>
    </row>
    <row r="232" spans="1:14" x14ac:dyDescent="0.35">
      <c r="A232" s="21"/>
      <c r="B232" s="56" t="s">
        <v>258</v>
      </c>
      <c r="C232" s="63" t="s">
        <v>258</v>
      </c>
      <c r="D232" s="108" t="s">
        <v>6</v>
      </c>
      <c r="E232" s="108" t="s">
        <v>176</v>
      </c>
      <c r="F232" s="89"/>
      <c r="G232" s="15">
        <v>0.52566171868391975</v>
      </c>
      <c r="H232" s="61"/>
      <c r="I232" s="15"/>
      <c r="J232" s="61"/>
      <c r="K232" s="15"/>
      <c r="L232" s="61"/>
      <c r="M232" s="15"/>
      <c r="N232" s="110"/>
    </row>
    <row r="233" spans="1:14" ht="27" x14ac:dyDescent="0.35">
      <c r="A233" s="21"/>
      <c r="B233" s="56" t="s">
        <v>258</v>
      </c>
      <c r="C233" s="63" t="s">
        <v>258</v>
      </c>
      <c r="D233" s="108" t="s">
        <v>6</v>
      </c>
      <c r="E233" s="108" t="s">
        <v>14</v>
      </c>
      <c r="F233" s="89"/>
      <c r="G233" s="15">
        <v>0.1976</v>
      </c>
      <c r="H233" s="61"/>
      <c r="I233" s="15"/>
      <c r="J233" s="61"/>
      <c r="K233" s="15"/>
      <c r="L233" s="61"/>
      <c r="M233" s="15"/>
      <c r="N233" s="110" t="s">
        <v>2109</v>
      </c>
    </row>
    <row r="234" spans="1:14" ht="27" x14ac:dyDescent="0.35">
      <c r="A234" s="21"/>
      <c r="B234" s="56" t="s">
        <v>258</v>
      </c>
      <c r="C234" s="63" t="s">
        <v>258</v>
      </c>
      <c r="D234" s="108" t="s">
        <v>6</v>
      </c>
      <c r="E234" s="108" t="s">
        <v>13</v>
      </c>
      <c r="F234" s="89"/>
      <c r="G234" s="15">
        <v>0.1976</v>
      </c>
      <c r="H234" s="61"/>
      <c r="I234" s="15"/>
      <c r="J234" s="61"/>
      <c r="K234" s="15"/>
      <c r="L234" s="61"/>
      <c r="M234" s="15"/>
      <c r="N234" s="110" t="s">
        <v>2109</v>
      </c>
    </row>
    <row r="235" spans="1:14" ht="27" x14ac:dyDescent="0.35">
      <c r="A235" s="21"/>
      <c r="B235" s="56" t="s">
        <v>258</v>
      </c>
      <c r="C235" s="63" t="s">
        <v>258</v>
      </c>
      <c r="D235" s="108" t="s">
        <v>6</v>
      </c>
      <c r="E235" s="108" t="s">
        <v>57</v>
      </c>
      <c r="F235" s="89"/>
      <c r="G235" s="15">
        <v>7.5999999999999998E-2</v>
      </c>
      <c r="H235" s="61"/>
      <c r="I235" s="15"/>
      <c r="J235" s="61"/>
      <c r="K235" s="15"/>
      <c r="L235" s="61"/>
      <c r="M235" s="15"/>
      <c r="N235" s="110" t="s">
        <v>2110</v>
      </c>
    </row>
    <row r="236" spans="1:14" ht="27" x14ac:dyDescent="0.35">
      <c r="A236" s="21"/>
      <c r="B236" s="56" t="s">
        <v>258</v>
      </c>
      <c r="C236" s="63" t="s">
        <v>258</v>
      </c>
      <c r="D236" s="108" t="s">
        <v>6</v>
      </c>
      <c r="E236" s="108" t="s">
        <v>79</v>
      </c>
      <c r="F236" s="89"/>
      <c r="G236" s="15">
        <v>0.38869999999999999</v>
      </c>
      <c r="H236" s="61"/>
      <c r="I236" s="15"/>
      <c r="J236" s="61"/>
      <c r="K236" s="15"/>
      <c r="L236" s="61"/>
      <c r="M236" s="15"/>
      <c r="N236" s="110" t="s">
        <v>2111</v>
      </c>
    </row>
    <row r="237" spans="1:14" ht="27" x14ac:dyDescent="0.35">
      <c r="A237" s="21"/>
      <c r="B237" s="56" t="s">
        <v>258</v>
      </c>
      <c r="C237" s="63" t="s">
        <v>258</v>
      </c>
      <c r="D237" s="108" t="s">
        <v>15</v>
      </c>
      <c r="E237" s="108" t="s">
        <v>7</v>
      </c>
      <c r="F237" s="89"/>
      <c r="G237" s="15">
        <v>0</v>
      </c>
      <c r="H237" s="61"/>
      <c r="I237" s="15"/>
      <c r="J237" s="61"/>
      <c r="K237" s="15"/>
      <c r="L237" s="61"/>
      <c r="M237" s="15"/>
      <c r="N237" s="110" t="s">
        <v>2082</v>
      </c>
    </row>
    <row r="238" spans="1:14" ht="27" x14ac:dyDescent="0.35">
      <c r="A238" s="21"/>
      <c r="B238" s="56" t="s">
        <v>258</v>
      </c>
      <c r="C238" s="63" t="s">
        <v>258</v>
      </c>
      <c r="D238" s="108" t="s">
        <v>15</v>
      </c>
      <c r="E238" s="108" t="s">
        <v>8</v>
      </c>
      <c r="F238" s="89"/>
      <c r="G238" s="15">
        <v>0</v>
      </c>
      <c r="H238" s="61"/>
      <c r="I238" s="15"/>
      <c r="J238" s="61"/>
      <c r="K238" s="15"/>
      <c r="L238" s="61"/>
      <c r="M238" s="15"/>
      <c r="N238" s="110" t="s">
        <v>2082</v>
      </c>
    </row>
    <row r="239" spans="1:14" ht="27" x14ac:dyDescent="0.35">
      <c r="A239" s="21"/>
      <c r="B239" s="56" t="s">
        <v>258</v>
      </c>
      <c r="C239" s="63" t="s">
        <v>258</v>
      </c>
      <c r="D239" s="108" t="s">
        <v>15</v>
      </c>
      <c r="E239" s="108" t="s">
        <v>172</v>
      </c>
      <c r="F239" s="89"/>
      <c r="G239" s="15">
        <v>0</v>
      </c>
      <c r="H239" s="61"/>
      <c r="I239" s="15"/>
      <c r="J239" s="61"/>
      <c r="K239" s="15"/>
      <c r="L239" s="61"/>
      <c r="M239" s="15"/>
      <c r="N239" s="110" t="s">
        <v>2082</v>
      </c>
    </row>
    <row r="240" spans="1:14" ht="27" x14ac:dyDescent="0.35">
      <c r="A240" s="21"/>
      <c r="B240" s="56" t="s">
        <v>258</v>
      </c>
      <c r="C240" s="63" t="s">
        <v>258</v>
      </c>
      <c r="D240" s="108" t="s">
        <v>15</v>
      </c>
      <c r="E240" s="108" t="s">
        <v>173</v>
      </c>
      <c r="F240" s="89"/>
      <c r="G240" s="15">
        <v>0</v>
      </c>
      <c r="H240" s="61"/>
      <c r="I240" s="15"/>
      <c r="J240" s="61"/>
      <c r="K240" s="15"/>
      <c r="L240" s="61"/>
      <c r="M240" s="15"/>
      <c r="N240" s="110" t="s">
        <v>2082</v>
      </c>
    </row>
    <row r="241" spans="1:28" ht="27" x14ac:dyDescent="0.35">
      <c r="A241" s="21"/>
      <c r="B241" s="56" t="s">
        <v>258</v>
      </c>
      <c r="C241" s="63" t="s">
        <v>258</v>
      </c>
      <c r="D241" s="108" t="s">
        <v>15</v>
      </c>
      <c r="E241" s="108" t="s">
        <v>9</v>
      </c>
      <c r="F241" s="89"/>
      <c r="G241" s="15">
        <v>0</v>
      </c>
      <c r="H241" s="61"/>
      <c r="I241" s="15"/>
      <c r="J241" s="61"/>
      <c r="K241" s="15"/>
      <c r="L241" s="61"/>
      <c r="M241" s="15"/>
      <c r="N241" s="110" t="s">
        <v>2082</v>
      </c>
    </row>
    <row r="242" spans="1:28" ht="27" x14ac:dyDescent="0.35">
      <c r="A242" s="21"/>
      <c r="B242" s="56" t="s">
        <v>258</v>
      </c>
      <c r="C242" s="63" t="s">
        <v>258</v>
      </c>
      <c r="D242" s="108" t="s">
        <v>15</v>
      </c>
      <c r="E242" s="108" t="s">
        <v>10</v>
      </c>
      <c r="F242" s="89"/>
      <c r="G242" s="15">
        <v>0</v>
      </c>
      <c r="H242" s="61"/>
      <c r="I242" s="15"/>
      <c r="J242" s="61"/>
      <c r="K242" s="15"/>
      <c r="L242" s="61"/>
      <c r="M242" s="15"/>
      <c r="N242" s="110" t="s">
        <v>2082</v>
      </c>
    </row>
    <row r="243" spans="1:28" x14ac:dyDescent="0.35">
      <c r="A243" s="21"/>
      <c r="B243" s="56" t="s">
        <v>258</v>
      </c>
      <c r="C243" s="63" t="s">
        <v>258</v>
      </c>
      <c r="D243" s="108" t="s">
        <v>15</v>
      </c>
      <c r="E243" s="108" t="s">
        <v>174</v>
      </c>
      <c r="F243" s="89"/>
      <c r="G243" s="15">
        <v>0</v>
      </c>
      <c r="H243" s="61"/>
      <c r="I243" s="15"/>
      <c r="J243" s="61"/>
      <c r="K243" s="15"/>
      <c r="L243" s="61"/>
      <c r="M243" s="15"/>
      <c r="N243" s="110" t="s">
        <v>2081</v>
      </c>
    </row>
    <row r="244" spans="1:28" x14ac:dyDescent="0.35">
      <c r="A244" s="21"/>
      <c r="B244" s="56" t="s">
        <v>258</v>
      </c>
      <c r="C244" s="63" t="s">
        <v>258</v>
      </c>
      <c r="D244" s="108" t="s">
        <v>15</v>
      </c>
      <c r="E244" s="108" t="s">
        <v>175</v>
      </c>
      <c r="F244" s="89"/>
      <c r="G244" s="15">
        <v>0</v>
      </c>
      <c r="H244" s="61"/>
      <c r="I244" s="15"/>
      <c r="J244" s="61"/>
      <c r="K244" s="15"/>
      <c r="L244" s="61"/>
      <c r="M244" s="15"/>
      <c r="N244" s="110" t="s">
        <v>2081</v>
      </c>
    </row>
    <row r="245" spans="1:28" ht="27" x14ac:dyDescent="0.35">
      <c r="A245" s="21"/>
      <c r="B245" s="56" t="s">
        <v>258</v>
      </c>
      <c r="C245" s="63" t="s">
        <v>258</v>
      </c>
      <c r="D245" s="108" t="s">
        <v>15</v>
      </c>
      <c r="E245" s="108" t="s">
        <v>14</v>
      </c>
      <c r="F245" s="89"/>
      <c r="G245" s="15">
        <v>0</v>
      </c>
      <c r="H245" s="61"/>
      <c r="I245" s="15"/>
      <c r="J245" s="61"/>
      <c r="K245" s="15"/>
      <c r="L245" s="61"/>
      <c r="M245" s="15"/>
      <c r="N245" s="110" t="s">
        <v>2082</v>
      </c>
    </row>
    <row r="246" spans="1:28" ht="27" x14ac:dyDescent="0.35">
      <c r="A246" s="21"/>
      <c r="B246" s="56" t="s">
        <v>258</v>
      </c>
      <c r="C246" s="63" t="s">
        <v>258</v>
      </c>
      <c r="D246" s="108" t="s">
        <v>15</v>
      </c>
      <c r="E246" s="108" t="s">
        <v>13</v>
      </c>
      <c r="F246" s="89"/>
      <c r="G246" s="15">
        <v>0</v>
      </c>
      <c r="H246" s="61"/>
      <c r="I246" s="15"/>
      <c r="J246" s="61"/>
      <c r="K246" s="15"/>
      <c r="L246" s="61"/>
      <c r="M246" s="15"/>
      <c r="N246" s="110" t="s">
        <v>2082</v>
      </c>
    </row>
    <row r="247" spans="1:28" x14ac:dyDescent="0.35">
      <c r="A247" s="57"/>
      <c r="B247" s="45" t="s">
        <v>267</v>
      </c>
      <c r="C247" s="46" t="s">
        <v>253</v>
      </c>
      <c r="D247" s="14" t="s">
        <v>6</v>
      </c>
      <c r="E247" s="14" t="s">
        <v>14</v>
      </c>
      <c r="F247" s="75"/>
      <c r="G247" s="15">
        <v>0.2</v>
      </c>
      <c r="H247" s="61"/>
      <c r="I247" s="15"/>
      <c r="J247" s="61"/>
      <c r="K247" s="15"/>
      <c r="L247" s="61"/>
      <c r="M247" s="15"/>
      <c r="N247" s="62"/>
    </row>
    <row r="248" spans="1:28" x14ac:dyDescent="0.35">
      <c r="A248" s="57"/>
      <c r="B248" s="45" t="s">
        <v>267</v>
      </c>
      <c r="C248" s="46" t="s">
        <v>253</v>
      </c>
      <c r="D248" s="14" t="s">
        <v>6</v>
      </c>
      <c r="E248" s="14" t="s">
        <v>7</v>
      </c>
      <c r="F248" s="75"/>
      <c r="G248" s="15">
        <v>0.49</v>
      </c>
      <c r="H248" s="61"/>
      <c r="I248" s="15"/>
      <c r="J248" s="61"/>
      <c r="K248" s="15"/>
      <c r="L248" s="61"/>
      <c r="M248" s="15"/>
      <c r="N248" s="62"/>
    </row>
    <row r="249" spans="1:28" x14ac:dyDescent="0.35">
      <c r="A249" s="57"/>
      <c r="B249" s="45" t="s">
        <v>267</v>
      </c>
      <c r="C249" s="46" t="s">
        <v>253</v>
      </c>
      <c r="D249" s="14" t="s">
        <v>6</v>
      </c>
      <c r="E249" s="14" t="s">
        <v>8</v>
      </c>
      <c r="F249" s="75"/>
      <c r="G249" s="15">
        <v>0.09</v>
      </c>
      <c r="H249" s="61"/>
      <c r="I249" s="15"/>
      <c r="J249" s="61"/>
      <c r="K249" s="15"/>
      <c r="L249" s="61"/>
      <c r="M249" s="15"/>
      <c r="N249" s="62"/>
    </row>
    <row r="250" spans="1:28" x14ac:dyDescent="0.35">
      <c r="A250" s="57"/>
      <c r="B250" s="45" t="s">
        <v>267</v>
      </c>
      <c r="C250" s="46" t="s">
        <v>253</v>
      </c>
      <c r="D250" s="14" t="s">
        <v>6</v>
      </c>
      <c r="E250" s="14" t="s">
        <v>11</v>
      </c>
      <c r="F250" s="75"/>
      <c r="G250" s="15">
        <v>0.32</v>
      </c>
      <c r="H250" s="61"/>
      <c r="I250" s="15"/>
      <c r="J250" s="61"/>
      <c r="K250" s="15"/>
      <c r="L250" s="61"/>
      <c r="M250" s="15"/>
      <c r="N250" s="62"/>
    </row>
    <row r="251" spans="1:28" x14ac:dyDescent="0.35">
      <c r="A251" s="57"/>
      <c r="B251" s="45" t="s">
        <v>267</v>
      </c>
      <c r="C251" s="46" t="s">
        <v>253</v>
      </c>
      <c r="D251" s="14" t="s">
        <v>6</v>
      </c>
      <c r="E251" s="14" t="s">
        <v>10</v>
      </c>
      <c r="F251" s="75"/>
      <c r="G251" s="15">
        <v>0.41</v>
      </c>
      <c r="H251" s="61"/>
      <c r="I251" s="15"/>
      <c r="J251" s="61"/>
      <c r="K251" s="15"/>
      <c r="L251" s="61"/>
      <c r="M251" s="15"/>
      <c r="N251" s="62"/>
    </row>
    <row r="252" spans="1:28" x14ac:dyDescent="0.35">
      <c r="A252" s="57"/>
      <c r="B252" s="45" t="s">
        <v>267</v>
      </c>
      <c r="C252" s="46" t="s">
        <v>253</v>
      </c>
      <c r="D252" s="14" t="s">
        <v>6</v>
      </c>
      <c r="E252" s="14" t="s">
        <v>172</v>
      </c>
      <c r="F252" s="75"/>
      <c r="G252" s="15">
        <v>0.51</v>
      </c>
      <c r="H252" s="61"/>
      <c r="I252" s="15"/>
      <c r="J252" s="61"/>
      <c r="K252" s="15"/>
      <c r="L252" s="61"/>
      <c r="M252" s="15"/>
      <c r="N252" s="62"/>
    </row>
    <row r="253" spans="1:28" x14ac:dyDescent="0.35">
      <c r="A253" s="57"/>
      <c r="B253" s="45" t="s">
        <v>267</v>
      </c>
      <c r="C253" s="46" t="s">
        <v>253</v>
      </c>
      <c r="D253" s="14" t="s">
        <v>6</v>
      </c>
      <c r="E253" s="14" t="s">
        <v>9</v>
      </c>
      <c r="F253" s="75"/>
      <c r="G253" s="15">
        <v>0.19</v>
      </c>
      <c r="H253" s="61"/>
      <c r="I253" s="15"/>
      <c r="J253" s="61"/>
      <c r="K253" s="15"/>
      <c r="L253" s="61"/>
      <c r="M253" s="15"/>
      <c r="N253" s="62"/>
      <c r="AB253" s="160" t="s">
        <v>1673</v>
      </c>
    </row>
    <row r="254" spans="1:28" x14ac:dyDescent="0.35">
      <c r="A254" s="57"/>
      <c r="B254" s="45" t="s">
        <v>267</v>
      </c>
      <c r="C254" s="46" t="s">
        <v>253</v>
      </c>
      <c r="D254" s="14" t="s">
        <v>6</v>
      </c>
      <c r="E254" s="14" t="s">
        <v>12</v>
      </c>
      <c r="F254" s="75"/>
      <c r="G254" s="15">
        <v>0.27</v>
      </c>
      <c r="H254" s="61"/>
      <c r="I254" s="15"/>
      <c r="J254" s="61"/>
      <c r="K254" s="15"/>
      <c r="L254" s="61"/>
      <c r="M254" s="15"/>
      <c r="N254" s="62"/>
    </row>
    <row r="255" spans="1:28" x14ac:dyDescent="0.35">
      <c r="A255" s="57"/>
      <c r="B255" s="45" t="s">
        <v>267</v>
      </c>
      <c r="C255" s="46" t="s">
        <v>253</v>
      </c>
      <c r="D255" s="14" t="s">
        <v>6</v>
      </c>
      <c r="E255" s="14" t="s">
        <v>79</v>
      </c>
      <c r="F255" s="75"/>
      <c r="G255" s="15">
        <v>0.18</v>
      </c>
      <c r="H255" s="61"/>
      <c r="I255" s="15"/>
      <c r="J255" s="61"/>
      <c r="K255" s="15"/>
      <c r="L255" s="61"/>
      <c r="M255" s="15"/>
      <c r="N255" s="62"/>
    </row>
    <row r="256" spans="1:28" x14ac:dyDescent="0.35">
      <c r="A256" s="57"/>
      <c r="B256" s="45" t="s">
        <v>267</v>
      </c>
      <c r="C256" s="46" t="s">
        <v>43</v>
      </c>
      <c r="D256" s="14" t="s">
        <v>6</v>
      </c>
      <c r="E256" s="14" t="s">
        <v>14</v>
      </c>
      <c r="F256" s="75"/>
      <c r="G256" s="15">
        <v>0.1</v>
      </c>
      <c r="H256" s="61"/>
      <c r="I256" s="15"/>
      <c r="J256" s="61"/>
      <c r="K256" s="15"/>
      <c r="L256" s="61"/>
      <c r="M256" s="15"/>
      <c r="N256" s="62"/>
    </row>
    <row r="257" spans="1:28" ht="121.5" x14ac:dyDescent="0.35">
      <c r="A257" s="57"/>
      <c r="B257" s="45" t="s">
        <v>267</v>
      </c>
      <c r="C257" s="46" t="s">
        <v>43</v>
      </c>
      <c r="D257" s="14" t="s">
        <v>6</v>
      </c>
      <c r="E257" s="14" t="s">
        <v>8</v>
      </c>
      <c r="F257" s="75"/>
      <c r="G257" s="15">
        <v>0.22</v>
      </c>
      <c r="H257" s="61"/>
      <c r="I257" s="15"/>
      <c r="J257" s="61"/>
      <c r="K257" s="15"/>
      <c r="L257" s="61"/>
      <c r="M257" s="15"/>
      <c r="N257" s="62"/>
      <c r="AB257" s="161" t="s">
        <v>2407</v>
      </c>
    </row>
    <row r="258" spans="1:28" ht="121.5" x14ac:dyDescent="0.35">
      <c r="A258" s="57"/>
      <c r="B258" s="45" t="s">
        <v>267</v>
      </c>
      <c r="C258" s="46" t="s">
        <v>43</v>
      </c>
      <c r="D258" s="14" t="s">
        <v>6</v>
      </c>
      <c r="E258" s="14" t="s">
        <v>172</v>
      </c>
      <c r="F258" s="75"/>
      <c r="G258" s="15">
        <v>0.17</v>
      </c>
      <c r="H258" s="61"/>
      <c r="I258" s="15"/>
      <c r="J258" s="61"/>
      <c r="K258" s="15"/>
      <c r="L258" s="61"/>
      <c r="M258" s="15"/>
      <c r="N258" s="62"/>
      <c r="AB258" s="161" t="s">
        <v>2407</v>
      </c>
    </row>
    <row r="259" spans="1:28" x14ac:dyDescent="0.35">
      <c r="A259" s="57"/>
      <c r="B259" s="45" t="s">
        <v>267</v>
      </c>
      <c r="C259" s="46" t="s">
        <v>43</v>
      </c>
      <c r="D259" s="14" t="s">
        <v>6</v>
      </c>
      <c r="E259" s="8" t="s">
        <v>13</v>
      </c>
      <c r="F259" s="75"/>
      <c r="G259" s="15">
        <v>0.18</v>
      </c>
      <c r="H259" s="61"/>
      <c r="I259" s="15"/>
      <c r="J259" s="61"/>
      <c r="K259" s="15"/>
      <c r="L259" s="61"/>
      <c r="M259" s="15"/>
      <c r="N259" s="62"/>
    </row>
    <row r="260" spans="1:28" x14ac:dyDescent="0.35">
      <c r="A260" s="57"/>
      <c r="B260" s="45" t="s">
        <v>267</v>
      </c>
      <c r="C260" s="46" t="s">
        <v>43</v>
      </c>
      <c r="D260" s="14" t="s">
        <v>6</v>
      </c>
      <c r="E260" s="14" t="s">
        <v>79</v>
      </c>
      <c r="F260" s="75"/>
      <c r="G260" s="15">
        <v>0.2</v>
      </c>
      <c r="H260" s="61"/>
      <c r="I260" s="15"/>
      <c r="J260" s="61"/>
      <c r="K260" s="15"/>
      <c r="L260" s="61"/>
      <c r="M260" s="15"/>
      <c r="N260" s="62"/>
    </row>
    <row r="261" spans="1:28" x14ac:dyDescent="0.35">
      <c r="A261" s="57"/>
      <c r="B261" s="255" t="s">
        <v>267</v>
      </c>
      <c r="C261" s="48" t="s">
        <v>258</v>
      </c>
      <c r="D261" s="48" t="s">
        <v>6</v>
      </c>
      <c r="E261" s="48" t="s">
        <v>14</v>
      </c>
      <c r="F261" s="75"/>
      <c r="G261" s="15">
        <v>0.3</v>
      </c>
      <c r="H261" s="61"/>
      <c r="I261" s="15"/>
      <c r="J261" s="61"/>
      <c r="K261" s="15"/>
      <c r="L261" s="61"/>
      <c r="M261" s="15"/>
      <c r="N261" s="93"/>
    </row>
    <row r="262" spans="1:28" x14ac:dyDescent="0.35">
      <c r="A262" s="57"/>
      <c r="B262" s="255" t="s">
        <v>267</v>
      </c>
      <c r="C262" s="48" t="s">
        <v>258</v>
      </c>
      <c r="D262" s="48" t="s">
        <v>6</v>
      </c>
      <c r="E262" s="48" t="s">
        <v>7</v>
      </c>
      <c r="F262" s="75"/>
      <c r="G262" s="15">
        <v>0.41</v>
      </c>
      <c r="H262" s="61"/>
      <c r="I262" s="15"/>
      <c r="J262" s="61"/>
      <c r="K262" s="15"/>
      <c r="L262" s="61"/>
      <c r="M262" s="15"/>
      <c r="N262" s="93"/>
    </row>
    <row r="263" spans="1:28" x14ac:dyDescent="0.35">
      <c r="A263" s="57"/>
      <c r="B263" s="255" t="s">
        <v>267</v>
      </c>
      <c r="C263" s="48" t="s">
        <v>258</v>
      </c>
      <c r="D263" s="48" t="s">
        <v>6</v>
      </c>
      <c r="E263" s="48" t="s">
        <v>8</v>
      </c>
      <c r="F263" s="75"/>
      <c r="G263" s="15">
        <v>0.41</v>
      </c>
      <c r="H263" s="61"/>
      <c r="I263" s="15"/>
      <c r="J263" s="61"/>
      <c r="K263" s="15"/>
      <c r="L263" s="61"/>
      <c r="M263" s="15"/>
      <c r="N263" s="93"/>
    </row>
    <row r="264" spans="1:28" x14ac:dyDescent="0.35">
      <c r="A264" s="57"/>
      <c r="B264" s="255" t="s">
        <v>267</v>
      </c>
      <c r="C264" s="48" t="s">
        <v>258</v>
      </c>
      <c r="D264" s="48" t="s">
        <v>6</v>
      </c>
      <c r="E264" s="48" t="s">
        <v>11</v>
      </c>
      <c r="F264" s="75"/>
      <c r="G264" s="15">
        <v>0.37</v>
      </c>
      <c r="H264" s="61"/>
      <c r="I264" s="15"/>
      <c r="J264" s="61"/>
      <c r="K264" s="15"/>
      <c r="L264" s="61"/>
      <c r="M264" s="15"/>
      <c r="N264" s="93"/>
    </row>
    <row r="265" spans="1:28" x14ac:dyDescent="0.35">
      <c r="A265" s="57"/>
      <c r="B265" s="255" t="s">
        <v>267</v>
      </c>
      <c r="C265" s="48" t="s">
        <v>258</v>
      </c>
      <c r="D265" s="48" t="s">
        <v>6</v>
      </c>
      <c r="E265" s="48" t="s">
        <v>10</v>
      </c>
      <c r="F265" s="75"/>
      <c r="G265" s="15">
        <v>0.4</v>
      </c>
      <c r="H265" s="61"/>
      <c r="I265" s="15"/>
      <c r="J265" s="61"/>
      <c r="K265" s="15"/>
      <c r="L265" s="61"/>
      <c r="M265" s="15"/>
      <c r="N265" s="93"/>
    </row>
    <row r="266" spans="1:28" x14ac:dyDescent="0.35">
      <c r="A266" s="57"/>
      <c r="B266" s="255" t="s">
        <v>267</v>
      </c>
      <c r="C266" s="48" t="s">
        <v>258</v>
      </c>
      <c r="D266" s="48" t="s">
        <v>6</v>
      </c>
      <c r="E266" s="48" t="s">
        <v>172</v>
      </c>
      <c r="F266" s="75"/>
      <c r="G266" s="15">
        <v>0.5</v>
      </c>
      <c r="H266" s="61"/>
      <c r="I266" s="15"/>
      <c r="J266" s="61"/>
      <c r="K266" s="15"/>
      <c r="L266" s="61"/>
      <c r="M266" s="15"/>
      <c r="N266" s="93"/>
    </row>
    <row r="267" spans="1:28" x14ac:dyDescent="0.35">
      <c r="A267" s="57"/>
      <c r="B267" s="255" t="s">
        <v>267</v>
      </c>
      <c r="C267" s="48" t="s">
        <v>258</v>
      </c>
      <c r="D267" s="48" t="s">
        <v>6</v>
      </c>
      <c r="E267" s="48" t="s">
        <v>9</v>
      </c>
      <c r="F267" s="75"/>
      <c r="G267" s="15">
        <v>0.39</v>
      </c>
      <c r="H267" s="61"/>
      <c r="I267" s="15"/>
      <c r="J267" s="61"/>
      <c r="K267" s="15"/>
      <c r="L267" s="61"/>
      <c r="M267" s="15"/>
      <c r="N267" s="93"/>
    </row>
    <row r="268" spans="1:28" x14ac:dyDescent="0.35">
      <c r="A268" s="57"/>
      <c r="B268" s="255" t="s">
        <v>267</v>
      </c>
      <c r="C268" s="48" t="s">
        <v>258</v>
      </c>
      <c r="D268" s="48" t="s">
        <v>6</v>
      </c>
      <c r="E268" s="48" t="s">
        <v>12</v>
      </c>
      <c r="F268" s="75"/>
      <c r="G268" s="15">
        <v>0.27</v>
      </c>
      <c r="H268" s="61"/>
      <c r="I268" s="15"/>
      <c r="J268" s="61"/>
      <c r="K268" s="15"/>
      <c r="L268" s="61"/>
      <c r="M268" s="15"/>
      <c r="N268" s="93"/>
    </row>
    <row r="269" spans="1:28" x14ac:dyDescent="0.35">
      <c r="A269" s="57"/>
      <c r="B269" s="255" t="s">
        <v>267</v>
      </c>
      <c r="C269" s="48" t="s">
        <v>258</v>
      </c>
      <c r="D269" s="48" t="s">
        <v>6</v>
      </c>
      <c r="E269" s="48" t="s">
        <v>79</v>
      </c>
      <c r="F269" s="75"/>
      <c r="G269" s="15">
        <v>0.18</v>
      </c>
      <c r="H269" s="61"/>
      <c r="I269" s="15"/>
      <c r="J269" s="61"/>
      <c r="K269" s="15"/>
      <c r="L269" s="61"/>
      <c r="M269" s="15"/>
      <c r="N269" s="93"/>
    </row>
    <row r="270" spans="1:28" x14ac:dyDescent="0.35">
      <c r="A270" s="57"/>
      <c r="B270" s="56" t="s">
        <v>268</v>
      </c>
      <c r="C270" s="63" t="s">
        <v>250</v>
      </c>
      <c r="D270" s="168" t="s">
        <v>15</v>
      </c>
      <c r="E270" s="168" t="s">
        <v>172</v>
      </c>
      <c r="F270" s="75"/>
      <c r="G270" s="15">
        <v>0.08</v>
      </c>
      <c r="H270" s="61">
        <v>50</v>
      </c>
      <c r="I270" s="15">
        <v>0.08</v>
      </c>
      <c r="J270" s="61">
        <v>250</v>
      </c>
      <c r="K270" s="15">
        <v>8.5000000000000006E-2</v>
      </c>
      <c r="L270" s="61">
        <v>500</v>
      </c>
      <c r="M270" s="15">
        <v>0.09</v>
      </c>
      <c r="N270" s="93"/>
    </row>
    <row r="271" spans="1:28" x14ac:dyDescent="0.35">
      <c r="A271" s="57"/>
      <c r="B271" s="56" t="s">
        <v>268</v>
      </c>
      <c r="C271" s="63" t="s">
        <v>250</v>
      </c>
      <c r="D271" s="168" t="s">
        <v>15</v>
      </c>
      <c r="E271" s="168" t="s">
        <v>11</v>
      </c>
      <c r="F271" s="75"/>
      <c r="G271" s="15">
        <v>0.08</v>
      </c>
      <c r="H271" s="61">
        <v>50</v>
      </c>
      <c r="I271" s="15">
        <v>0.08</v>
      </c>
      <c r="J271" s="61">
        <v>250</v>
      </c>
      <c r="K271" s="15">
        <v>8.5000000000000006E-2</v>
      </c>
      <c r="L271" s="61">
        <v>500</v>
      </c>
      <c r="M271" s="15">
        <v>0.09</v>
      </c>
      <c r="N271" s="93"/>
    </row>
    <row r="272" spans="1:28" x14ac:dyDescent="0.35">
      <c r="A272" s="57"/>
      <c r="B272" s="56" t="s">
        <v>268</v>
      </c>
      <c r="C272" s="63" t="s">
        <v>250</v>
      </c>
      <c r="D272" s="168" t="s">
        <v>15</v>
      </c>
      <c r="E272" s="168" t="s">
        <v>8</v>
      </c>
      <c r="F272" s="75"/>
      <c r="G272" s="15">
        <v>0.10299999999999999</v>
      </c>
      <c r="H272" s="61">
        <v>50</v>
      </c>
      <c r="I272" s="15">
        <v>0.10299999999999999</v>
      </c>
      <c r="J272" s="61">
        <v>250</v>
      </c>
      <c r="K272" s="15">
        <v>0.1075</v>
      </c>
      <c r="L272" s="61">
        <v>500</v>
      </c>
      <c r="M272" s="15">
        <v>0.11</v>
      </c>
      <c r="N272" s="93"/>
    </row>
    <row r="273" spans="1:14" x14ac:dyDescent="0.35">
      <c r="A273" s="57"/>
      <c r="B273" s="56" t="s">
        <v>268</v>
      </c>
      <c r="C273" s="63" t="s">
        <v>250</v>
      </c>
      <c r="D273" s="168" t="s">
        <v>15</v>
      </c>
      <c r="E273" s="168" t="s">
        <v>7</v>
      </c>
      <c r="F273" s="75"/>
      <c r="G273" s="15">
        <v>0.10299999999999999</v>
      </c>
      <c r="H273" s="61">
        <v>50</v>
      </c>
      <c r="I273" s="15">
        <v>0.10299999999999999</v>
      </c>
      <c r="J273" s="61">
        <v>250</v>
      </c>
      <c r="K273" s="15">
        <v>0.1075</v>
      </c>
      <c r="L273" s="61">
        <v>500</v>
      </c>
      <c r="M273" s="15">
        <v>0.11</v>
      </c>
      <c r="N273" s="93"/>
    </row>
    <row r="274" spans="1:14" x14ac:dyDescent="0.35">
      <c r="A274" s="57"/>
      <c r="B274" s="56" t="s">
        <v>268</v>
      </c>
      <c r="C274" s="63" t="s">
        <v>250</v>
      </c>
      <c r="D274" s="168" t="s">
        <v>15</v>
      </c>
      <c r="E274" s="168" t="s">
        <v>174</v>
      </c>
      <c r="F274" s="75"/>
      <c r="G274" s="15">
        <v>3.3000000000000002E-2</v>
      </c>
      <c r="H274" s="61">
        <v>50</v>
      </c>
      <c r="I274" s="15">
        <v>3.3000000000000002E-2</v>
      </c>
      <c r="J274" s="61">
        <v>250</v>
      </c>
      <c r="K274" s="15">
        <v>3.3000000000000002E-2</v>
      </c>
      <c r="L274" s="61">
        <v>500</v>
      </c>
      <c r="M274" s="15">
        <v>3.3000000000000002E-2</v>
      </c>
      <c r="N274" s="93"/>
    </row>
    <row r="275" spans="1:14" x14ac:dyDescent="0.35">
      <c r="A275" s="57"/>
      <c r="B275" s="56" t="s">
        <v>268</v>
      </c>
      <c r="C275" s="63" t="s">
        <v>323</v>
      </c>
      <c r="D275" s="63" t="s">
        <v>6</v>
      </c>
      <c r="E275" s="108" t="s">
        <v>13</v>
      </c>
      <c r="F275" s="75"/>
      <c r="G275" s="15">
        <v>0.14000000000000001</v>
      </c>
      <c r="H275" s="61"/>
      <c r="I275" s="15"/>
      <c r="J275" s="61"/>
      <c r="K275" s="15"/>
      <c r="L275" s="61"/>
      <c r="M275" s="15"/>
      <c r="N275" s="93"/>
    </row>
    <row r="276" spans="1:14" x14ac:dyDescent="0.35">
      <c r="A276" s="57"/>
      <c r="B276" s="56" t="s">
        <v>268</v>
      </c>
      <c r="C276" s="63" t="s">
        <v>322</v>
      </c>
      <c r="D276" s="63" t="s">
        <v>6</v>
      </c>
      <c r="E276" s="108" t="s">
        <v>14</v>
      </c>
      <c r="F276" s="75"/>
      <c r="G276" s="15">
        <v>0.26</v>
      </c>
      <c r="H276" s="61"/>
      <c r="I276" s="15"/>
      <c r="J276" s="61"/>
      <c r="K276" s="15"/>
      <c r="L276" s="61"/>
      <c r="M276" s="15"/>
      <c r="N276" s="93"/>
    </row>
    <row r="277" spans="1:14" x14ac:dyDescent="0.35">
      <c r="A277" s="57"/>
      <c r="B277" s="56" t="s">
        <v>268</v>
      </c>
      <c r="C277" s="63" t="s">
        <v>324</v>
      </c>
      <c r="D277" s="63" t="s">
        <v>6</v>
      </c>
      <c r="E277" s="108" t="s">
        <v>13</v>
      </c>
      <c r="F277" s="75"/>
      <c r="G277" s="15">
        <v>0.1</v>
      </c>
      <c r="H277" s="61"/>
      <c r="I277" s="15"/>
      <c r="J277" s="61"/>
      <c r="K277" s="15"/>
      <c r="L277" s="61"/>
      <c r="M277" s="15"/>
      <c r="N277" s="93"/>
    </row>
    <row r="278" spans="1:14" x14ac:dyDescent="0.35">
      <c r="A278" s="57"/>
      <c r="B278" s="56" t="s">
        <v>268</v>
      </c>
      <c r="C278" s="63" t="s">
        <v>258</v>
      </c>
      <c r="D278" s="63" t="s">
        <v>6</v>
      </c>
      <c r="E278" s="108" t="s">
        <v>14</v>
      </c>
      <c r="F278" s="75"/>
      <c r="G278" s="15">
        <v>0.18</v>
      </c>
      <c r="H278" s="61"/>
      <c r="I278" s="15"/>
      <c r="J278" s="61"/>
      <c r="K278" s="15"/>
      <c r="L278" s="61"/>
      <c r="M278" s="15"/>
      <c r="N278" s="93"/>
    </row>
    <row r="279" spans="1:14" x14ac:dyDescent="0.35">
      <c r="A279" s="57"/>
      <c r="B279" s="56" t="s">
        <v>268</v>
      </c>
      <c r="C279" s="63" t="s">
        <v>258</v>
      </c>
      <c r="D279" s="63" t="s">
        <v>6</v>
      </c>
      <c r="E279" s="108" t="s">
        <v>7</v>
      </c>
      <c r="F279" s="75"/>
      <c r="G279" s="15">
        <v>0.18</v>
      </c>
      <c r="H279" s="61"/>
      <c r="I279" s="15"/>
      <c r="J279" s="61"/>
      <c r="K279" s="15"/>
      <c r="L279" s="61"/>
      <c r="M279" s="15"/>
      <c r="N279" s="93"/>
    </row>
    <row r="280" spans="1:14" x14ac:dyDescent="0.35">
      <c r="A280" s="57"/>
      <c r="B280" s="56" t="s">
        <v>268</v>
      </c>
      <c r="C280" s="63" t="s">
        <v>258</v>
      </c>
      <c r="D280" s="63" t="s">
        <v>6</v>
      </c>
      <c r="E280" s="108" t="s">
        <v>8</v>
      </c>
      <c r="F280" s="75"/>
      <c r="G280" s="15">
        <v>0.18</v>
      </c>
      <c r="H280" s="61"/>
      <c r="I280" s="15"/>
      <c r="J280" s="61"/>
      <c r="K280" s="15"/>
      <c r="L280" s="61"/>
      <c r="M280" s="15"/>
      <c r="N280" s="93"/>
    </row>
    <row r="281" spans="1:14" x14ac:dyDescent="0.35">
      <c r="A281" s="57"/>
      <c r="B281" s="56" t="s">
        <v>268</v>
      </c>
      <c r="C281" s="63" t="s">
        <v>258</v>
      </c>
      <c r="D281" s="63" t="s">
        <v>6</v>
      </c>
      <c r="E281" s="108" t="s">
        <v>11</v>
      </c>
      <c r="F281" s="75"/>
      <c r="G281" s="15">
        <v>0.21</v>
      </c>
      <c r="H281" s="61"/>
      <c r="I281" s="15"/>
      <c r="J281" s="61"/>
      <c r="K281" s="15"/>
      <c r="L281" s="61"/>
      <c r="M281" s="15"/>
      <c r="N281" s="62"/>
    </row>
    <row r="282" spans="1:14" x14ac:dyDescent="0.35">
      <c r="A282" s="57"/>
      <c r="B282" s="56" t="s">
        <v>268</v>
      </c>
      <c r="C282" s="63" t="s">
        <v>258</v>
      </c>
      <c r="D282" s="63" t="s">
        <v>6</v>
      </c>
      <c r="E282" s="108" t="s">
        <v>79</v>
      </c>
      <c r="F282" s="75"/>
      <c r="G282" s="15">
        <v>0.18099999999999999</v>
      </c>
      <c r="H282" s="61"/>
      <c r="I282" s="15"/>
      <c r="J282" s="61"/>
      <c r="K282" s="15"/>
      <c r="L282" s="61"/>
      <c r="M282" s="15"/>
      <c r="N282" s="93"/>
    </row>
    <row r="283" spans="1:14" x14ac:dyDescent="0.35">
      <c r="A283" s="57"/>
      <c r="B283" s="56" t="s">
        <v>268</v>
      </c>
      <c r="C283" s="63" t="s">
        <v>258</v>
      </c>
      <c r="D283" s="63" t="s">
        <v>15</v>
      </c>
      <c r="E283" s="108" t="s">
        <v>7</v>
      </c>
      <c r="F283" s="75"/>
      <c r="G283" s="15">
        <v>0.18</v>
      </c>
      <c r="H283" s="61"/>
      <c r="I283" s="15"/>
      <c r="J283" s="61"/>
      <c r="K283" s="15"/>
      <c r="L283" s="61"/>
      <c r="M283" s="15"/>
      <c r="N283" s="93"/>
    </row>
    <row r="284" spans="1:14" x14ac:dyDescent="0.35">
      <c r="A284" s="57"/>
      <c r="B284" s="56" t="s">
        <v>268</v>
      </c>
      <c r="C284" s="63" t="s">
        <v>290</v>
      </c>
      <c r="D284" s="63" t="s">
        <v>6</v>
      </c>
      <c r="E284" s="108" t="s">
        <v>13</v>
      </c>
      <c r="F284" s="75"/>
      <c r="G284" s="15">
        <v>0.1075</v>
      </c>
      <c r="H284" s="61"/>
      <c r="I284" s="15"/>
      <c r="J284" s="61"/>
      <c r="K284" s="15"/>
      <c r="L284" s="61"/>
      <c r="M284" s="15"/>
      <c r="N284" s="62"/>
    </row>
    <row r="285" spans="1:14" x14ac:dyDescent="0.35">
      <c r="A285" s="57"/>
      <c r="B285" s="56" t="s">
        <v>268</v>
      </c>
      <c r="C285" s="63" t="s">
        <v>43</v>
      </c>
      <c r="D285" s="63" t="s">
        <v>6</v>
      </c>
      <c r="E285" s="108" t="s">
        <v>11</v>
      </c>
      <c r="F285" s="75"/>
      <c r="G285" s="15">
        <v>0.1822</v>
      </c>
      <c r="H285" s="61">
        <v>100</v>
      </c>
      <c r="I285" s="15">
        <v>0.1862</v>
      </c>
      <c r="J285" s="61">
        <v>250</v>
      </c>
      <c r="K285" s="15">
        <v>0.19009999999999999</v>
      </c>
      <c r="L285" s="61">
        <v>500</v>
      </c>
      <c r="M285" s="15">
        <v>0.19409999999999999</v>
      </c>
      <c r="N285" s="62"/>
    </row>
    <row r="286" spans="1:14" x14ac:dyDescent="0.35">
      <c r="A286" s="57"/>
      <c r="B286" s="56" t="s">
        <v>268</v>
      </c>
      <c r="C286" s="63" t="s">
        <v>43</v>
      </c>
      <c r="D286" s="63" t="s">
        <v>6</v>
      </c>
      <c r="E286" s="108" t="s">
        <v>8</v>
      </c>
      <c r="F286" s="75"/>
      <c r="G286" s="15">
        <v>0.16800000000000001</v>
      </c>
      <c r="H286" s="61">
        <v>100</v>
      </c>
      <c r="I286" s="15">
        <v>0.17199999999999999</v>
      </c>
      <c r="J286" s="61">
        <v>250</v>
      </c>
      <c r="K286" s="15">
        <v>0.17599999999999999</v>
      </c>
      <c r="L286" s="61">
        <v>500</v>
      </c>
      <c r="M286" s="15">
        <v>0.18010000000000001</v>
      </c>
      <c r="N286" s="62"/>
    </row>
    <row r="287" spans="1:14" x14ac:dyDescent="0.35">
      <c r="A287" s="57"/>
      <c r="B287" s="56" t="s">
        <v>268</v>
      </c>
      <c r="C287" s="63" t="s">
        <v>43</v>
      </c>
      <c r="D287" s="63" t="s">
        <v>6</v>
      </c>
      <c r="E287" s="108" t="s">
        <v>9</v>
      </c>
      <c r="F287" s="75"/>
      <c r="G287" s="15">
        <v>0.20469999999999999</v>
      </c>
      <c r="H287" s="61">
        <v>100</v>
      </c>
      <c r="I287" s="15">
        <v>0.20860000000000001</v>
      </c>
      <c r="J287" s="61">
        <v>250</v>
      </c>
      <c r="K287" s="15">
        <v>0.20860000000000001</v>
      </c>
      <c r="L287" s="61">
        <v>500</v>
      </c>
      <c r="M287" s="15">
        <v>0.20860000000000001</v>
      </c>
      <c r="N287" s="62"/>
    </row>
    <row r="288" spans="1:14" x14ac:dyDescent="0.35">
      <c r="A288" s="57"/>
      <c r="B288" s="56" t="s">
        <v>268</v>
      </c>
      <c r="C288" s="63" t="s">
        <v>43</v>
      </c>
      <c r="D288" s="63" t="s">
        <v>15</v>
      </c>
      <c r="E288" s="108" t="s">
        <v>14</v>
      </c>
      <c r="F288" s="75"/>
      <c r="G288" s="15">
        <v>0.20616763310490238</v>
      </c>
      <c r="H288" s="61">
        <v>100</v>
      </c>
      <c r="I288" s="15">
        <v>0.20979999999999999</v>
      </c>
      <c r="J288" s="61">
        <v>250</v>
      </c>
      <c r="K288" s="15">
        <v>0.21340000000000001</v>
      </c>
      <c r="L288" s="61">
        <v>500</v>
      </c>
      <c r="M288" s="15">
        <v>0.22059999999999999</v>
      </c>
      <c r="N288" s="62"/>
    </row>
    <row r="289" spans="1:14" x14ac:dyDescent="0.35">
      <c r="A289" s="57"/>
      <c r="B289" s="56" t="s">
        <v>268</v>
      </c>
      <c r="C289" s="63" t="s">
        <v>43</v>
      </c>
      <c r="D289" s="63" t="s">
        <v>15</v>
      </c>
      <c r="E289" s="108" t="s">
        <v>172</v>
      </c>
      <c r="F289" s="75"/>
      <c r="G289" s="15">
        <v>0.11849999999999999</v>
      </c>
      <c r="H289" s="61">
        <v>100</v>
      </c>
      <c r="I289" s="15">
        <v>0.1226</v>
      </c>
      <c r="J289" s="61">
        <v>250</v>
      </c>
      <c r="K289" s="15">
        <v>0.1268</v>
      </c>
      <c r="L289" s="61">
        <v>500</v>
      </c>
      <c r="M289" s="15">
        <v>0.1351</v>
      </c>
      <c r="N289" s="62"/>
    </row>
    <row r="290" spans="1:14" x14ac:dyDescent="0.35">
      <c r="A290" s="57"/>
      <c r="B290" s="56" t="s">
        <v>268</v>
      </c>
      <c r="C290" s="63" t="s">
        <v>43</v>
      </c>
      <c r="D290" s="63" t="s">
        <v>15</v>
      </c>
      <c r="E290" s="108" t="s">
        <v>174</v>
      </c>
      <c r="F290" s="75"/>
      <c r="G290" s="15">
        <v>3.5000000000000003E-2</v>
      </c>
      <c r="H290" s="61"/>
      <c r="I290" s="15"/>
      <c r="J290" s="61"/>
      <c r="K290" s="15"/>
      <c r="L290" s="61"/>
      <c r="M290" s="15"/>
      <c r="N290" s="62"/>
    </row>
    <row r="291" spans="1:14" x14ac:dyDescent="0.35">
      <c r="A291" s="57"/>
      <c r="B291" s="56" t="s">
        <v>268</v>
      </c>
      <c r="C291" s="63" t="s">
        <v>43</v>
      </c>
      <c r="D291" s="63" t="s">
        <v>15</v>
      </c>
      <c r="E291" s="108" t="s">
        <v>8</v>
      </c>
      <c r="F291" s="75"/>
      <c r="G291" s="15">
        <v>0.2104</v>
      </c>
      <c r="H291" s="61">
        <v>100</v>
      </c>
      <c r="I291" s="15">
        <v>0.21410000000000001</v>
      </c>
      <c r="J291" s="61">
        <v>250</v>
      </c>
      <c r="K291" s="15">
        <v>0.21790000000000001</v>
      </c>
      <c r="L291" s="61">
        <v>500</v>
      </c>
      <c r="M291" s="15">
        <v>0.2253</v>
      </c>
      <c r="N291" s="62"/>
    </row>
    <row r="292" spans="1:14" x14ac:dyDescent="0.35">
      <c r="A292" s="57"/>
      <c r="B292" s="56" t="s">
        <v>268</v>
      </c>
      <c r="C292" s="63" t="s">
        <v>43</v>
      </c>
      <c r="D292" s="63" t="s">
        <v>15</v>
      </c>
      <c r="E292" s="108" t="s">
        <v>13</v>
      </c>
      <c r="F292" s="75"/>
      <c r="G292" s="15">
        <v>0.14225034387895463</v>
      </c>
      <c r="H292" s="61">
        <v>100</v>
      </c>
      <c r="I292" s="15">
        <v>0.19769999999999999</v>
      </c>
      <c r="J292" s="61">
        <v>250</v>
      </c>
      <c r="K292" s="15">
        <v>0.2014</v>
      </c>
      <c r="L292" s="61">
        <v>500</v>
      </c>
      <c r="M292" s="15">
        <v>0.22059999999999999</v>
      </c>
      <c r="N292" s="62"/>
    </row>
    <row r="293" spans="1:14" x14ac:dyDescent="0.35">
      <c r="A293" s="57"/>
      <c r="B293" s="56" t="s">
        <v>268</v>
      </c>
      <c r="C293" s="63" t="s">
        <v>260</v>
      </c>
      <c r="D293" s="63" t="s">
        <v>15</v>
      </c>
      <c r="E293" s="108" t="s">
        <v>174</v>
      </c>
      <c r="F293" s="75"/>
      <c r="G293" s="15">
        <v>5.9499999999999997E-2</v>
      </c>
      <c r="H293" s="61"/>
      <c r="I293" s="15"/>
      <c r="J293" s="61"/>
      <c r="K293" s="15"/>
      <c r="L293" s="61"/>
      <c r="M293" s="15"/>
      <c r="N293" s="62"/>
    </row>
    <row r="294" spans="1:14" x14ac:dyDescent="0.35">
      <c r="A294" s="57"/>
      <c r="B294" s="56" t="s">
        <v>268</v>
      </c>
      <c r="C294" s="63" t="s">
        <v>261</v>
      </c>
      <c r="D294" s="63" t="s">
        <v>15</v>
      </c>
      <c r="E294" s="108" t="s">
        <v>175</v>
      </c>
      <c r="F294" s="75"/>
      <c r="G294" s="15">
        <v>6.4199999999999993E-2</v>
      </c>
      <c r="H294" s="61"/>
      <c r="I294" s="15"/>
      <c r="J294" s="61"/>
      <c r="K294" s="15"/>
      <c r="L294" s="61"/>
      <c r="M294" s="15"/>
      <c r="N294" s="62"/>
    </row>
    <row r="295" spans="1:14" x14ac:dyDescent="0.35">
      <c r="A295" s="57"/>
      <c r="B295" s="56" t="s">
        <v>268</v>
      </c>
      <c r="C295" s="63" t="s">
        <v>261</v>
      </c>
      <c r="D295" s="63" t="s">
        <v>15</v>
      </c>
      <c r="E295" s="108" t="s">
        <v>174</v>
      </c>
      <c r="F295" s="75"/>
      <c r="G295" s="15">
        <v>2.53E-2</v>
      </c>
      <c r="H295" s="61"/>
      <c r="I295" s="15"/>
      <c r="J295" s="61"/>
      <c r="K295" s="15"/>
      <c r="L295" s="61"/>
      <c r="M295" s="15"/>
      <c r="N295" s="62"/>
    </row>
    <row r="296" spans="1:14" x14ac:dyDescent="0.35">
      <c r="A296" s="57"/>
      <c r="B296" s="56" t="s">
        <v>268</v>
      </c>
      <c r="C296" s="63" t="s">
        <v>325</v>
      </c>
      <c r="D296" s="63" t="s">
        <v>6</v>
      </c>
      <c r="E296" s="108" t="s">
        <v>13</v>
      </c>
      <c r="F296" s="75"/>
      <c r="G296" s="15">
        <v>0.1149</v>
      </c>
      <c r="H296" s="61"/>
      <c r="I296" s="15"/>
      <c r="J296" s="61"/>
      <c r="K296" s="15"/>
      <c r="L296" s="61"/>
      <c r="M296" s="15"/>
      <c r="N296" s="62"/>
    </row>
    <row r="297" spans="1:14" x14ac:dyDescent="0.35">
      <c r="A297" s="57"/>
      <c r="B297" s="56" t="s">
        <v>268</v>
      </c>
      <c r="C297" s="63" t="s">
        <v>262</v>
      </c>
      <c r="D297" s="63" t="s">
        <v>6</v>
      </c>
      <c r="E297" s="108" t="s">
        <v>172</v>
      </c>
      <c r="F297" s="75"/>
      <c r="G297" s="15">
        <v>0.2336</v>
      </c>
      <c r="H297" s="61"/>
      <c r="I297" s="15"/>
      <c r="J297" s="61"/>
      <c r="K297" s="15"/>
      <c r="L297" s="61"/>
      <c r="M297" s="15"/>
      <c r="N297" s="62"/>
    </row>
    <row r="298" spans="1:14" x14ac:dyDescent="0.35">
      <c r="A298" s="57"/>
      <c r="B298" s="56" t="s">
        <v>268</v>
      </c>
      <c r="C298" s="63" t="s">
        <v>262</v>
      </c>
      <c r="D298" s="63" t="s">
        <v>6</v>
      </c>
      <c r="E298" s="108" t="s">
        <v>9</v>
      </c>
      <c r="F298" s="75"/>
      <c r="G298" s="15">
        <v>0.23430000000000001</v>
      </c>
      <c r="H298" s="61"/>
      <c r="I298" s="15"/>
      <c r="J298" s="61"/>
      <c r="K298" s="15"/>
      <c r="L298" s="61"/>
      <c r="M298" s="15"/>
      <c r="N298" s="62"/>
    </row>
    <row r="299" spans="1:14" x14ac:dyDescent="0.35">
      <c r="A299" s="57"/>
      <c r="B299" s="56" t="s">
        <v>268</v>
      </c>
      <c r="C299" s="63" t="s">
        <v>262</v>
      </c>
      <c r="D299" s="63" t="s">
        <v>6</v>
      </c>
      <c r="E299" s="108" t="s">
        <v>8</v>
      </c>
      <c r="F299" s="75"/>
      <c r="G299" s="15">
        <v>0.24510000000000001</v>
      </c>
      <c r="H299" s="61"/>
      <c r="I299" s="15"/>
      <c r="J299" s="61"/>
      <c r="K299" s="15"/>
      <c r="L299" s="61"/>
      <c r="M299" s="15"/>
      <c r="N299" s="62"/>
    </row>
    <row r="300" spans="1:14" x14ac:dyDescent="0.35">
      <c r="A300" s="57"/>
      <c r="B300" s="56" t="s">
        <v>268</v>
      </c>
      <c r="C300" s="63" t="s">
        <v>262</v>
      </c>
      <c r="D300" s="63" t="s">
        <v>6</v>
      </c>
      <c r="E300" s="108" t="s">
        <v>57</v>
      </c>
      <c r="F300" s="75"/>
      <c r="G300" s="15">
        <v>0.103811320754717</v>
      </c>
      <c r="H300" s="61"/>
      <c r="I300" s="15"/>
      <c r="J300" s="61"/>
      <c r="K300" s="15"/>
      <c r="L300" s="61"/>
      <c r="M300" s="15"/>
      <c r="N300" s="62"/>
    </row>
    <row r="301" spans="1:14" x14ac:dyDescent="0.35">
      <c r="A301" s="57"/>
      <c r="B301" s="56" t="s">
        <v>268</v>
      </c>
      <c r="C301" s="63" t="s">
        <v>262</v>
      </c>
      <c r="D301" s="63" t="s">
        <v>6</v>
      </c>
      <c r="E301" s="108" t="s">
        <v>14</v>
      </c>
      <c r="F301" s="75"/>
      <c r="G301" s="15">
        <v>0.106</v>
      </c>
      <c r="H301" s="61"/>
      <c r="I301" s="15"/>
      <c r="J301" s="61"/>
      <c r="K301" s="15"/>
      <c r="L301" s="61"/>
      <c r="M301" s="15"/>
      <c r="N301" s="62"/>
    </row>
    <row r="302" spans="1:14" x14ac:dyDescent="0.35">
      <c r="A302" s="57"/>
      <c r="B302" s="56" t="s">
        <v>268</v>
      </c>
      <c r="C302" s="63" t="s">
        <v>326</v>
      </c>
      <c r="D302" s="63" t="s">
        <v>6</v>
      </c>
      <c r="E302" s="108" t="s">
        <v>13</v>
      </c>
      <c r="F302" s="75"/>
      <c r="G302" s="15">
        <v>0.26429999999999998</v>
      </c>
      <c r="H302" s="61"/>
      <c r="I302" s="15"/>
      <c r="J302" s="61"/>
      <c r="K302" s="15"/>
      <c r="L302" s="61"/>
      <c r="M302" s="15"/>
      <c r="N302" s="62"/>
    </row>
    <row r="303" spans="1:14" x14ac:dyDescent="0.35">
      <c r="A303" s="57"/>
      <c r="B303" s="56" t="s">
        <v>268</v>
      </c>
      <c r="C303" s="63" t="s">
        <v>327</v>
      </c>
      <c r="D303" s="63" t="s">
        <v>15</v>
      </c>
      <c r="E303" s="108" t="s">
        <v>14</v>
      </c>
      <c r="F303" s="75"/>
      <c r="G303" s="15">
        <v>8.9499999999999996E-2</v>
      </c>
      <c r="H303" s="61"/>
      <c r="I303" s="15"/>
      <c r="J303" s="61"/>
      <c r="K303" s="15"/>
      <c r="L303" s="61"/>
      <c r="M303" s="15"/>
      <c r="N303" s="62"/>
    </row>
    <row r="304" spans="1:14" x14ac:dyDescent="0.35">
      <c r="A304" s="57"/>
      <c r="B304" s="56" t="s">
        <v>268</v>
      </c>
      <c r="C304" s="63" t="s">
        <v>327</v>
      </c>
      <c r="D304" s="63" t="s">
        <v>15</v>
      </c>
      <c r="E304" s="108" t="s">
        <v>13</v>
      </c>
      <c r="F304" s="75"/>
      <c r="G304" s="15">
        <v>0.14230000000000001</v>
      </c>
      <c r="H304" s="61"/>
      <c r="I304" s="15"/>
      <c r="J304" s="61"/>
      <c r="K304" s="15"/>
      <c r="L304" s="61"/>
      <c r="M304" s="15"/>
      <c r="N304" s="62"/>
    </row>
    <row r="305" spans="1:14" x14ac:dyDescent="0.35">
      <c r="A305" s="57"/>
      <c r="B305" s="45" t="s">
        <v>269</v>
      </c>
      <c r="C305" s="48" t="s">
        <v>250</v>
      </c>
      <c r="D305" s="14" t="s">
        <v>15</v>
      </c>
      <c r="E305" s="48" t="s">
        <v>172</v>
      </c>
      <c r="F305" s="75"/>
      <c r="G305" s="15">
        <v>6.4500000000000002E-2</v>
      </c>
      <c r="H305" s="61"/>
      <c r="I305" s="15"/>
      <c r="J305" s="61"/>
      <c r="K305" s="15"/>
      <c r="L305" s="61"/>
      <c r="M305" s="15"/>
      <c r="N305" s="62"/>
    </row>
    <row r="306" spans="1:14" x14ac:dyDescent="0.35">
      <c r="A306" s="57"/>
      <c r="B306" s="45" t="s">
        <v>269</v>
      </c>
      <c r="C306" s="48" t="s">
        <v>250</v>
      </c>
      <c r="D306" s="14" t="s">
        <v>15</v>
      </c>
      <c r="E306" s="48" t="s">
        <v>8</v>
      </c>
      <c r="F306" s="75"/>
      <c r="G306" s="15">
        <v>7.9799999999999996E-2</v>
      </c>
      <c r="H306" s="61"/>
      <c r="I306" s="15"/>
      <c r="J306" s="61"/>
      <c r="K306" s="15"/>
      <c r="L306" s="61"/>
      <c r="M306" s="15"/>
      <c r="N306" s="62"/>
    </row>
    <row r="307" spans="1:14" x14ac:dyDescent="0.35">
      <c r="A307" s="57"/>
      <c r="B307" s="45" t="s">
        <v>269</v>
      </c>
      <c r="C307" s="48" t="s">
        <v>250</v>
      </c>
      <c r="D307" s="14" t="s">
        <v>15</v>
      </c>
      <c r="E307" s="48" t="s">
        <v>7</v>
      </c>
      <c r="F307" s="75"/>
      <c r="G307" s="15">
        <v>7.9799999999999996E-2</v>
      </c>
      <c r="H307" s="61"/>
      <c r="I307" s="15"/>
      <c r="J307" s="61"/>
      <c r="K307" s="15"/>
      <c r="L307" s="61"/>
      <c r="M307" s="15"/>
      <c r="N307" s="62"/>
    </row>
    <row r="308" spans="1:14" x14ac:dyDescent="0.35">
      <c r="A308" s="57"/>
      <c r="B308" s="45" t="s">
        <v>269</v>
      </c>
      <c r="C308" s="48" t="s">
        <v>250</v>
      </c>
      <c r="D308" s="14" t="s">
        <v>15</v>
      </c>
      <c r="E308" s="48" t="s">
        <v>174</v>
      </c>
      <c r="F308" s="75"/>
      <c r="G308" s="15">
        <v>0.03</v>
      </c>
      <c r="H308" s="61"/>
      <c r="I308" s="15"/>
      <c r="J308" s="61"/>
      <c r="K308" s="15"/>
      <c r="L308" s="61"/>
      <c r="M308" s="15"/>
      <c r="N308" s="62"/>
    </row>
    <row r="309" spans="1:14" ht="51" x14ac:dyDescent="0.35">
      <c r="A309" s="57"/>
      <c r="B309" s="45" t="s">
        <v>269</v>
      </c>
      <c r="C309" s="48" t="s">
        <v>251</v>
      </c>
      <c r="D309" s="14" t="s">
        <v>6</v>
      </c>
      <c r="E309" s="14" t="s">
        <v>8</v>
      </c>
      <c r="F309" s="156"/>
      <c r="G309" s="15">
        <v>0.25044469149527515</v>
      </c>
      <c r="H309" s="60"/>
      <c r="I309" s="59"/>
      <c r="J309" s="60"/>
      <c r="K309" s="59"/>
      <c r="L309" s="60"/>
      <c r="M309" s="59"/>
      <c r="N309" s="157" t="s">
        <v>1810</v>
      </c>
    </row>
    <row r="310" spans="1:14" x14ac:dyDescent="0.35">
      <c r="A310" s="57"/>
      <c r="B310" s="45" t="s">
        <v>269</v>
      </c>
      <c r="C310" s="48" t="s">
        <v>251</v>
      </c>
      <c r="D310" s="14" t="s">
        <v>6</v>
      </c>
      <c r="E310" s="14" t="s">
        <v>10</v>
      </c>
      <c r="F310" s="156"/>
      <c r="G310" s="15">
        <v>0.37858666666666663</v>
      </c>
      <c r="H310" s="60"/>
      <c r="I310" s="59"/>
      <c r="J310" s="60"/>
      <c r="K310" s="59"/>
      <c r="L310" s="60"/>
      <c r="M310" s="59"/>
      <c r="N310" s="157" t="s">
        <v>1597</v>
      </c>
    </row>
    <row r="311" spans="1:14" x14ac:dyDescent="0.35">
      <c r="A311" s="57"/>
      <c r="B311" s="45" t="s">
        <v>269</v>
      </c>
      <c r="C311" s="48" t="s">
        <v>330</v>
      </c>
      <c r="D311" s="14" t="s">
        <v>15</v>
      </c>
      <c r="E311" s="14" t="s">
        <v>57</v>
      </c>
      <c r="F311" s="75"/>
      <c r="G311" s="15">
        <v>0.56979999999999997</v>
      </c>
      <c r="H311" s="61"/>
      <c r="I311" s="15"/>
      <c r="J311" s="61"/>
      <c r="K311" s="15"/>
      <c r="L311" s="61"/>
      <c r="M311" s="15"/>
      <c r="N311" s="62"/>
    </row>
    <row r="312" spans="1:14" x14ac:dyDescent="0.35">
      <c r="A312" s="57"/>
      <c r="B312" s="45" t="s">
        <v>269</v>
      </c>
      <c r="C312" s="48" t="s">
        <v>253</v>
      </c>
      <c r="D312" s="14" t="s">
        <v>6</v>
      </c>
      <c r="E312" s="14" t="s">
        <v>7</v>
      </c>
      <c r="F312" s="75"/>
      <c r="G312" s="15">
        <v>0.59050006077127426</v>
      </c>
      <c r="H312" s="61"/>
      <c r="I312" s="15"/>
      <c r="J312" s="61"/>
      <c r="K312" s="15"/>
      <c r="L312" s="61"/>
      <c r="M312" s="15"/>
      <c r="N312" s="62"/>
    </row>
    <row r="313" spans="1:14" x14ac:dyDescent="0.35">
      <c r="A313" s="57"/>
      <c r="B313" s="45" t="s">
        <v>269</v>
      </c>
      <c r="C313" s="48" t="s">
        <v>253</v>
      </c>
      <c r="D313" s="14" t="s">
        <v>6</v>
      </c>
      <c r="E313" s="14" t="s">
        <v>11</v>
      </c>
      <c r="F313" s="75"/>
      <c r="G313" s="15">
        <v>0.39100000000000001</v>
      </c>
      <c r="H313" s="61"/>
      <c r="I313" s="15"/>
      <c r="J313" s="61"/>
      <c r="K313" s="15"/>
      <c r="L313" s="61"/>
      <c r="M313" s="15"/>
      <c r="N313" s="62"/>
    </row>
    <row r="314" spans="1:14" x14ac:dyDescent="0.35">
      <c r="A314" s="57"/>
      <c r="B314" s="45" t="s">
        <v>269</v>
      </c>
      <c r="C314" s="48" t="s">
        <v>253</v>
      </c>
      <c r="D314" s="14" t="s">
        <v>6</v>
      </c>
      <c r="E314" s="14" t="s">
        <v>11</v>
      </c>
      <c r="F314" s="75"/>
      <c r="G314" s="15">
        <v>0.47500014487874331</v>
      </c>
      <c r="H314" s="61"/>
      <c r="I314" s="15"/>
      <c r="J314" s="61"/>
      <c r="K314" s="15"/>
      <c r="L314" s="61"/>
      <c r="M314" s="15"/>
      <c r="N314" s="62"/>
    </row>
    <row r="315" spans="1:14" x14ac:dyDescent="0.35">
      <c r="A315" s="57"/>
      <c r="B315" s="45" t="s">
        <v>269</v>
      </c>
      <c r="C315" s="48" t="s">
        <v>253</v>
      </c>
      <c r="D315" s="14" t="s">
        <v>6</v>
      </c>
      <c r="E315" s="14" t="s">
        <v>8</v>
      </c>
      <c r="F315" s="75"/>
      <c r="G315" s="15">
        <v>0.58000035834954433</v>
      </c>
      <c r="H315" s="61"/>
      <c r="I315" s="15"/>
      <c r="J315" s="61"/>
      <c r="K315" s="15"/>
      <c r="L315" s="61"/>
      <c r="M315" s="15"/>
      <c r="N315" s="62"/>
    </row>
    <row r="316" spans="1:14" x14ac:dyDescent="0.35">
      <c r="A316" s="57"/>
      <c r="B316" s="45" t="s">
        <v>269</v>
      </c>
      <c r="C316" s="48" t="s">
        <v>253</v>
      </c>
      <c r="D316" s="14" t="s">
        <v>6</v>
      </c>
      <c r="E316" s="14" t="s">
        <v>172</v>
      </c>
      <c r="F316" s="75"/>
      <c r="G316" s="15">
        <v>0.57999962136578775</v>
      </c>
      <c r="H316" s="61"/>
      <c r="I316" s="15"/>
      <c r="J316" s="61"/>
      <c r="K316" s="15"/>
      <c r="L316" s="61"/>
      <c r="M316" s="15"/>
      <c r="N316" s="62"/>
    </row>
    <row r="317" spans="1:14" x14ac:dyDescent="0.35">
      <c r="A317" s="57"/>
      <c r="B317" s="45" t="s">
        <v>269</v>
      </c>
      <c r="C317" s="48" t="s">
        <v>253</v>
      </c>
      <c r="D317" s="14" t="s">
        <v>6</v>
      </c>
      <c r="E317" s="14" t="s">
        <v>9</v>
      </c>
      <c r="F317" s="75"/>
      <c r="G317" s="15">
        <v>0.57999829183300955</v>
      </c>
      <c r="H317" s="61"/>
      <c r="I317" s="15"/>
      <c r="J317" s="61"/>
      <c r="K317" s="15"/>
      <c r="L317" s="61"/>
      <c r="M317" s="15"/>
      <c r="N317" s="62"/>
    </row>
    <row r="318" spans="1:14" x14ac:dyDescent="0.35">
      <c r="A318" s="57"/>
      <c r="B318" s="45" t="s">
        <v>269</v>
      </c>
      <c r="C318" s="48" t="s">
        <v>253</v>
      </c>
      <c r="D318" s="14" t="s">
        <v>6</v>
      </c>
      <c r="E318" s="14" t="s">
        <v>10</v>
      </c>
      <c r="F318" s="75"/>
      <c r="G318" s="15">
        <v>0.47499999999999992</v>
      </c>
      <c r="H318" s="61"/>
      <c r="I318" s="15"/>
      <c r="J318" s="61"/>
      <c r="K318" s="15"/>
      <c r="L318" s="61"/>
      <c r="M318" s="15"/>
      <c r="N318" s="62"/>
    </row>
    <row r="319" spans="1:14" x14ac:dyDescent="0.35">
      <c r="A319" s="57"/>
      <c r="B319" s="45" t="s">
        <v>269</v>
      </c>
      <c r="C319" s="48" t="s">
        <v>253</v>
      </c>
      <c r="D319" s="14" t="s">
        <v>6</v>
      </c>
      <c r="E319" s="14" t="s">
        <v>57</v>
      </c>
      <c r="F319" s="75"/>
      <c r="G319" s="15">
        <v>0.38100000000000001</v>
      </c>
      <c r="H319" s="61"/>
      <c r="I319" s="15"/>
      <c r="J319" s="61"/>
      <c r="K319" s="15"/>
      <c r="L319" s="61"/>
      <c r="M319" s="15"/>
      <c r="N319" s="62"/>
    </row>
    <row r="320" spans="1:14" x14ac:dyDescent="0.35">
      <c r="A320" s="57"/>
      <c r="B320" s="45" t="s">
        <v>269</v>
      </c>
      <c r="C320" s="48" t="s">
        <v>253</v>
      </c>
      <c r="D320" s="14" t="s">
        <v>6</v>
      </c>
      <c r="E320" s="14" t="s">
        <v>14</v>
      </c>
      <c r="F320" s="75"/>
      <c r="G320" s="15">
        <v>0.48</v>
      </c>
      <c r="H320" s="61"/>
      <c r="I320" s="15"/>
      <c r="J320" s="61"/>
      <c r="K320" s="15"/>
      <c r="L320" s="61"/>
      <c r="M320" s="15"/>
      <c r="N320" s="62"/>
    </row>
    <row r="321" spans="1:14" x14ac:dyDescent="0.35">
      <c r="A321" s="57"/>
      <c r="B321" s="45" t="s">
        <v>269</v>
      </c>
      <c r="C321" s="48" t="s">
        <v>253</v>
      </c>
      <c r="D321" s="14" t="s">
        <v>6</v>
      </c>
      <c r="E321" s="14" t="s">
        <v>13</v>
      </c>
      <c r="F321" s="75"/>
      <c r="G321" s="15">
        <v>0.42</v>
      </c>
      <c r="H321" s="61"/>
      <c r="I321" s="15"/>
      <c r="J321" s="61"/>
      <c r="K321" s="15"/>
      <c r="L321" s="61"/>
      <c r="M321" s="15"/>
      <c r="N321" s="62"/>
    </row>
    <row r="322" spans="1:14" x14ac:dyDescent="0.35">
      <c r="A322" s="57"/>
      <c r="B322" s="45" t="s">
        <v>269</v>
      </c>
      <c r="C322" s="48" t="s">
        <v>253</v>
      </c>
      <c r="D322" s="14" t="s">
        <v>15</v>
      </c>
      <c r="E322" s="14" t="s">
        <v>8</v>
      </c>
      <c r="F322" s="75"/>
      <c r="G322" s="15">
        <v>2.3498531126136691E-2</v>
      </c>
      <c r="H322" s="61"/>
      <c r="I322" s="15"/>
      <c r="J322" s="61"/>
      <c r="K322" s="15"/>
      <c r="L322" s="61"/>
      <c r="M322" s="15"/>
      <c r="N322" s="62"/>
    </row>
    <row r="323" spans="1:14" x14ac:dyDescent="0.35">
      <c r="A323" s="57"/>
      <c r="B323" s="45" t="s">
        <v>269</v>
      </c>
      <c r="C323" s="48" t="s">
        <v>328</v>
      </c>
      <c r="D323" s="14" t="s">
        <v>15</v>
      </c>
      <c r="E323" s="14" t="s">
        <v>13</v>
      </c>
      <c r="F323" s="75"/>
      <c r="G323" s="15">
        <v>0.21429999999999999</v>
      </c>
      <c r="H323" s="61"/>
      <c r="I323" s="15"/>
      <c r="J323" s="61"/>
      <c r="K323" s="15"/>
      <c r="L323" s="61"/>
      <c r="M323" s="15"/>
      <c r="N323" s="62"/>
    </row>
    <row r="324" spans="1:14" x14ac:dyDescent="0.35">
      <c r="A324" s="57"/>
      <c r="B324" s="45" t="s">
        <v>269</v>
      </c>
      <c r="C324" s="48" t="s">
        <v>328</v>
      </c>
      <c r="D324" s="14" t="s">
        <v>15</v>
      </c>
      <c r="E324" s="14" t="s">
        <v>57</v>
      </c>
      <c r="F324" s="75"/>
      <c r="G324" s="15">
        <v>0.44440000000000002</v>
      </c>
      <c r="H324" s="61"/>
      <c r="I324" s="15"/>
      <c r="J324" s="61"/>
      <c r="K324" s="15"/>
      <c r="L324" s="61"/>
      <c r="M324" s="15"/>
      <c r="N324" s="62"/>
    </row>
    <row r="325" spans="1:14" x14ac:dyDescent="0.35">
      <c r="A325" s="57"/>
      <c r="B325" s="45" t="s">
        <v>269</v>
      </c>
      <c r="C325" s="48" t="s">
        <v>328</v>
      </c>
      <c r="D325" s="14" t="s">
        <v>15</v>
      </c>
      <c r="E325" s="14" t="s">
        <v>13</v>
      </c>
      <c r="F325" s="75"/>
      <c r="G325" s="15">
        <v>0</v>
      </c>
      <c r="H325" s="61"/>
      <c r="I325" s="15"/>
      <c r="J325" s="61"/>
      <c r="K325" s="15"/>
      <c r="L325" s="61"/>
      <c r="M325" s="15"/>
      <c r="N325" s="62"/>
    </row>
    <row r="326" spans="1:14" x14ac:dyDescent="0.35">
      <c r="A326" s="57"/>
      <c r="B326" s="45" t="s">
        <v>269</v>
      </c>
      <c r="C326" s="48" t="s">
        <v>328</v>
      </c>
      <c r="D326" s="14" t="s">
        <v>15</v>
      </c>
      <c r="E326" s="14" t="s">
        <v>57</v>
      </c>
      <c r="F326" s="75"/>
      <c r="G326" s="15">
        <v>0</v>
      </c>
      <c r="H326" s="61"/>
      <c r="I326" s="15"/>
      <c r="J326" s="61"/>
      <c r="K326" s="15"/>
      <c r="L326" s="61"/>
      <c r="M326" s="15"/>
      <c r="N326" s="62"/>
    </row>
    <row r="327" spans="1:14" x14ac:dyDescent="0.35">
      <c r="A327" s="57"/>
      <c r="B327" s="45" t="s">
        <v>269</v>
      </c>
      <c r="C327" s="48" t="s">
        <v>256</v>
      </c>
      <c r="D327" s="14" t="s">
        <v>6</v>
      </c>
      <c r="E327" s="14" t="s">
        <v>172</v>
      </c>
      <c r="F327" s="75"/>
      <c r="G327" s="15">
        <v>0.1568518518518518</v>
      </c>
      <c r="H327" s="61"/>
      <c r="I327" s="15"/>
      <c r="J327" s="61"/>
      <c r="K327" s="15"/>
      <c r="L327" s="61"/>
      <c r="M327" s="15"/>
      <c r="N327" s="62"/>
    </row>
    <row r="328" spans="1:14" x14ac:dyDescent="0.35">
      <c r="A328" s="57"/>
      <c r="B328" s="45" t="s">
        <v>269</v>
      </c>
      <c r="C328" s="48" t="s">
        <v>256</v>
      </c>
      <c r="D328" s="14" t="s">
        <v>6</v>
      </c>
      <c r="E328" s="14" t="s">
        <v>8</v>
      </c>
      <c r="F328" s="75"/>
      <c r="G328" s="15">
        <v>0.2146004226009165</v>
      </c>
      <c r="H328" s="61"/>
      <c r="I328" s="15"/>
      <c r="J328" s="61"/>
      <c r="K328" s="15"/>
      <c r="L328" s="61"/>
      <c r="M328" s="15"/>
      <c r="N328" s="62"/>
    </row>
    <row r="329" spans="1:14" x14ac:dyDescent="0.35">
      <c r="A329" s="57"/>
      <c r="B329" s="45" t="s">
        <v>269</v>
      </c>
      <c r="C329" s="48" t="s">
        <v>256</v>
      </c>
      <c r="D329" s="14" t="s">
        <v>6</v>
      </c>
      <c r="E329" s="14" t="s">
        <v>57</v>
      </c>
      <c r="F329" s="75"/>
      <c r="G329" s="15">
        <v>2.87E-2</v>
      </c>
      <c r="H329" s="61"/>
      <c r="I329" s="15"/>
      <c r="J329" s="61"/>
      <c r="K329" s="15"/>
      <c r="L329" s="61"/>
      <c r="M329" s="15"/>
      <c r="N329" s="62"/>
    </row>
    <row r="330" spans="1:14" x14ac:dyDescent="0.35">
      <c r="A330" s="57"/>
      <c r="B330" s="45" t="s">
        <v>269</v>
      </c>
      <c r="C330" s="48" t="s">
        <v>256</v>
      </c>
      <c r="D330" s="14" t="s">
        <v>6</v>
      </c>
      <c r="E330" s="14" t="s">
        <v>14</v>
      </c>
      <c r="F330" s="75"/>
      <c r="G330" s="15">
        <v>0.13789999999999999</v>
      </c>
      <c r="H330" s="61"/>
      <c r="I330" s="15"/>
      <c r="J330" s="61"/>
      <c r="K330" s="15"/>
      <c r="L330" s="61"/>
      <c r="M330" s="15"/>
      <c r="N330" s="62"/>
    </row>
    <row r="331" spans="1:14" x14ac:dyDescent="0.35">
      <c r="A331" s="57"/>
      <c r="B331" s="45" t="s">
        <v>269</v>
      </c>
      <c r="C331" s="48" t="s">
        <v>329</v>
      </c>
      <c r="D331" s="14" t="s">
        <v>15</v>
      </c>
      <c r="E331" s="14" t="s">
        <v>57</v>
      </c>
      <c r="F331" s="75"/>
      <c r="G331" s="15">
        <v>6.7799999999999999E-2</v>
      </c>
      <c r="H331" s="61"/>
      <c r="I331" s="15"/>
      <c r="J331" s="61"/>
      <c r="K331" s="15"/>
      <c r="L331" s="61"/>
      <c r="M331" s="15"/>
      <c r="N331" s="62"/>
    </row>
    <row r="332" spans="1:14" x14ac:dyDescent="0.35">
      <c r="A332" s="57"/>
      <c r="B332" s="45" t="s">
        <v>269</v>
      </c>
      <c r="C332" s="48" t="s">
        <v>257</v>
      </c>
      <c r="D332" s="14" t="s">
        <v>6</v>
      </c>
      <c r="E332" s="14" t="s">
        <v>7</v>
      </c>
      <c r="F332" s="75"/>
      <c r="G332" s="15">
        <v>0.26451115681233933</v>
      </c>
      <c r="H332" s="61"/>
      <c r="I332" s="15"/>
      <c r="J332" s="61"/>
      <c r="K332" s="15"/>
      <c r="L332" s="61"/>
      <c r="M332" s="15"/>
      <c r="N332" s="62"/>
    </row>
    <row r="333" spans="1:14" x14ac:dyDescent="0.35">
      <c r="A333" s="57"/>
      <c r="B333" s="45" t="s">
        <v>269</v>
      </c>
      <c r="C333" s="48" t="s">
        <v>257</v>
      </c>
      <c r="D333" s="14" t="s">
        <v>6</v>
      </c>
      <c r="E333" s="14" t="s">
        <v>11</v>
      </c>
      <c r="F333" s="75"/>
      <c r="G333" s="15">
        <v>0.31147527608275044</v>
      </c>
      <c r="H333" s="61"/>
      <c r="I333" s="15"/>
      <c r="J333" s="61"/>
      <c r="K333" s="15"/>
      <c r="L333" s="61"/>
      <c r="M333" s="15"/>
      <c r="N333" s="62"/>
    </row>
    <row r="334" spans="1:14" x14ac:dyDescent="0.35">
      <c r="A334" s="57"/>
      <c r="B334" s="45" t="s">
        <v>269</v>
      </c>
      <c r="C334" s="48" t="s">
        <v>257</v>
      </c>
      <c r="D334" s="14" t="s">
        <v>6</v>
      </c>
      <c r="E334" s="14" t="s">
        <v>8</v>
      </c>
      <c r="F334" s="75"/>
      <c r="G334" s="15">
        <v>0.34612011255199421</v>
      </c>
      <c r="H334" s="61"/>
      <c r="I334" s="15"/>
      <c r="J334" s="61"/>
      <c r="K334" s="15"/>
      <c r="L334" s="61"/>
      <c r="M334" s="15"/>
      <c r="N334" s="62"/>
    </row>
    <row r="335" spans="1:14" x14ac:dyDescent="0.35">
      <c r="A335" s="57"/>
      <c r="B335" s="45" t="s">
        <v>269</v>
      </c>
      <c r="C335" s="48" t="s">
        <v>257</v>
      </c>
      <c r="D335" s="14" t="s">
        <v>6</v>
      </c>
      <c r="E335" s="14" t="s">
        <v>172</v>
      </c>
      <c r="F335" s="75"/>
      <c r="G335" s="15">
        <v>0.29921318940493463</v>
      </c>
      <c r="H335" s="61"/>
      <c r="I335" s="15"/>
      <c r="J335" s="61"/>
      <c r="K335" s="15"/>
      <c r="L335" s="61"/>
      <c r="M335" s="15"/>
      <c r="N335" s="62"/>
    </row>
    <row r="336" spans="1:14" x14ac:dyDescent="0.35">
      <c r="A336" s="57"/>
      <c r="B336" s="45" t="s">
        <v>269</v>
      </c>
      <c r="C336" s="48" t="s">
        <v>257</v>
      </c>
      <c r="D336" s="14" t="s">
        <v>6</v>
      </c>
      <c r="E336" s="14" t="s">
        <v>9</v>
      </c>
      <c r="F336" s="75"/>
      <c r="G336" s="15">
        <v>0.3527298531810768</v>
      </c>
      <c r="H336" s="61"/>
      <c r="I336" s="15"/>
      <c r="J336" s="61"/>
      <c r="K336" s="15"/>
      <c r="L336" s="61"/>
      <c r="M336" s="15"/>
      <c r="N336" s="62"/>
    </row>
    <row r="337" spans="1:14" x14ac:dyDescent="0.35">
      <c r="A337" s="57"/>
      <c r="B337" s="45" t="s">
        <v>269</v>
      </c>
      <c r="C337" s="48" t="s">
        <v>257</v>
      </c>
      <c r="D337" s="14" t="s">
        <v>6</v>
      </c>
      <c r="E337" s="14" t="s">
        <v>10</v>
      </c>
      <c r="F337" s="75"/>
      <c r="G337" s="15">
        <v>0.3316401782820097</v>
      </c>
      <c r="H337" s="61"/>
      <c r="I337" s="15"/>
      <c r="J337" s="61"/>
      <c r="K337" s="15"/>
      <c r="L337" s="61"/>
      <c r="M337" s="15"/>
      <c r="N337" s="62"/>
    </row>
    <row r="338" spans="1:14" x14ac:dyDescent="0.35">
      <c r="A338" s="57"/>
      <c r="B338" s="45" t="s">
        <v>269</v>
      </c>
      <c r="C338" s="48" t="s">
        <v>257</v>
      </c>
      <c r="D338" s="14" t="s">
        <v>6</v>
      </c>
      <c r="E338" s="14" t="s">
        <v>176</v>
      </c>
      <c r="F338" s="75"/>
      <c r="G338" s="15">
        <v>0.34224906759690499</v>
      </c>
      <c r="H338" s="61"/>
      <c r="I338" s="15"/>
      <c r="J338" s="61"/>
      <c r="K338" s="15"/>
      <c r="L338" s="61"/>
      <c r="M338" s="15"/>
      <c r="N338" s="62"/>
    </row>
    <row r="339" spans="1:14" x14ac:dyDescent="0.35">
      <c r="A339" s="57"/>
      <c r="B339" s="45" t="s">
        <v>269</v>
      </c>
      <c r="C339" s="48" t="s">
        <v>257</v>
      </c>
      <c r="D339" s="14" t="s">
        <v>6</v>
      </c>
      <c r="E339" s="14" t="s">
        <v>57</v>
      </c>
      <c r="F339" s="75"/>
      <c r="G339" s="15">
        <v>0.31879999999999997</v>
      </c>
      <c r="H339" s="61"/>
      <c r="I339" s="15"/>
      <c r="J339" s="61"/>
      <c r="K339" s="15"/>
      <c r="L339" s="61"/>
      <c r="M339" s="15"/>
      <c r="N339" s="62"/>
    </row>
    <row r="340" spans="1:14" x14ac:dyDescent="0.35">
      <c r="A340" s="57"/>
      <c r="B340" s="45" t="s">
        <v>269</v>
      </c>
      <c r="C340" s="48" t="s">
        <v>257</v>
      </c>
      <c r="D340" s="14" t="s">
        <v>6</v>
      </c>
      <c r="E340" s="14" t="s">
        <v>14</v>
      </c>
      <c r="F340" s="75"/>
      <c r="G340" s="15">
        <v>0.28620000000000001</v>
      </c>
      <c r="H340" s="61"/>
      <c r="I340" s="15"/>
      <c r="J340" s="61"/>
      <c r="K340" s="15"/>
      <c r="L340" s="61"/>
      <c r="M340" s="15"/>
      <c r="N340" s="62"/>
    </row>
    <row r="341" spans="1:14" x14ac:dyDescent="0.35">
      <c r="A341" s="57"/>
      <c r="B341" s="45" t="s">
        <v>269</v>
      </c>
      <c r="C341" s="48" t="s">
        <v>257</v>
      </c>
      <c r="D341" s="14" t="s">
        <v>6</v>
      </c>
      <c r="E341" s="14" t="s">
        <v>13</v>
      </c>
      <c r="F341" s="75"/>
      <c r="G341" s="15">
        <v>0.37280000000000002</v>
      </c>
      <c r="H341" s="61"/>
      <c r="I341" s="15"/>
      <c r="J341" s="61"/>
      <c r="K341" s="15"/>
      <c r="L341" s="61"/>
      <c r="M341" s="15"/>
      <c r="N341" s="62"/>
    </row>
    <row r="342" spans="1:14" x14ac:dyDescent="0.35">
      <c r="A342" s="57"/>
      <c r="B342" s="45" t="s">
        <v>269</v>
      </c>
      <c r="C342" s="48" t="s">
        <v>257</v>
      </c>
      <c r="D342" s="14" t="s">
        <v>15</v>
      </c>
      <c r="E342" s="14" t="s">
        <v>7</v>
      </c>
      <c r="F342" s="75"/>
      <c r="G342" s="15">
        <v>0.26447603013182674</v>
      </c>
      <c r="H342" s="61"/>
      <c r="I342" s="15"/>
      <c r="J342" s="61"/>
      <c r="K342" s="15"/>
      <c r="L342" s="61"/>
      <c r="M342" s="15"/>
      <c r="N342" s="62"/>
    </row>
    <row r="343" spans="1:14" x14ac:dyDescent="0.35">
      <c r="A343" s="57"/>
      <c r="B343" s="45" t="s">
        <v>269</v>
      </c>
      <c r="C343" s="48" t="s">
        <v>258</v>
      </c>
      <c r="D343" s="14" t="s">
        <v>6</v>
      </c>
      <c r="E343" s="14" t="s">
        <v>7</v>
      </c>
      <c r="F343" s="75"/>
      <c r="G343" s="15">
        <v>0.24027645376549089</v>
      </c>
      <c r="H343" s="61"/>
      <c r="I343" s="15"/>
      <c r="J343" s="61"/>
      <c r="K343" s="15"/>
      <c r="L343" s="61"/>
      <c r="M343" s="15"/>
      <c r="N343" s="62"/>
    </row>
    <row r="344" spans="1:14" x14ac:dyDescent="0.35">
      <c r="A344" s="57"/>
      <c r="B344" s="45" t="s">
        <v>269</v>
      </c>
      <c r="C344" s="48" t="s">
        <v>258</v>
      </c>
      <c r="D344" s="14" t="s">
        <v>6</v>
      </c>
      <c r="E344" s="14" t="s">
        <v>11</v>
      </c>
      <c r="F344" s="75"/>
      <c r="G344" s="15">
        <v>0.219</v>
      </c>
      <c r="H344" s="61"/>
      <c r="I344" s="15"/>
      <c r="J344" s="61"/>
      <c r="K344" s="15"/>
      <c r="L344" s="61"/>
      <c r="M344" s="15"/>
      <c r="N344" s="62"/>
    </row>
    <row r="345" spans="1:14" x14ac:dyDescent="0.35">
      <c r="A345" s="57"/>
      <c r="B345" s="45" t="s">
        <v>269</v>
      </c>
      <c r="C345" s="48" t="s">
        <v>258</v>
      </c>
      <c r="D345" s="14" t="s">
        <v>6</v>
      </c>
      <c r="E345" s="14" t="s">
        <v>8</v>
      </c>
      <c r="F345" s="75"/>
      <c r="G345" s="15">
        <v>0.245</v>
      </c>
      <c r="H345" s="61"/>
      <c r="I345" s="15"/>
      <c r="J345" s="61"/>
      <c r="K345" s="15"/>
      <c r="L345" s="61"/>
      <c r="M345" s="15"/>
      <c r="N345" s="62"/>
    </row>
    <row r="346" spans="1:14" x14ac:dyDescent="0.35">
      <c r="A346" s="57"/>
      <c r="B346" s="45" t="s">
        <v>269</v>
      </c>
      <c r="C346" s="48" t="s">
        <v>258</v>
      </c>
      <c r="D346" s="14" t="s">
        <v>6</v>
      </c>
      <c r="E346" s="14" t="s">
        <v>172</v>
      </c>
      <c r="F346" s="75"/>
      <c r="G346" s="15">
        <v>0.22698296089385481</v>
      </c>
      <c r="H346" s="61"/>
      <c r="I346" s="15"/>
      <c r="J346" s="61"/>
      <c r="K346" s="15"/>
      <c r="L346" s="61"/>
      <c r="M346" s="15"/>
      <c r="N346" s="62"/>
    </row>
    <row r="347" spans="1:14" x14ac:dyDescent="0.35">
      <c r="A347" s="57"/>
      <c r="B347" s="45" t="s">
        <v>269</v>
      </c>
      <c r="C347" s="48" t="s">
        <v>258</v>
      </c>
      <c r="D347" s="14" t="s">
        <v>6</v>
      </c>
      <c r="E347" s="14" t="s">
        <v>9</v>
      </c>
      <c r="F347" s="75"/>
      <c r="G347" s="15">
        <v>0.22714333895446881</v>
      </c>
      <c r="H347" s="61"/>
      <c r="I347" s="15"/>
      <c r="J347" s="61"/>
      <c r="K347" s="15"/>
      <c r="L347" s="61"/>
      <c r="M347" s="15"/>
      <c r="N347" s="62"/>
    </row>
    <row r="348" spans="1:14" x14ac:dyDescent="0.35">
      <c r="A348" s="57"/>
      <c r="B348" s="45" t="s">
        <v>269</v>
      </c>
      <c r="C348" s="48" t="s">
        <v>258</v>
      </c>
      <c r="D348" s="14" t="s">
        <v>6</v>
      </c>
      <c r="E348" s="14" t="s">
        <v>57</v>
      </c>
      <c r="F348" s="75"/>
      <c r="G348" s="15">
        <v>8.8599999999999998E-2</v>
      </c>
      <c r="H348" s="61"/>
      <c r="I348" s="15"/>
      <c r="J348" s="61"/>
      <c r="K348" s="15"/>
      <c r="L348" s="61"/>
      <c r="M348" s="15"/>
      <c r="N348" s="62"/>
    </row>
    <row r="349" spans="1:14" x14ac:dyDescent="0.35">
      <c r="A349" s="57"/>
      <c r="B349" s="45" t="s">
        <v>269</v>
      </c>
      <c r="C349" s="48" t="s">
        <v>258</v>
      </c>
      <c r="D349" s="14" t="s">
        <v>6</v>
      </c>
      <c r="E349" s="14" t="s">
        <v>14</v>
      </c>
      <c r="F349" s="75"/>
      <c r="G349" s="15">
        <v>0.24010000000000001</v>
      </c>
      <c r="H349" s="61"/>
      <c r="I349" s="15"/>
      <c r="J349" s="61"/>
      <c r="K349" s="15"/>
      <c r="L349" s="61"/>
      <c r="M349" s="15"/>
      <c r="N349" s="62"/>
    </row>
    <row r="350" spans="1:14" x14ac:dyDescent="0.35">
      <c r="A350" s="57"/>
      <c r="B350" s="45" t="s">
        <v>269</v>
      </c>
      <c r="C350" s="48" t="s">
        <v>258</v>
      </c>
      <c r="D350" s="14" t="s">
        <v>6</v>
      </c>
      <c r="E350" s="14" t="s">
        <v>13</v>
      </c>
      <c r="F350" s="75"/>
      <c r="G350" s="15">
        <v>0.1424</v>
      </c>
      <c r="H350" s="61"/>
      <c r="I350" s="15"/>
      <c r="J350" s="61"/>
      <c r="K350" s="15"/>
      <c r="L350" s="61"/>
      <c r="M350" s="15"/>
      <c r="N350" s="62"/>
    </row>
    <row r="351" spans="1:14" x14ac:dyDescent="0.35">
      <c r="A351" s="57"/>
      <c r="B351" s="45" t="s">
        <v>269</v>
      </c>
      <c r="C351" s="48" t="s">
        <v>258</v>
      </c>
      <c r="D351" s="14" t="s">
        <v>15</v>
      </c>
      <c r="E351" s="14" t="s">
        <v>9</v>
      </c>
      <c r="F351" s="75"/>
      <c r="G351" s="15">
        <v>0.13024291497975712</v>
      </c>
      <c r="H351" s="61"/>
      <c r="I351" s="15"/>
      <c r="J351" s="61"/>
      <c r="K351" s="15"/>
      <c r="L351" s="61"/>
      <c r="M351" s="15"/>
      <c r="N351" s="62"/>
    </row>
    <row r="352" spans="1:14" x14ac:dyDescent="0.35">
      <c r="A352" s="57"/>
      <c r="B352" s="45" t="s">
        <v>269</v>
      </c>
      <c r="C352" s="48" t="s">
        <v>258</v>
      </c>
      <c r="D352" s="14" t="s">
        <v>15</v>
      </c>
      <c r="E352" s="14" t="s">
        <v>10</v>
      </c>
      <c r="F352" s="75"/>
      <c r="G352" s="15">
        <v>0.08</v>
      </c>
      <c r="H352" s="61"/>
      <c r="I352" s="15"/>
      <c r="J352" s="61"/>
      <c r="K352" s="15"/>
      <c r="L352" s="61"/>
      <c r="M352" s="15"/>
      <c r="N352" s="62"/>
    </row>
    <row r="353" spans="1:14" ht="67.5" x14ac:dyDescent="0.35">
      <c r="A353" s="57"/>
      <c r="B353" s="45" t="s">
        <v>269</v>
      </c>
      <c r="C353" s="48" t="s">
        <v>43</v>
      </c>
      <c r="D353" s="48" t="s">
        <v>15</v>
      </c>
      <c r="E353" s="14" t="s">
        <v>13</v>
      </c>
      <c r="F353" s="75"/>
      <c r="G353" s="15">
        <v>0.30359999999999998</v>
      </c>
      <c r="H353" s="61"/>
      <c r="I353" s="15"/>
      <c r="J353" s="61"/>
      <c r="K353" s="15"/>
      <c r="L353" s="61"/>
      <c r="M353" s="15"/>
      <c r="N353" s="62" t="s">
        <v>1810</v>
      </c>
    </row>
    <row r="354" spans="1:14" x14ac:dyDescent="0.35">
      <c r="A354" s="57"/>
      <c r="B354" s="45" t="s">
        <v>269</v>
      </c>
      <c r="C354" s="48" t="s">
        <v>43</v>
      </c>
      <c r="D354" s="48" t="s">
        <v>15</v>
      </c>
      <c r="E354" s="14" t="s">
        <v>9</v>
      </c>
      <c r="F354" s="75"/>
      <c r="G354" s="15">
        <v>0.16428177920685966</v>
      </c>
      <c r="H354" s="61"/>
      <c r="I354" s="15"/>
      <c r="J354" s="61"/>
      <c r="K354" s="15"/>
      <c r="L354" s="61"/>
      <c r="M354" s="15"/>
      <c r="N354" s="62" t="s">
        <v>1597</v>
      </c>
    </row>
    <row r="355" spans="1:14" x14ac:dyDescent="0.35">
      <c r="A355" s="57"/>
      <c r="B355" s="45" t="s">
        <v>269</v>
      </c>
      <c r="C355" s="48" t="s">
        <v>43</v>
      </c>
      <c r="D355" s="48" t="s">
        <v>15</v>
      </c>
      <c r="E355" s="14" t="s">
        <v>8</v>
      </c>
      <c r="F355" s="75"/>
      <c r="G355" s="15">
        <v>0.11605846262341321</v>
      </c>
      <c r="H355" s="61"/>
      <c r="I355" s="15"/>
      <c r="J355" s="61"/>
      <c r="K355" s="15"/>
      <c r="L355" s="61"/>
      <c r="M355" s="15"/>
      <c r="N355" s="62" t="s">
        <v>1597</v>
      </c>
    </row>
    <row r="356" spans="1:14" x14ac:dyDescent="0.35">
      <c r="A356" s="57"/>
      <c r="B356" s="45" t="s">
        <v>269</v>
      </c>
      <c r="C356" s="48" t="s">
        <v>43</v>
      </c>
      <c r="D356" s="48" t="s">
        <v>15</v>
      </c>
      <c r="E356" s="14" t="s">
        <v>14</v>
      </c>
      <c r="F356" s="75"/>
      <c r="G356" s="15">
        <v>0.30349999999999999</v>
      </c>
      <c r="H356" s="61"/>
      <c r="I356" s="15"/>
      <c r="J356" s="61"/>
      <c r="K356" s="15"/>
      <c r="L356" s="61"/>
      <c r="M356" s="15"/>
      <c r="N356" s="62" t="s">
        <v>1597</v>
      </c>
    </row>
    <row r="357" spans="1:14" x14ac:dyDescent="0.35">
      <c r="A357" s="57"/>
      <c r="B357" s="45" t="s">
        <v>269</v>
      </c>
      <c r="C357" s="48" t="s">
        <v>43</v>
      </c>
      <c r="D357" s="48" t="s">
        <v>15</v>
      </c>
      <c r="E357" s="14" t="s">
        <v>172</v>
      </c>
      <c r="F357" s="75"/>
      <c r="G357" s="15">
        <v>0.11605846262341321</v>
      </c>
      <c r="H357" s="61"/>
      <c r="I357" s="15"/>
      <c r="J357" s="61"/>
      <c r="K357" s="15"/>
      <c r="L357" s="61"/>
      <c r="M357" s="15"/>
      <c r="N357" s="62" t="s">
        <v>1597</v>
      </c>
    </row>
    <row r="358" spans="1:14" x14ac:dyDescent="0.35">
      <c r="A358" s="57"/>
      <c r="B358" s="45" t="s">
        <v>269</v>
      </c>
      <c r="C358" s="48" t="s">
        <v>43</v>
      </c>
      <c r="D358" s="48" t="s">
        <v>15</v>
      </c>
      <c r="E358" s="14" t="s">
        <v>79</v>
      </c>
      <c r="F358" s="75"/>
      <c r="G358" s="15">
        <v>0.24640000000000001</v>
      </c>
      <c r="H358" s="61"/>
      <c r="I358" s="15"/>
      <c r="J358" s="61"/>
      <c r="K358" s="15"/>
      <c r="L358" s="61"/>
      <c r="M358" s="15"/>
      <c r="N358" s="62" t="s">
        <v>1597</v>
      </c>
    </row>
    <row r="359" spans="1:14" x14ac:dyDescent="0.35">
      <c r="A359" s="57"/>
      <c r="B359" s="45" t="s">
        <v>269</v>
      </c>
      <c r="C359" s="48" t="s">
        <v>262</v>
      </c>
      <c r="D359" s="14" t="s">
        <v>6</v>
      </c>
      <c r="E359" s="14" t="s">
        <v>8</v>
      </c>
      <c r="F359" s="75"/>
      <c r="G359" s="15">
        <v>0.23330000000000001</v>
      </c>
      <c r="H359" s="61"/>
      <c r="I359" s="15"/>
      <c r="J359" s="61"/>
      <c r="K359" s="15"/>
      <c r="L359" s="61"/>
      <c r="M359" s="15"/>
      <c r="N359" s="62"/>
    </row>
    <row r="360" spans="1:14" x14ac:dyDescent="0.35">
      <c r="A360" s="57"/>
      <c r="B360" s="45" t="s">
        <v>269</v>
      </c>
      <c r="C360" s="48" t="s">
        <v>262</v>
      </c>
      <c r="D360" s="14" t="s">
        <v>6</v>
      </c>
      <c r="E360" s="14" t="s">
        <v>172</v>
      </c>
      <c r="F360" s="75"/>
      <c r="G360" s="15">
        <v>0.23330000000000001</v>
      </c>
      <c r="H360" s="61"/>
      <c r="I360" s="15"/>
      <c r="J360" s="61"/>
      <c r="K360" s="15"/>
      <c r="L360" s="61"/>
      <c r="M360" s="15"/>
      <c r="N360" s="62"/>
    </row>
    <row r="361" spans="1:14" x14ac:dyDescent="0.35">
      <c r="A361" s="57"/>
      <c r="B361" s="45" t="s">
        <v>269</v>
      </c>
      <c r="C361" s="48" t="s">
        <v>262</v>
      </c>
      <c r="D361" s="14" t="s">
        <v>6</v>
      </c>
      <c r="E361" s="14" t="s">
        <v>57</v>
      </c>
      <c r="F361" s="75"/>
      <c r="G361" s="15">
        <v>0.1101</v>
      </c>
      <c r="H361" s="61"/>
      <c r="I361" s="15"/>
      <c r="J361" s="61"/>
      <c r="K361" s="15"/>
      <c r="L361" s="61"/>
      <c r="M361" s="15"/>
      <c r="N361" s="93"/>
    </row>
    <row r="362" spans="1:14" x14ac:dyDescent="0.35">
      <c r="A362" s="57"/>
      <c r="B362" s="45" t="s">
        <v>269</v>
      </c>
      <c r="C362" s="48" t="s">
        <v>262</v>
      </c>
      <c r="D362" s="14" t="s">
        <v>6</v>
      </c>
      <c r="E362" s="14" t="s">
        <v>14</v>
      </c>
      <c r="F362" s="75"/>
      <c r="G362" s="15">
        <v>0.21</v>
      </c>
      <c r="H362" s="61"/>
      <c r="I362" s="15"/>
      <c r="J362" s="61"/>
      <c r="K362" s="15"/>
      <c r="L362" s="61"/>
      <c r="M362" s="15"/>
      <c r="N362" s="93"/>
    </row>
    <row r="363" spans="1:14" x14ac:dyDescent="0.35">
      <c r="A363" s="57"/>
      <c r="B363" s="45" t="s">
        <v>269</v>
      </c>
      <c r="C363" s="48" t="s">
        <v>332</v>
      </c>
      <c r="D363" s="14" t="s">
        <v>6</v>
      </c>
      <c r="E363" s="14" t="s">
        <v>14</v>
      </c>
      <c r="F363" s="75"/>
      <c r="G363" s="15">
        <v>0.18529999999999999</v>
      </c>
      <c r="H363" s="61"/>
      <c r="I363" s="15"/>
      <c r="J363" s="61"/>
      <c r="K363" s="15"/>
      <c r="L363" s="61"/>
      <c r="M363" s="15"/>
      <c r="N363" s="93"/>
    </row>
    <row r="364" spans="1:14" x14ac:dyDescent="0.35">
      <c r="A364" s="57"/>
      <c r="B364" s="45" t="s">
        <v>269</v>
      </c>
      <c r="C364" s="48" t="s">
        <v>263</v>
      </c>
      <c r="D364" s="14" t="s">
        <v>6</v>
      </c>
      <c r="E364" s="14" t="s">
        <v>174</v>
      </c>
      <c r="F364" s="75"/>
      <c r="G364" s="15">
        <v>0.15</v>
      </c>
      <c r="H364" s="61"/>
      <c r="I364" s="15"/>
      <c r="J364" s="61"/>
      <c r="K364" s="15"/>
      <c r="L364" s="61"/>
      <c r="M364" s="15"/>
      <c r="N364" s="93"/>
    </row>
    <row r="365" spans="1:14" x14ac:dyDescent="0.35">
      <c r="A365" s="57"/>
      <c r="B365" s="45" t="s">
        <v>269</v>
      </c>
      <c r="C365" s="48" t="s">
        <v>263</v>
      </c>
      <c r="D365" s="14" t="s">
        <v>6</v>
      </c>
      <c r="E365" s="14" t="s">
        <v>172</v>
      </c>
      <c r="F365" s="75"/>
      <c r="G365" s="15">
        <v>0.1</v>
      </c>
      <c r="H365" s="61"/>
      <c r="I365" s="15"/>
      <c r="J365" s="61"/>
      <c r="K365" s="15"/>
      <c r="L365" s="61"/>
      <c r="M365" s="15"/>
      <c r="N365" s="93"/>
    </row>
    <row r="366" spans="1:14" x14ac:dyDescent="0.35">
      <c r="A366" s="57"/>
      <c r="B366" s="45" t="s">
        <v>269</v>
      </c>
      <c r="C366" s="48" t="s">
        <v>331</v>
      </c>
      <c r="D366" s="14" t="s">
        <v>15</v>
      </c>
      <c r="E366" s="14" t="s">
        <v>57</v>
      </c>
      <c r="F366" s="75"/>
      <c r="G366" s="15">
        <v>0.13789999999999999</v>
      </c>
      <c r="H366" s="61"/>
      <c r="I366" s="15"/>
      <c r="J366" s="61"/>
      <c r="K366" s="15"/>
      <c r="L366" s="61"/>
      <c r="M366" s="15"/>
      <c r="N366" s="93"/>
    </row>
    <row r="367" spans="1:14" x14ac:dyDescent="0.35">
      <c r="A367" s="57"/>
      <c r="B367" s="56" t="s">
        <v>333</v>
      </c>
      <c r="C367" s="63" t="s">
        <v>250</v>
      </c>
      <c r="D367" s="63" t="s">
        <v>6</v>
      </c>
      <c r="E367" s="63" t="s">
        <v>8</v>
      </c>
      <c r="F367" s="75"/>
      <c r="G367" s="15">
        <v>0.11</v>
      </c>
      <c r="H367" s="61">
        <v>1000</v>
      </c>
      <c r="I367" s="15">
        <v>0.12</v>
      </c>
      <c r="J367" s="61"/>
      <c r="K367" s="15"/>
      <c r="L367" s="61"/>
      <c r="M367" s="15"/>
      <c r="N367" s="93"/>
    </row>
    <row r="368" spans="1:14" x14ac:dyDescent="0.35">
      <c r="A368" s="57"/>
      <c r="B368" s="56" t="s">
        <v>333</v>
      </c>
      <c r="C368" s="63" t="s">
        <v>250</v>
      </c>
      <c r="D368" s="63" t="s">
        <v>6</v>
      </c>
      <c r="E368" s="63" t="s">
        <v>7</v>
      </c>
      <c r="F368" s="75"/>
      <c r="G368" s="15">
        <v>0.09</v>
      </c>
      <c r="H368" s="61">
        <v>1000</v>
      </c>
      <c r="I368" s="15">
        <v>9.9999999999999992E-2</v>
      </c>
      <c r="J368" s="61"/>
      <c r="K368" s="15"/>
      <c r="L368" s="61"/>
      <c r="M368" s="15"/>
      <c r="N368" s="93"/>
    </row>
    <row r="369" spans="1:14" x14ac:dyDescent="0.35">
      <c r="A369" s="57"/>
      <c r="B369" s="56" t="s">
        <v>333</v>
      </c>
      <c r="C369" s="63" t="s">
        <v>250</v>
      </c>
      <c r="D369" s="63" t="s">
        <v>15</v>
      </c>
      <c r="E369" s="63" t="s">
        <v>172</v>
      </c>
      <c r="F369" s="75"/>
      <c r="G369" s="15">
        <v>0.05</v>
      </c>
      <c r="H369" s="61">
        <v>1000</v>
      </c>
      <c r="I369" s="15">
        <v>6.0000000000000005E-2</v>
      </c>
      <c r="J369" s="61"/>
      <c r="K369" s="15"/>
      <c r="L369" s="61"/>
      <c r="M369" s="15"/>
      <c r="N369" s="93"/>
    </row>
    <row r="370" spans="1:14" x14ac:dyDescent="0.35">
      <c r="A370" s="57"/>
      <c r="B370" s="56" t="s">
        <v>333</v>
      </c>
      <c r="C370" s="63" t="s">
        <v>250</v>
      </c>
      <c r="D370" s="63" t="s">
        <v>15</v>
      </c>
      <c r="E370" s="63" t="s">
        <v>8</v>
      </c>
      <c r="F370" s="75"/>
      <c r="G370" s="15">
        <v>0.1</v>
      </c>
      <c r="H370" s="61">
        <v>1000</v>
      </c>
      <c r="I370" s="15">
        <v>0.11</v>
      </c>
      <c r="J370" s="61"/>
      <c r="K370" s="15"/>
      <c r="L370" s="61"/>
      <c r="M370" s="15"/>
      <c r="N370" s="93"/>
    </row>
    <row r="371" spans="1:14" x14ac:dyDescent="0.35">
      <c r="A371" s="57"/>
      <c r="B371" s="56" t="s">
        <v>333</v>
      </c>
      <c r="C371" s="63" t="s">
        <v>250</v>
      </c>
      <c r="D371" s="63" t="s">
        <v>15</v>
      </c>
      <c r="E371" s="63" t="s">
        <v>7</v>
      </c>
      <c r="F371" s="75"/>
      <c r="G371" s="15">
        <v>0.1</v>
      </c>
      <c r="H371" s="61">
        <v>1000</v>
      </c>
      <c r="I371" s="15">
        <v>0.11</v>
      </c>
      <c r="J371" s="61"/>
      <c r="K371" s="15"/>
      <c r="L371" s="61"/>
      <c r="M371" s="15"/>
      <c r="N371" s="93"/>
    </row>
    <row r="372" spans="1:14" x14ac:dyDescent="0.35">
      <c r="A372" s="57"/>
      <c r="B372" s="56" t="s">
        <v>333</v>
      </c>
      <c r="C372" s="63" t="s">
        <v>250</v>
      </c>
      <c r="D372" s="63" t="s">
        <v>15</v>
      </c>
      <c r="E372" s="63" t="s">
        <v>174</v>
      </c>
      <c r="F372" s="75"/>
      <c r="G372" s="15">
        <v>1.3899999999999999E-2</v>
      </c>
      <c r="H372" s="61"/>
      <c r="I372" s="15"/>
      <c r="J372" s="61"/>
      <c r="K372" s="15"/>
      <c r="L372" s="61"/>
      <c r="M372" s="15"/>
      <c r="N372" s="93"/>
    </row>
    <row r="373" spans="1:14" x14ac:dyDescent="0.35">
      <c r="A373" s="57"/>
      <c r="B373" s="56" t="s">
        <v>333</v>
      </c>
      <c r="C373" s="63" t="s">
        <v>251</v>
      </c>
      <c r="D373" s="63" t="s">
        <v>6</v>
      </c>
      <c r="E373" s="63" t="s">
        <v>8</v>
      </c>
      <c r="F373" s="75"/>
      <c r="G373" s="15">
        <v>0.16</v>
      </c>
      <c r="H373" s="61">
        <v>500</v>
      </c>
      <c r="I373" s="15">
        <v>0.17</v>
      </c>
      <c r="J373" s="61">
        <v>1000</v>
      </c>
      <c r="K373" s="15">
        <v>0.18</v>
      </c>
      <c r="L373" s="61"/>
      <c r="M373" s="15"/>
      <c r="N373" s="93"/>
    </row>
    <row r="374" spans="1:14" x14ac:dyDescent="0.35">
      <c r="A374" s="57"/>
      <c r="B374" s="56" t="s">
        <v>333</v>
      </c>
      <c r="C374" s="63" t="s">
        <v>251</v>
      </c>
      <c r="D374" s="63" t="s">
        <v>6</v>
      </c>
      <c r="E374" s="63" t="s">
        <v>9</v>
      </c>
      <c r="F374" s="75"/>
      <c r="G374" s="15">
        <v>0.17</v>
      </c>
      <c r="H374" s="61">
        <v>500</v>
      </c>
      <c r="I374" s="15">
        <v>0.18000000000000002</v>
      </c>
      <c r="J374" s="61">
        <v>1000</v>
      </c>
      <c r="K374" s="15">
        <v>0.19</v>
      </c>
      <c r="L374" s="61"/>
      <c r="M374" s="15"/>
      <c r="N374" s="93"/>
    </row>
    <row r="375" spans="1:14" x14ac:dyDescent="0.35">
      <c r="A375" s="57"/>
      <c r="B375" s="56" t="s">
        <v>333</v>
      </c>
      <c r="C375" s="63" t="s">
        <v>251</v>
      </c>
      <c r="D375" s="63" t="s">
        <v>6</v>
      </c>
      <c r="E375" s="63" t="s">
        <v>7</v>
      </c>
      <c r="F375" s="75"/>
      <c r="G375" s="15">
        <v>0.23</v>
      </c>
      <c r="H375" s="61">
        <v>500</v>
      </c>
      <c r="I375" s="15">
        <v>0.24000000000000002</v>
      </c>
      <c r="J375" s="61">
        <v>1000</v>
      </c>
      <c r="K375" s="15">
        <v>0.25</v>
      </c>
      <c r="L375" s="61"/>
      <c r="M375" s="15"/>
      <c r="N375" s="93"/>
    </row>
    <row r="376" spans="1:14" x14ac:dyDescent="0.35">
      <c r="A376" s="57"/>
      <c r="B376" s="56" t="s">
        <v>333</v>
      </c>
      <c r="C376" s="63" t="s">
        <v>251</v>
      </c>
      <c r="D376" s="63" t="s">
        <v>15</v>
      </c>
      <c r="E376" s="63" t="s">
        <v>8</v>
      </c>
      <c r="F376" s="75"/>
      <c r="G376" s="15">
        <v>0.16</v>
      </c>
      <c r="H376" s="61">
        <v>500</v>
      </c>
      <c r="I376" s="15">
        <v>0.17</v>
      </c>
      <c r="J376" s="61">
        <v>1000</v>
      </c>
      <c r="K376" s="15">
        <v>0.18</v>
      </c>
      <c r="L376" s="61"/>
      <c r="M376" s="15"/>
      <c r="N376" s="93"/>
    </row>
    <row r="377" spans="1:14" x14ac:dyDescent="0.35">
      <c r="A377" s="57"/>
      <c r="B377" s="56" t="s">
        <v>333</v>
      </c>
      <c r="C377" s="63" t="s">
        <v>251</v>
      </c>
      <c r="D377" s="63" t="s">
        <v>15</v>
      </c>
      <c r="E377" s="63" t="s">
        <v>9</v>
      </c>
      <c r="F377" s="75"/>
      <c r="G377" s="15">
        <v>0.04</v>
      </c>
      <c r="H377" s="61">
        <v>500</v>
      </c>
      <c r="I377" s="15">
        <v>0.05</v>
      </c>
      <c r="J377" s="61">
        <v>1000</v>
      </c>
      <c r="K377" s="15">
        <v>0.06</v>
      </c>
      <c r="L377" s="61"/>
      <c r="M377" s="15"/>
      <c r="N377" s="93"/>
    </row>
    <row r="378" spans="1:14" x14ac:dyDescent="0.35">
      <c r="A378" s="57"/>
      <c r="B378" s="56" t="s">
        <v>333</v>
      </c>
      <c r="C378" s="63" t="s">
        <v>251</v>
      </c>
      <c r="D378" s="63" t="s">
        <v>15</v>
      </c>
      <c r="E378" s="63" t="s">
        <v>10</v>
      </c>
      <c r="F378" s="75"/>
      <c r="G378" s="15">
        <v>0.19</v>
      </c>
      <c r="H378" s="61">
        <v>500</v>
      </c>
      <c r="I378" s="15">
        <v>0.2</v>
      </c>
      <c r="J378" s="61">
        <v>1000</v>
      </c>
      <c r="K378" s="15">
        <v>0.21</v>
      </c>
      <c r="L378" s="61"/>
      <c r="M378" s="15"/>
      <c r="N378" s="93"/>
    </row>
    <row r="379" spans="1:14" ht="27" x14ac:dyDescent="0.35">
      <c r="A379" s="57"/>
      <c r="B379" s="56" t="s">
        <v>333</v>
      </c>
      <c r="C379" s="63" t="s">
        <v>253</v>
      </c>
      <c r="D379" s="63" t="s">
        <v>6</v>
      </c>
      <c r="E379" s="63" t="s">
        <v>7</v>
      </c>
      <c r="F379" s="75"/>
      <c r="G379" s="15">
        <v>0.6</v>
      </c>
      <c r="H379" s="61"/>
      <c r="I379" s="15"/>
      <c r="J379" s="61"/>
      <c r="K379" s="15"/>
      <c r="L379" s="61"/>
      <c r="M379" s="15"/>
      <c r="N379" s="93" t="s">
        <v>1826</v>
      </c>
    </row>
    <row r="380" spans="1:14" ht="27" x14ac:dyDescent="0.35">
      <c r="A380" s="57"/>
      <c r="B380" s="56" t="s">
        <v>333</v>
      </c>
      <c r="C380" s="63" t="s">
        <v>253</v>
      </c>
      <c r="D380" s="63" t="s">
        <v>6</v>
      </c>
      <c r="E380" s="63" t="s">
        <v>11</v>
      </c>
      <c r="F380" s="75"/>
      <c r="G380" s="15">
        <v>0.41</v>
      </c>
      <c r="H380" s="61"/>
      <c r="I380" s="15"/>
      <c r="J380" s="61"/>
      <c r="K380" s="15"/>
      <c r="L380" s="61"/>
      <c r="M380" s="15"/>
      <c r="N380" s="93" t="s">
        <v>1826</v>
      </c>
    </row>
    <row r="381" spans="1:14" ht="27" x14ac:dyDescent="0.35">
      <c r="A381" s="57"/>
      <c r="B381" s="56" t="s">
        <v>333</v>
      </c>
      <c r="C381" s="63" t="s">
        <v>253</v>
      </c>
      <c r="D381" s="63" t="s">
        <v>6</v>
      </c>
      <c r="E381" s="63" t="s">
        <v>8</v>
      </c>
      <c r="F381" s="75"/>
      <c r="G381" s="15">
        <v>0.59</v>
      </c>
      <c r="H381" s="61"/>
      <c r="I381" s="15"/>
      <c r="J381" s="61"/>
      <c r="K381" s="15"/>
      <c r="L381" s="61"/>
      <c r="M381" s="15"/>
      <c r="N381" s="93" t="s">
        <v>1826</v>
      </c>
    </row>
    <row r="382" spans="1:14" ht="27" x14ac:dyDescent="0.35">
      <c r="A382" s="57"/>
      <c r="B382" s="56" t="s">
        <v>333</v>
      </c>
      <c r="C382" s="63" t="s">
        <v>253</v>
      </c>
      <c r="D382" s="63" t="s">
        <v>6</v>
      </c>
      <c r="E382" s="63" t="s">
        <v>172</v>
      </c>
      <c r="F382" s="75"/>
      <c r="G382" s="15">
        <v>0.59</v>
      </c>
      <c r="H382" s="61"/>
      <c r="I382" s="15"/>
      <c r="J382" s="61"/>
      <c r="K382" s="15"/>
      <c r="L382" s="61"/>
      <c r="M382" s="15"/>
      <c r="N382" s="93" t="s">
        <v>1826</v>
      </c>
    </row>
    <row r="383" spans="1:14" ht="27" x14ac:dyDescent="0.35">
      <c r="A383" s="57"/>
      <c r="B383" s="56" t="s">
        <v>333</v>
      </c>
      <c r="C383" s="63" t="s">
        <v>253</v>
      </c>
      <c r="D383" s="63" t="s">
        <v>6</v>
      </c>
      <c r="E383" s="63" t="s">
        <v>173</v>
      </c>
      <c r="F383" s="75"/>
      <c r="G383" s="15">
        <v>0.59</v>
      </c>
      <c r="H383" s="61"/>
      <c r="I383" s="15"/>
      <c r="J383" s="61"/>
      <c r="K383" s="15"/>
      <c r="L383" s="61"/>
      <c r="M383" s="15"/>
      <c r="N383" s="93" t="s">
        <v>1826</v>
      </c>
    </row>
    <row r="384" spans="1:14" ht="27" x14ac:dyDescent="0.35">
      <c r="A384" s="57"/>
      <c r="B384" s="56" t="s">
        <v>333</v>
      </c>
      <c r="C384" s="63" t="s">
        <v>253</v>
      </c>
      <c r="D384" s="63" t="s">
        <v>6</v>
      </c>
      <c r="E384" s="63" t="s">
        <v>9</v>
      </c>
      <c r="F384" s="75"/>
      <c r="G384" s="15">
        <v>0.59</v>
      </c>
      <c r="H384" s="61"/>
      <c r="I384" s="15"/>
      <c r="J384" s="61"/>
      <c r="K384" s="15"/>
      <c r="L384" s="61"/>
      <c r="M384" s="15"/>
      <c r="N384" s="93" t="s">
        <v>1826</v>
      </c>
    </row>
    <row r="385" spans="1:14" ht="27" x14ac:dyDescent="0.35">
      <c r="A385" s="57"/>
      <c r="B385" s="56" t="s">
        <v>333</v>
      </c>
      <c r="C385" s="63" t="s">
        <v>253</v>
      </c>
      <c r="D385" s="63" t="s">
        <v>15</v>
      </c>
      <c r="E385" s="63" t="s">
        <v>10</v>
      </c>
      <c r="F385" s="75"/>
      <c r="G385" s="15">
        <v>0.49</v>
      </c>
      <c r="H385" s="61"/>
      <c r="I385" s="15"/>
      <c r="J385" s="61"/>
      <c r="K385" s="15"/>
      <c r="L385" s="61"/>
      <c r="M385" s="15"/>
      <c r="N385" s="93" t="s">
        <v>1826</v>
      </c>
    </row>
    <row r="386" spans="1:14" ht="27" x14ac:dyDescent="0.35">
      <c r="A386" s="57"/>
      <c r="B386" s="56" t="s">
        <v>333</v>
      </c>
      <c r="C386" s="63" t="s">
        <v>253</v>
      </c>
      <c r="D386" s="63" t="s">
        <v>6</v>
      </c>
      <c r="E386" s="63" t="s">
        <v>176</v>
      </c>
      <c r="F386" s="75"/>
      <c r="G386" s="15">
        <v>0.37</v>
      </c>
      <c r="H386" s="61"/>
      <c r="I386" s="15"/>
      <c r="J386" s="61"/>
      <c r="K386" s="15"/>
      <c r="L386" s="61"/>
      <c r="M386" s="15"/>
      <c r="N386" s="93" t="s">
        <v>1826</v>
      </c>
    </row>
    <row r="387" spans="1:14" ht="27" x14ac:dyDescent="0.35">
      <c r="A387" s="57"/>
      <c r="B387" s="56" t="s">
        <v>333</v>
      </c>
      <c r="C387" s="63" t="s">
        <v>253</v>
      </c>
      <c r="D387" s="63" t="s">
        <v>6</v>
      </c>
      <c r="E387" s="63" t="s">
        <v>177</v>
      </c>
      <c r="F387" s="75"/>
      <c r="G387" s="15">
        <v>0.37</v>
      </c>
      <c r="H387" s="61"/>
      <c r="I387" s="15"/>
      <c r="J387" s="61"/>
      <c r="K387" s="15"/>
      <c r="L387" s="61"/>
      <c r="M387" s="15"/>
      <c r="N387" s="93" t="s">
        <v>1826</v>
      </c>
    </row>
    <row r="388" spans="1:14" ht="27" x14ac:dyDescent="0.35">
      <c r="A388" s="57"/>
      <c r="B388" s="56" t="s">
        <v>333</v>
      </c>
      <c r="C388" s="63" t="s">
        <v>253</v>
      </c>
      <c r="D388" s="63" t="s">
        <v>15</v>
      </c>
      <c r="E388" s="63" t="s">
        <v>166</v>
      </c>
      <c r="F388" s="75"/>
      <c r="G388" s="15">
        <v>0.06</v>
      </c>
      <c r="H388" s="61"/>
      <c r="I388" s="15"/>
      <c r="J388" s="61"/>
      <c r="K388" s="15"/>
      <c r="L388" s="61"/>
      <c r="M388" s="15"/>
      <c r="N388" s="93" t="s">
        <v>1826</v>
      </c>
    </row>
    <row r="389" spans="1:14" ht="27" x14ac:dyDescent="0.35">
      <c r="A389" s="57"/>
      <c r="B389" s="56" t="s">
        <v>333</v>
      </c>
      <c r="C389" s="63" t="s">
        <v>253</v>
      </c>
      <c r="D389" s="63" t="s">
        <v>6</v>
      </c>
      <c r="E389" s="63" t="s">
        <v>57</v>
      </c>
      <c r="F389" s="75"/>
      <c r="G389" s="15">
        <v>0.59</v>
      </c>
      <c r="H389" s="61"/>
      <c r="I389" s="15"/>
      <c r="J389" s="61"/>
      <c r="K389" s="15"/>
      <c r="L389" s="61"/>
      <c r="M389" s="15"/>
      <c r="N389" s="93" t="s">
        <v>2077</v>
      </c>
    </row>
    <row r="390" spans="1:14" ht="27" x14ac:dyDescent="0.35">
      <c r="A390" s="57"/>
      <c r="B390" s="56" t="s">
        <v>333</v>
      </c>
      <c r="C390" s="63" t="s">
        <v>253</v>
      </c>
      <c r="D390" s="63" t="s">
        <v>6</v>
      </c>
      <c r="E390" s="63" t="s">
        <v>79</v>
      </c>
      <c r="F390" s="75"/>
      <c r="G390" s="15">
        <v>0.59</v>
      </c>
      <c r="H390" s="61"/>
      <c r="I390" s="15"/>
      <c r="J390" s="61"/>
      <c r="K390" s="15"/>
      <c r="L390" s="61"/>
      <c r="M390" s="15"/>
      <c r="N390" s="93" t="s">
        <v>2078</v>
      </c>
    </row>
    <row r="391" spans="1:14" x14ac:dyDescent="0.35">
      <c r="A391" s="57"/>
      <c r="B391" s="56" t="s">
        <v>333</v>
      </c>
      <c r="C391" s="63" t="s">
        <v>253</v>
      </c>
      <c r="D391" s="63" t="s">
        <v>6</v>
      </c>
      <c r="E391" s="63" t="s">
        <v>14</v>
      </c>
      <c r="F391" s="75"/>
      <c r="G391" s="15">
        <v>0.47</v>
      </c>
      <c r="H391" s="61"/>
      <c r="I391" s="15"/>
      <c r="J391" s="61"/>
      <c r="K391" s="15"/>
      <c r="L391" s="61"/>
      <c r="M391" s="15"/>
      <c r="N391" s="93" t="s">
        <v>1768</v>
      </c>
    </row>
    <row r="392" spans="1:14" x14ac:dyDescent="0.35">
      <c r="A392" s="57"/>
      <c r="B392" s="56" t="s">
        <v>333</v>
      </c>
      <c r="C392" s="63" t="s">
        <v>253</v>
      </c>
      <c r="D392" s="63" t="s">
        <v>6</v>
      </c>
      <c r="E392" s="63" t="s">
        <v>13</v>
      </c>
      <c r="F392" s="75"/>
      <c r="G392" s="15">
        <v>0.41</v>
      </c>
      <c r="H392" s="61"/>
      <c r="I392" s="15"/>
      <c r="J392" s="61"/>
      <c r="K392" s="15"/>
      <c r="L392" s="61"/>
      <c r="M392" s="15"/>
      <c r="N392" s="93" t="s">
        <v>1769</v>
      </c>
    </row>
    <row r="393" spans="1:14" x14ac:dyDescent="0.35">
      <c r="A393" s="57"/>
      <c r="B393" s="56" t="s">
        <v>333</v>
      </c>
      <c r="C393" s="63" t="s">
        <v>258</v>
      </c>
      <c r="D393" s="63" t="s">
        <v>6</v>
      </c>
      <c r="E393" s="63" t="s">
        <v>7</v>
      </c>
      <c r="F393" s="75"/>
      <c r="G393" s="15">
        <v>0.20949999999999999</v>
      </c>
      <c r="H393" s="61"/>
      <c r="I393" s="15"/>
      <c r="J393" s="61"/>
      <c r="K393" s="15"/>
      <c r="L393" s="61"/>
      <c r="M393" s="15"/>
      <c r="N393" s="93"/>
    </row>
    <row r="394" spans="1:14" x14ac:dyDescent="0.35">
      <c r="A394" s="57"/>
      <c r="B394" s="56" t="s">
        <v>333</v>
      </c>
      <c r="C394" s="63" t="s">
        <v>258</v>
      </c>
      <c r="D394" s="63" t="s">
        <v>6</v>
      </c>
      <c r="E394" s="63" t="s">
        <v>11</v>
      </c>
      <c r="F394" s="75"/>
      <c r="G394" s="15">
        <v>0.16839999999999999</v>
      </c>
      <c r="H394" s="61"/>
      <c r="I394" s="15"/>
      <c r="J394" s="61"/>
      <c r="K394" s="15"/>
      <c r="L394" s="61"/>
      <c r="M394" s="15"/>
      <c r="N394" s="93"/>
    </row>
    <row r="395" spans="1:14" x14ac:dyDescent="0.35">
      <c r="A395" s="57"/>
      <c r="B395" s="56" t="s">
        <v>333</v>
      </c>
      <c r="C395" s="63" t="s">
        <v>258</v>
      </c>
      <c r="D395" s="63" t="s">
        <v>6</v>
      </c>
      <c r="E395" s="63" t="s">
        <v>8</v>
      </c>
      <c r="F395" s="75"/>
      <c r="G395" s="15">
        <v>0.20699999999999999</v>
      </c>
      <c r="H395" s="61"/>
      <c r="I395" s="15"/>
      <c r="J395" s="61"/>
      <c r="K395" s="15"/>
      <c r="L395" s="61"/>
      <c r="M395" s="15"/>
      <c r="N395" s="93"/>
    </row>
    <row r="396" spans="1:14" x14ac:dyDescent="0.35">
      <c r="A396" s="57"/>
      <c r="B396" s="56" t="s">
        <v>333</v>
      </c>
      <c r="C396" s="63" t="s">
        <v>258</v>
      </c>
      <c r="D396" s="63" t="s">
        <v>6</v>
      </c>
      <c r="E396" s="63" t="s">
        <v>9</v>
      </c>
      <c r="F396" s="75"/>
      <c r="G396" s="15">
        <v>9.3700000000000006E-2</v>
      </c>
      <c r="H396" s="61"/>
      <c r="I396" s="15"/>
      <c r="J396" s="61"/>
      <c r="K396" s="15"/>
      <c r="L396" s="61"/>
      <c r="M396" s="15"/>
      <c r="N396" s="93"/>
    </row>
    <row r="397" spans="1:14" x14ac:dyDescent="0.35">
      <c r="A397" s="57"/>
      <c r="B397" s="56" t="s">
        <v>333</v>
      </c>
      <c r="C397" s="63" t="s">
        <v>43</v>
      </c>
      <c r="D397" s="63" t="s">
        <v>15</v>
      </c>
      <c r="E397" s="63" t="s">
        <v>8</v>
      </c>
      <c r="F397" s="75"/>
      <c r="G397" s="15">
        <v>0.14000000000000001</v>
      </c>
      <c r="H397" s="61"/>
      <c r="I397" s="15"/>
      <c r="J397" s="61"/>
      <c r="K397" s="15"/>
      <c r="L397" s="61"/>
      <c r="M397" s="15"/>
      <c r="N397" s="93"/>
    </row>
    <row r="398" spans="1:14" x14ac:dyDescent="0.35">
      <c r="A398" s="57"/>
      <c r="B398" s="56" t="s">
        <v>333</v>
      </c>
      <c r="C398" s="63" t="s">
        <v>43</v>
      </c>
      <c r="D398" s="63" t="s">
        <v>15</v>
      </c>
      <c r="E398" s="63" t="s">
        <v>9</v>
      </c>
      <c r="F398" s="75"/>
      <c r="G398" s="15">
        <v>0.11</v>
      </c>
      <c r="H398" s="61"/>
      <c r="I398" s="15"/>
      <c r="J398" s="61"/>
      <c r="K398" s="15"/>
      <c r="L398" s="61"/>
      <c r="M398" s="15"/>
      <c r="N398" s="93"/>
    </row>
    <row r="399" spans="1:14" x14ac:dyDescent="0.35">
      <c r="A399" s="57"/>
      <c r="B399" s="56" t="s">
        <v>333</v>
      </c>
      <c r="C399" s="63" t="s">
        <v>43</v>
      </c>
      <c r="D399" s="63" t="s">
        <v>15</v>
      </c>
      <c r="E399" s="63" t="s">
        <v>7</v>
      </c>
      <c r="F399" s="75"/>
      <c r="G399" s="15">
        <v>0.08</v>
      </c>
      <c r="H399" s="61"/>
      <c r="I399" s="15"/>
      <c r="J399" s="61"/>
      <c r="K399" s="15"/>
      <c r="L399" s="61"/>
      <c r="M399" s="15"/>
      <c r="N399" s="93"/>
    </row>
    <row r="400" spans="1:14" x14ac:dyDescent="0.35">
      <c r="A400" s="57"/>
      <c r="B400" s="56" t="s">
        <v>333</v>
      </c>
      <c r="C400" s="63" t="s">
        <v>262</v>
      </c>
      <c r="D400" s="63" t="s">
        <v>6</v>
      </c>
      <c r="E400" s="63" t="s">
        <v>172</v>
      </c>
      <c r="F400" s="75"/>
      <c r="G400" s="15">
        <v>0.18</v>
      </c>
      <c r="H400" s="61">
        <v>500</v>
      </c>
      <c r="I400" s="15">
        <v>0.19</v>
      </c>
      <c r="J400" s="61">
        <v>1000</v>
      </c>
      <c r="K400" s="15">
        <v>0.2</v>
      </c>
      <c r="L400" s="61"/>
      <c r="M400" s="15"/>
      <c r="N400" s="93"/>
    </row>
    <row r="401" spans="1:14" x14ac:dyDescent="0.35">
      <c r="A401" s="57"/>
      <c r="B401" s="56" t="s">
        <v>333</v>
      </c>
      <c r="C401" s="63" t="s">
        <v>262</v>
      </c>
      <c r="D401" s="63" t="s">
        <v>6</v>
      </c>
      <c r="E401" s="63" t="s">
        <v>9</v>
      </c>
      <c r="F401" s="75"/>
      <c r="G401" s="15">
        <v>0.18</v>
      </c>
      <c r="H401" s="61">
        <v>500</v>
      </c>
      <c r="I401" s="15">
        <v>0.19</v>
      </c>
      <c r="J401" s="61">
        <v>1000</v>
      </c>
      <c r="K401" s="15">
        <v>0.2</v>
      </c>
      <c r="L401" s="61"/>
      <c r="M401" s="15"/>
      <c r="N401" s="93"/>
    </row>
    <row r="402" spans="1:14" x14ac:dyDescent="0.35">
      <c r="A402" s="57"/>
      <c r="B402" s="56" t="s">
        <v>333</v>
      </c>
      <c r="C402" s="63" t="s">
        <v>262</v>
      </c>
      <c r="D402" s="63" t="s">
        <v>6</v>
      </c>
      <c r="E402" s="63" t="s">
        <v>8</v>
      </c>
      <c r="F402" s="75"/>
      <c r="G402" s="15">
        <v>0.2</v>
      </c>
      <c r="H402" s="61">
        <v>500</v>
      </c>
      <c r="I402" s="15">
        <v>0.21</v>
      </c>
      <c r="J402" s="61">
        <v>1000</v>
      </c>
      <c r="K402" s="15">
        <v>0.22</v>
      </c>
      <c r="L402" s="61"/>
      <c r="M402" s="15"/>
      <c r="N402" s="62"/>
    </row>
    <row r="403" spans="1:14" x14ac:dyDescent="0.35"/>
    <row r="404" spans="1:14" x14ac:dyDescent="0.35"/>
    <row r="405" spans="1:14" x14ac:dyDescent="0.35"/>
    <row r="406" spans="1:14" x14ac:dyDescent="0.35"/>
    <row r="407" spans="1:14" x14ac:dyDescent="0.35"/>
    <row r="408" spans="1:14" x14ac:dyDescent="0.35"/>
    <row r="409" spans="1:14" x14ac:dyDescent="0.35"/>
    <row r="410" spans="1:14" x14ac:dyDescent="0.35"/>
    <row r="411" spans="1:14" x14ac:dyDescent="0.35"/>
    <row r="412" spans="1:14" x14ac:dyDescent="0.35"/>
    <row r="413" spans="1:14" x14ac:dyDescent="0.35"/>
    <row r="414" spans="1:14" x14ac:dyDescent="0.35"/>
    <row r="415" spans="1:14" x14ac:dyDescent="0.35"/>
    <row r="416" spans="1:14" x14ac:dyDescent="0.35"/>
    <row r="417" x14ac:dyDescent="0.35"/>
    <row r="418" x14ac:dyDescent="0.35"/>
    <row r="419" x14ac:dyDescent="0.35"/>
    <row r="420" x14ac:dyDescent="0.35"/>
    <row r="421" x14ac:dyDescent="0.35"/>
    <row r="422" x14ac:dyDescent="0.35"/>
    <row r="423" x14ac:dyDescent="0.35"/>
    <row r="424" x14ac:dyDescent="0.35"/>
    <row r="425" x14ac:dyDescent="0.35"/>
    <row r="426" x14ac:dyDescent="0.35"/>
    <row r="427" x14ac:dyDescent="0.35"/>
    <row r="428" x14ac:dyDescent="0.35"/>
    <row r="429" x14ac:dyDescent="0.35"/>
    <row r="430" x14ac:dyDescent="0.35"/>
    <row r="431" x14ac:dyDescent="0.35"/>
    <row r="432" x14ac:dyDescent="0.35"/>
    <row r="433" x14ac:dyDescent="0.35"/>
    <row r="434" x14ac:dyDescent="0.35"/>
    <row r="435" x14ac:dyDescent="0.35"/>
    <row r="436" x14ac:dyDescent="0.35"/>
    <row r="437" x14ac:dyDescent="0.35"/>
    <row r="438" x14ac:dyDescent="0.35"/>
    <row r="439" x14ac:dyDescent="0.35"/>
    <row r="440" x14ac:dyDescent="0.35"/>
    <row r="441" x14ac:dyDescent="0.35"/>
    <row r="442" x14ac:dyDescent="0.35"/>
    <row r="443" x14ac:dyDescent="0.35"/>
    <row r="444" x14ac:dyDescent="0.35"/>
    <row r="445" x14ac:dyDescent="0.35"/>
    <row r="446" x14ac:dyDescent="0.35"/>
    <row r="447" x14ac:dyDescent="0.35"/>
    <row r="448" x14ac:dyDescent="0.35"/>
    <row r="449" x14ac:dyDescent="0.35"/>
    <row r="450" x14ac:dyDescent="0.35"/>
    <row r="451" x14ac:dyDescent="0.35"/>
    <row r="452" x14ac:dyDescent="0.35"/>
    <row r="453" x14ac:dyDescent="0.35"/>
    <row r="454" x14ac:dyDescent="0.35"/>
    <row r="455" x14ac:dyDescent="0.35"/>
    <row r="456" x14ac:dyDescent="0.35"/>
    <row r="457" x14ac:dyDescent="0.35"/>
    <row r="458" x14ac:dyDescent="0.35"/>
    <row r="459" x14ac:dyDescent="0.35"/>
    <row r="460" x14ac:dyDescent="0.35"/>
    <row r="461" x14ac:dyDescent="0.35"/>
    <row r="462" x14ac:dyDescent="0.35"/>
    <row r="463" x14ac:dyDescent="0.35"/>
    <row r="464" x14ac:dyDescent="0.35"/>
    <row r="833" x14ac:dyDescent="0.35"/>
    <row r="844" x14ac:dyDescent="0.35"/>
    <row r="845" x14ac:dyDescent="0.35"/>
    <row r="846" x14ac:dyDescent="0.35"/>
    <row r="847" x14ac:dyDescent="0.35"/>
    <row r="848" x14ac:dyDescent="0.35"/>
    <row r="849" x14ac:dyDescent="0.35"/>
    <row r="851" x14ac:dyDescent="0.35"/>
    <row r="852" x14ac:dyDescent="0.35"/>
    <row r="853" x14ac:dyDescent="0.35"/>
    <row r="854" x14ac:dyDescent="0.35"/>
    <row r="858" x14ac:dyDescent="0.35"/>
    <row r="860" x14ac:dyDescent="0.35"/>
  </sheetData>
  <sheetProtection algorithmName="SHA-512" hashValue="CdTNUdpQFcm1HM3V2SvyQ1PsaRQrsULrA93ERxp9atuXPM12RXFoQZYQYKzaGGuTLkJC+/tWTE8AAMTuIydClQ==" saltValue="O6vNFaOF1LuR91/U5Hyo7Q==" spinCount="100000" sheet="1" formatCells="0" formatColumns="0" formatRows="0" sort="0" autoFilter="0"/>
  <autoFilter ref="B3:N402" xr:uid="{00000000-0001-0000-0200-000000000000}">
    <sortState xmlns:xlrd2="http://schemas.microsoft.com/office/spreadsheetml/2017/richdata2" ref="B4:N402">
      <sortCondition ref="B3:B402"/>
    </sortState>
  </autoFilter>
  <sortState xmlns:xlrd2="http://schemas.microsoft.com/office/spreadsheetml/2017/richdata2" ref="B4:N17">
    <sortCondition ref="B4:B17"/>
    <sortCondition ref="C4:C17"/>
  </sortState>
  <mergeCells count="2">
    <mergeCell ref="B1:N1"/>
    <mergeCell ref="B2:N2"/>
  </mergeCells>
  <conditionalFormatting sqref="G4:G13">
    <cfRule type="expression" dxfId="50" priority="64">
      <formula>ROUND(#REF!,2)&gt;ROUND($G4,2)</formula>
    </cfRule>
  </conditionalFormatting>
  <conditionalFormatting sqref="G14:G115 G353:G358">
    <cfRule type="expression" dxfId="49" priority="13">
      <formula>ROUND(#REF!,2)&gt;ROUND($E14,2)</formula>
    </cfRule>
  </conditionalFormatting>
  <conditionalFormatting sqref="G167:G260 G270:G297">
    <cfRule type="expression" dxfId="48" priority="4">
      <formula>ROUND(#REF!,2)&gt;ROUND($E167,2)</formula>
    </cfRule>
  </conditionalFormatting>
  <conditionalFormatting sqref="G261:G269">
    <cfRule type="expression" dxfId="47" priority="1">
      <formula>ROUND(#REF!,2)&gt;ROUND($D261,2)</formula>
    </cfRule>
  </conditionalFormatting>
  <conditionalFormatting sqref="G309:G310">
    <cfRule type="expression" dxfId="46" priority="2">
      <formula>ROUND(#REF!,2)&gt;ROUND($E309,2)</formula>
    </cfRule>
  </conditionalFormatting>
  <conditionalFormatting sqref="G311:G326">
    <cfRule type="expression" dxfId="45" priority="3">
      <formula>ROUND(#REF!,2)&gt;ROUND($D311,2)</formula>
    </cfRule>
  </conditionalFormatting>
  <conditionalFormatting sqref="G367:G402">
    <cfRule type="expression" dxfId="44" priority="6">
      <formula>ROUND(#REF!,2)&gt;ROUND($E367,2)</formula>
    </cfRule>
  </conditionalFormatting>
  <dataValidations count="3">
    <dataValidation type="decimal" allowBlank="1" showInputMessage="1" showErrorMessage="1" errorTitle="Percentage Only" error="Please enter a valid percentage. " sqref="G4:G18 G90:G115 N379:N392 M4:M402 I4:I402 K4:K402 G167:G402" xr:uid="{00000000-0002-0000-0200-000000000000}">
      <formula1>0</formula1>
      <formula2>1</formula2>
    </dataValidation>
    <dataValidation type="list" allowBlank="1" showInputMessage="1" showErrorMessage="1" sqref="E309:E310" xr:uid="{12EB731D-DBE0-4264-8C1F-96E088BB59D2}">
      <formula1>ProductTypes</formula1>
    </dataValidation>
    <dataValidation type="list" allowBlank="1" showInputMessage="1" showErrorMessage="1" sqref="D309:D310" xr:uid="{3AE975A8-054D-442E-A790-7C6A1652B13F}">
      <formula1>ProductGrades</formula1>
    </dataValidation>
  </dataValidations>
  <pageMargins left="0.7" right="0.7" top="0.75" bottom="0.75" header="0.3" footer="0.3"/>
  <pageSetup paperSize="9" orientation="portrait" r:id="rId1"/>
  <headerFooter>
    <oddHeader>&amp;C&amp;"Calibri"&amp;12&amp;KFF0000 OFFICIAL&amp;1#_x000D_</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D16A8-DDAC-482F-9E12-CFC69A3EF872}">
  <sheetPr codeName="Sheet12">
    <tabColor rgb="FF57A8B5"/>
  </sheetPr>
  <dimension ref="A1:AD308"/>
  <sheetViews>
    <sheetView zoomScale="55" zoomScaleNormal="55" workbookViewId="0">
      <selection activeCell="A184" sqref="A184:XFD210"/>
    </sheetView>
  </sheetViews>
  <sheetFormatPr defaultRowHeight="75" customHeight="1" x14ac:dyDescent="0.45"/>
  <cols>
    <col min="1" max="1" width="17.265625" bestFit="1" customWidth="1"/>
    <col min="2" max="2" width="17.73046875" bestFit="1" customWidth="1"/>
    <col min="3" max="3" width="18.265625" bestFit="1" customWidth="1"/>
    <col min="4" max="4" width="11" bestFit="1" customWidth="1"/>
    <col min="5" max="5" width="47.46484375" bestFit="1" customWidth="1"/>
    <col min="6" max="6" width="45.53125" bestFit="1" customWidth="1"/>
    <col min="7" max="7" width="29.73046875" bestFit="1" customWidth="1"/>
    <col min="8" max="8" width="16.796875" bestFit="1" customWidth="1"/>
    <col min="9" max="9" width="31.796875" bestFit="1" customWidth="1"/>
    <col min="10" max="10" width="32" bestFit="1" customWidth="1"/>
    <col min="11" max="11" width="45.53125" bestFit="1" customWidth="1"/>
    <col min="12" max="12" width="17.46484375" bestFit="1" customWidth="1"/>
    <col min="13" max="13" width="45.73046875" customWidth="1"/>
    <col min="14" max="14" width="23.19921875" bestFit="1" customWidth="1"/>
    <col min="15" max="15" width="45.73046875" customWidth="1"/>
    <col min="16" max="16" width="31.265625" bestFit="1" customWidth="1"/>
    <col min="17" max="17" width="46.46484375" bestFit="1" customWidth="1"/>
    <col min="18" max="18" width="20.19921875" bestFit="1" customWidth="1"/>
    <col min="19" max="19" width="45.53125" bestFit="1" customWidth="1"/>
    <col min="20" max="20" width="24.19921875" bestFit="1" customWidth="1"/>
    <col min="21" max="21" width="45.53125" bestFit="1" customWidth="1"/>
    <col min="22" max="22" width="74.265625" bestFit="1" customWidth="1"/>
    <col min="23" max="23" width="14.53125" bestFit="1" customWidth="1"/>
    <col min="24" max="24" width="43.73046875" bestFit="1" customWidth="1"/>
    <col min="25" max="25" width="30.53125" bestFit="1" customWidth="1"/>
    <col min="26" max="26" width="45" bestFit="1" customWidth="1"/>
    <col min="27" max="27" width="43.796875" bestFit="1" customWidth="1"/>
    <col min="28" max="28" width="86.46484375" customWidth="1"/>
    <col min="29" max="29" width="38.19921875" bestFit="1" customWidth="1"/>
    <col min="30" max="30" width="28.46484375" customWidth="1"/>
  </cols>
  <sheetData>
    <row r="1" spans="1:30" ht="75" customHeight="1" x14ac:dyDescent="0.45">
      <c r="A1" s="306" t="s">
        <v>2239</v>
      </c>
      <c r="B1" s="306"/>
      <c r="C1" s="306"/>
      <c r="D1" s="306"/>
      <c r="E1" s="306"/>
      <c r="F1" s="306"/>
      <c r="G1" s="306"/>
      <c r="H1" s="306"/>
      <c r="I1" s="306"/>
      <c r="J1" s="306"/>
      <c r="K1" s="306"/>
      <c r="L1" s="307"/>
      <c r="M1" s="306"/>
      <c r="N1" s="306"/>
      <c r="O1" s="306"/>
      <c r="P1" s="306"/>
      <c r="Q1" s="306"/>
      <c r="R1" s="306"/>
      <c r="S1" s="306"/>
      <c r="T1" s="306"/>
      <c r="U1" s="306"/>
      <c r="V1" s="306"/>
      <c r="W1" s="306"/>
      <c r="X1" s="307"/>
      <c r="Y1" s="306"/>
      <c r="Z1" s="306"/>
      <c r="AA1" s="306"/>
      <c r="AB1" s="306"/>
      <c r="AC1" s="306"/>
      <c r="AD1" s="306"/>
    </row>
    <row r="2" spans="1:30" ht="75" customHeight="1" x14ac:dyDescent="0.45">
      <c r="A2" s="80" t="s">
        <v>271</v>
      </c>
      <c r="B2" s="52" t="s">
        <v>1</v>
      </c>
      <c r="C2" s="52" t="s">
        <v>2</v>
      </c>
      <c r="D2" s="52" t="s">
        <v>3</v>
      </c>
      <c r="E2" s="52" t="s">
        <v>16</v>
      </c>
      <c r="F2" s="52" t="s">
        <v>17</v>
      </c>
      <c r="G2" s="52" t="s">
        <v>18</v>
      </c>
      <c r="H2" s="50" t="s">
        <v>19</v>
      </c>
      <c r="I2" s="52" t="s">
        <v>20</v>
      </c>
      <c r="J2" s="52" t="s">
        <v>21</v>
      </c>
      <c r="K2" s="52" t="s">
        <v>22</v>
      </c>
      <c r="L2" s="50" t="s">
        <v>23</v>
      </c>
      <c r="M2" s="80" t="s">
        <v>24</v>
      </c>
      <c r="N2" s="52" t="s">
        <v>25</v>
      </c>
      <c r="O2" s="52" t="s">
        <v>26</v>
      </c>
      <c r="P2" s="52" t="s">
        <v>27</v>
      </c>
      <c r="Q2" s="52" t="s">
        <v>28</v>
      </c>
      <c r="R2" s="52" t="s">
        <v>29</v>
      </c>
      <c r="S2" s="52" t="s">
        <v>30</v>
      </c>
      <c r="T2" s="50" t="s">
        <v>31</v>
      </c>
      <c r="U2" s="52" t="s">
        <v>32</v>
      </c>
      <c r="V2" s="52" t="s">
        <v>33</v>
      </c>
      <c r="W2" s="52" t="s">
        <v>34</v>
      </c>
      <c r="X2" s="50" t="s">
        <v>35</v>
      </c>
      <c r="Y2" s="80" t="s">
        <v>36</v>
      </c>
      <c r="Z2" s="52" t="s">
        <v>37</v>
      </c>
      <c r="AA2" s="52" t="s">
        <v>38</v>
      </c>
      <c r="AB2" s="159" t="s">
        <v>39</v>
      </c>
      <c r="AC2" s="52" t="s">
        <v>40</v>
      </c>
      <c r="AD2" s="52" t="s">
        <v>5</v>
      </c>
    </row>
    <row r="3" spans="1:30" ht="75" customHeight="1" x14ac:dyDescent="0.45">
      <c r="A3" s="217" t="s">
        <v>0</v>
      </c>
      <c r="B3" s="218" t="s">
        <v>6</v>
      </c>
      <c r="C3" s="218" t="s">
        <v>8</v>
      </c>
      <c r="D3" s="218" t="s">
        <v>0</v>
      </c>
      <c r="E3" s="218" t="s">
        <v>2502</v>
      </c>
      <c r="F3" s="219" t="s">
        <v>2503</v>
      </c>
      <c r="G3" s="219" t="s">
        <v>2504</v>
      </c>
      <c r="H3" s="220">
        <v>2521</v>
      </c>
      <c r="I3" s="221">
        <v>0.3</v>
      </c>
      <c r="J3" s="222">
        <v>1764.6999999999998</v>
      </c>
      <c r="K3" s="218" t="s">
        <v>2505</v>
      </c>
      <c r="L3" s="223">
        <v>16</v>
      </c>
      <c r="M3" s="218" t="s">
        <v>2506</v>
      </c>
      <c r="N3" s="223" t="s">
        <v>2507</v>
      </c>
      <c r="O3" s="218" t="s">
        <v>2508</v>
      </c>
      <c r="P3" s="223">
        <v>256</v>
      </c>
      <c r="Q3" s="218" t="s">
        <v>2509</v>
      </c>
      <c r="R3" s="218" t="s">
        <v>43</v>
      </c>
      <c r="S3" s="218" t="s">
        <v>2133</v>
      </c>
      <c r="T3" s="224">
        <v>14</v>
      </c>
      <c r="U3" s="218" t="s">
        <v>2510</v>
      </c>
      <c r="V3" s="218" t="s">
        <v>2511</v>
      </c>
      <c r="W3" s="225" t="s">
        <v>2512</v>
      </c>
      <c r="X3" s="224">
        <v>1.49</v>
      </c>
      <c r="Y3" s="224">
        <v>65</v>
      </c>
      <c r="Z3" s="224">
        <v>65</v>
      </c>
      <c r="AA3" s="223">
        <v>65</v>
      </c>
      <c r="AB3" s="226" t="s">
        <v>2513</v>
      </c>
      <c r="AC3" s="227">
        <v>3</v>
      </c>
      <c r="AD3" s="228" t="s">
        <v>2514</v>
      </c>
    </row>
    <row r="4" spans="1:30" ht="75" customHeight="1" x14ac:dyDescent="0.45">
      <c r="A4" s="217" t="s">
        <v>0</v>
      </c>
      <c r="B4" s="218" t="s">
        <v>6</v>
      </c>
      <c r="C4" s="218" t="s">
        <v>8</v>
      </c>
      <c r="D4" s="218" t="s">
        <v>0</v>
      </c>
      <c r="E4" s="218" t="s">
        <v>2515</v>
      </c>
      <c r="F4" s="219" t="s">
        <v>2516</v>
      </c>
      <c r="G4" s="219" t="s">
        <v>2517</v>
      </c>
      <c r="H4" s="220">
        <v>3279</v>
      </c>
      <c r="I4" s="221">
        <v>0.3</v>
      </c>
      <c r="J4" s="222">
        <v>2295.2999999999997</v>
      </c>
      <c r="K4" s="218" t="s">
        <v>2518</v>
      </c>
      <c r="L4" s="223">
        <v>16</v>
      </c>
      <c r="M4" s="218" t="s">
        <v>2519</v>
      </c>
      <c r="N4" s="223" t="s">
        <v>2507</v>
      </c>
      <c r="O4" s="218" t="s">
        <v>2508</v>
      </c>
      <c r="P4" s="223">
        <v>512</v>
      </c>
      <c r="Q4" s="218" t="s">
        <v>2509</v>
      </c>
      <c r="R4" s="218" t="s">
        <v>43</v>
      </c>
      <c r="S4" s="218" t="s">
        <v>2133</v>
      </c>
      <c r="T4" s="224">
        <v>14</v>
      </c>
      <c r="U4" s="218" t="s">
        <v>2510</v>
      </c>
      <c r="V4" s="218" t="s">
        <v>2511</v>
      </c>
      <c r="W4" s="225" t="s">
        <v>2512</v>
      </c>
      <c r="X4" s="224">
        <v>1.1000000000000001</v>
      </c>
      <c r="Y4" s="224">
        <v>65</v>
      </c>
      <c r="Z4" s="224">
        <v>65</v>
      </c>
      <c r="AA4" s="223">
        <v>65</v>
      </c>
      <c r="AB4" s="226" t="s">
        <v>2520</v>
      </c>
      <c r="AC4" s="227">
        <v>3</v>
      </c>
      <c r="AD4" s="228" t="s">
        <v>2521</v>
      </c>
    </row>
    <row r="5" spans="1:30" ht="75" customHeight="1" x14ac:dyDescent="0.45">
      <c r="A5" s="217" t="s">
        <v>0</v>
      </c>
      <c r="B5" s="218" t="s">
        <v>6</v>
      </c>
      <c r="C5" s="218" t="s">
        <v>8</v>
      </c>
      <c r="D5" s="218" t="s">
        <v>0</v>
      </c>
      <c r="E5" s="218" t="s">
        <v>2522</v>
      </c>
      <c r="F5" s="219" t="s">
        <v>2523</v>
      </c>
      <c r="G5" s="219" t="s">
        <v>2524</v>
      </c>
      <c r="H5" s="220">
        <v>2039</v>
      </c>
      <c r="I5" s="221">
        <v>0.3</v>
      </c>
      <c r="J5" s="222">
        <v>1427.3</v>
      </c>
      <c r="K5" s="218" t="s">
        <v>2505</v>
      </c>
      <c r="L5" s="223">
        <v>8</v>
      </c>
      <c r="M5" s="218" t="s">
        <v>41</v>
      </c>
      <c r="N5" s="223" t="s">
        <v>2507</v>
      </c>
      <c r="O5" s="218" t="s">
        <v>2508</v>
      </c>
      <c r="P5" s="223">
        <v>512</v>
      </c>
      <c r="Q5" s="218" t="s">
        <v>2509</v>
      </c>
      <c r="R5" s="218" t="s">
        <v>43</v>
      </c>
      <c r="S5" s="218" t="s">
        <v>2133</v>
      </c>
      <c r="T5" s="224">
        <v>14</v>
      </c>
      <c r="U5" s="218" t="s">
        <v>2510</v>
      </c>
      <c r="V5" s="218" t="s">
        <v>2511</v>
      </c>
      <c r="W5" s="225" t="s">
        <v>2512</v>
      </c>
      <c r="X5" s="224">
        <v>1.61</v>
      </c>
      <c r="Y5" s="224">
        <v>65</v>
      </c>
      <c r="Z5" s="224">
        <v>65</v>
      </c>
      <c r="AA5" s="223">
        <v>65</v>
      </c>
      <c r="AB5" s="226" t="s">
        <v>2525</v>
      </c>
      <c r="AC5" s="227">
        <v>3</v>
      </c>
      <c r="AD5" s="228" t="s">
        <v>2526</v>
      </c>
    </row>
    <row r="6" spans="1:30" ht="75" customHeight="1" x14ac:dyDescent="0.45">
      <c r="A6" s="217" t="s">
        <v>0</v>
      </c>
      <c r="B6" s="218" t="s">
        <v>6</v>
      </c>
      <c r="C6" s="218" t="s">
        <v>8</v>
      </c>
      <c r="D6" s="218" t="s">
        <v>0</v>
      </c>
      <c r="E6" s="218" t="s">
        <v>2527</v>
      </c>
      <c r="F6" s="219" t="s">
        <v>2528</v>
      </c>
      <c r="G6" s="219" t="s">
        <v>2529</v>
      </c>
      <c r="H6" s="220">
        <v>1639</v>
      </c>
      <c r="I6" s="221">
        <v>0.3</v>
      </c>
      <c r="J6" s="222">
        <v>1147.3</v>
      </c>
      <c r="K6" s="218" t="s">
        <v>2530</v>
      </c>
      <c r="L6" s="223">
        <v>8</v>
      </c>
      <c r="M6" s="218" t="s">
        <v>2531</v>
      </c>
      <c r="N6" s="223" t="s">
        <v>2507</v>
      </c>
      <c r="O6" s="218" t="s">
        <v>2532</v>
      </c>
      <c r="P6" s="223">
        <v>256</v>
      </c>
      <c r="Q6" s="218" t="s">
        <v>2533</v>
      </c>
      <c r="R6" s="218" t="s">
        <v>43</v>
      </c>
      <c r="S6" s="218" t="s">
        <v>2133</v>
      </c>
      <c r="T6" s="224">
        <v>11.6</v>
      </c>
      <c r="U6" s="218" t="s">
        <v>2510</v>
      </c>
      <c r="V6" s="218" t="s">
        <v>2534</v>
      </c>
      <c r="W6" s="225" t="s">
        <v>2535</v>
      </c>
      <c r="X6" s="224">
        <v>1.45</v>
      </c>
      <c r="Y6" s="224">
        <v>65</v>
      </c>
      <c r="Z6" s="224">
        <v>50</v>
      </c>
      <c r="AA6" s="223">
        <v>65</v>
      </c>
      <c r="AB6" s="226" t="s">
        <v>2536</v>
      </c>
      <c r="AC6" s="227">
        <v>3</v>
      </c>
      <c r="AD6" s="228" t="s">
        <v>2537</v>
      </c>
    </row>
    <row r="7" spans="1:30" ht="75" customHeight="1" x14ac:dyDescent="0.45">
      <c r="A7" s="217" t="s">
        <v>0</v>
      </c>
      <c r="B7" s="218" t="s">
        <v>6</v>
      </c>
      <c r="C7" s="218" t="s">
        <v>10</v>
      </c>
      <c r="D7" s="218" t="s">
        <v>0</v>
      </c>
      <c r="E7" s="218" t="s">
        <v>2538</v>
      </c>
      <c r="F7" s="219" t="s">
        <v>2539</v>
      </c>
      <c r="G7" s="219" t="s">
        <v>2540</v>
      </c>
      <c r="H7" s="220">
        <v>1089</v>
      </c>
      <c r="I7" s="221">
        <v>0.3</v>
      </c>
      <c r="J7" s="222">
        <v>762.3</v>
      </c>
      <c r="K7" s="218" t="s">
        <v>2541</v>
      </c>
      <c r="L7" s="223">
        <v>4</v>
      </c>
      <c r="M7" s="218" t="s">
        <v>2542</v>
      </c>
      <c r="N7" s="223" t="s">
        <v>2507</v>
      </c>
      <c r="O7" s="218" t="s">
        <v>2532</v>
      </c>
      <c r="P7" s="223">
        <v>32</v>
      </c>
      <c r="Q7" s="218" t="s">
        <v>2543</v>
      </c>
      <c r="R7" s="218" t="s">
        <v>2544</v>
      </c>
      <c r="S7" s="218" t="s">
        <v>2545</v>
      </c>
      <c r="T7" s="224">
        <v>11.6</v>
      </c>
      <c r="U7" s="218" t="s">
        <v>2510</v>
      </c>
      <c r="V7" s="218" t="s">
        <v>2546</v>
      </c>
      <c r="W7" s="225" t="s">
        <v>2535</v>
      </c>
      <c r="X7" s="224">
        <v>1.35</v>
      </c>
      <c r="Y7" s="224">
        <v>65</v>
      </c>
      <c r="Z7" s="224">
        <v>50</v>
      </c>
      <c r="AA7" s="223">
        <v>65</v>
      </c>
      <c r="AB7" s="226" t="s">
        <v>2547</v>
      </c>
      <c r="AC7" s="227">
        <v>3</v>
      </c>
      <c r="AD7" s="228" t="s">
        <v>2548</v>
      </c>
    </row>
    <row r="8" spans="1:30" ht="75" customHeight="1" x14ac:dyDescent="0.45">
      <c r="A8" s="217" t="s">
        <v>0</v>
      </c>
      <c r="B8" s="218" t="s">
        <v>6</v>
      </c>
      <c r="C8" s="218" t="s">
        <v>7</v>
      </c>
      <c r="D8" s="218" t="s">
        <v>0</v>
      </c>
      <c r="E8" s="218" t="s">
        <v>2549</v>
      </c>
      <c r="F8" s="219" t="s">
        <v>2549</v>
      </c>
      <c r="G8" s="219" t="s">
        <v>2550</v>
      </c>
      <c r="H8" s="220">
        <v>1599</v>
      </c>
      <c r="I8" s="221">
        <v>0.4</v>
      </c>
      <c r="J8" s="222">
        <v>959.4</v>
      </c>
      <c r="K8" s="218" t="s">
        <v>2190</v>
      </c>
      <c r="L8" s="223">
        <v>16</v>
      </c>
      <c r="M8" s="218" t="s">
        <v>2551</v>
      </c>
      <c r="N8" s="223" t="s">
        <v>2507</v>
      </c>
      <c r="O8" s="218" t="s">
        <v>350</v>
      </c>
      <c r="P8" s="223">
        <v>512</v>
      </c>
      <c r="Q8" s="218" t="s">
        <v>42</v>
      </c>
      <c r="R8" s="218" t="s">
        <v>43</v>
      </c>
      <c r="S8" s="218" t="s">
        <v>2133</v>
      </c>
      <c r="T8" s="224" t="s">
        <v>44</v>
      </c>
      <c r="U8" s="218" t="s">
        <v>44</v>
      </c>
      <c r="V8" s="218" t="s">
        <v>44</v>
      </c>
      <c r="W8" s="225"/>
      <c r="X8" s="224">
        <v>1.8</v>
      </c>
      <c r="Y8" s="224">
        <v>65</v>
      </c>
      <c r="Z8" s="224" t="s">
        <v>44</v>
      </c>
      <c r="AA8" s="223" t="s">
        <v>44</v>
      </c>
      <c r="AB8" s="226" t="s">
        <v>2134</v>
      </c>
      <c r="AC8" s="227">
        <v>3</v>
      </c>
      <c r="AD8" s="228" t="s">
        <v>2552</v>
      </c>
    </row>
    <row r="9" spans="1:30" ht="75" customHeight="1" x14ac:dyDescent="0.45">
      <c r="A9" s="217" t="s">
        <v>0</v>
      </c>
      <c r="B9" s="218" t="s">
        <v>6</v>
      </c>
      <c r="C9" s="218" t="s">
        <v>7</v>
      </c>
      <c r="D9" s="218" t="s">
        <v>0</v>
      </c>
      <c r="E9" s="218" t="s">
        <v>2553</v>
      </c>
      <c r="F9" s="219" t="s">
        <v>2553</v>
      </c>
      <c r="G9" s="219" t="s">
        <v>2554</v>
      </c>
      <c r="H9" s="220">
        <v>1799</v>
      </c>
      <c r="I9" s="221">
        <v>0.4</v>
      </c>
      <c r="J9" s="222">
        <v>1079.3999999999999</v>
      </c>
      <c r="K9" s="218" t="s">
        <v>2555</v>
      </c>
      <c r="L9" s="223">
        <v>8</v>
      </c>
      <c r="M9" s="218" t="s">
        <v>41</v>
      </c>
      <c r="N9" s="223" t="s">
        <v>2507</v>
      </c>
      <c r="O9" s="218" t="s">
        <v>376</v>
      </c>
      <c r="P9" s="223">
        <v>256</v>
      </c>
      <c r="Q9" s="218" t="s">
        <v>42</v>
      </c>
      <c r="R9" s="218" t="s">
        <v>43</v>
      </c>
      <c r="S9" s="218" t="s">
        <v>2133</v>
      </c>
      <c r="T9" s="224" t="s">
        <v>44</v>
      </c>
      <c r="U9" s="218" t="s">
        <v>44</v>
      </c>
      <c r="V9" s="218" t="s">
        <v>44</v>
      </c>
      <c r="W9" s="225"/>
      <c r="X9" s="224">
        <v>3</v>
      </c>
      <c r="Y9" s="224">
        <v>135</v>
      </c>
      <c r="Z9" s="224" t="s">
        <v>44</v>
      </c>
      <c r="AA9" s="223" t="s">
        <v>44</v>
      </c>
      <c r="AB9" s="226" t="s">
        <v>2135</v>
      </c>
      <c r="AC9" s="227">
        <v>3</v>
      </c>
      <c r="AD9" s="228" t="s">
        <v>2556</v>
      </c>
    </row>
    <row r="10" spans="1:30" ht="75" customHeight="1" x14ac:dyDescent="0.45">
      <c r="A10" s="217" t="s">
        <v>0</v>
      </c>
      <c r="B10" s="218" t="s">
        <v>6</v>
      </c>
      <c r="C10" s="218" t="s">
        <v>7</v>
      </c>
      <c r="D10" s="218" t="s">
        <v>0</v>
      </c>
      <c r="E10" s="218" t="s">
        <v>2557</v>
      </c>
      <c r="F10" s="219" t="s">
        <v>2557</v>
      </c>
      <c r="G10" s="219" t="s">
        <v>2558</v>
      </c>
      <c r="H10" s="220">
        <v>2199</v>
      </c>
      <c r="I10" s="221">
        <v>0.4</v>
      </c>
      <c r="J10" s="222">
        <v>1319.3999999999999</v>
      </c>
      <c r="K10" s="218" t="s">
        <v>2559</v>
      </c>
      <c r="L10" s="223">
        <v>16</v>
      </c>
      <c r="M10" s="218" t="s">
        <v>2560</v>
      </c>
      <c r="N10" s="223" t="s">
        <v>2507</v>
      </c>
      <c r="O10" s="218" t="s">
        <v>2561</v>
      </c>
      <c r="P10" s="223">
        <v>512</v>
      </c>
      <c r="Q10" s="218" t="s">
        <v>42</v>
      </c>
      <c r="R10" s="218" t="s">
        <v>43</v>
      </c>
      <c r="S10" s="218" t="s">
        <v>2133</v>
      </c>
      <c r="T10" s="224" t="s">
        <v>44</v>
      </c>
      <c r="U10" s="218" t="s">
        <v>44</v>
      </c>
      <c r="V10" s="218" t="s">
        <v>44</v>
      </c>
      <c r="W10" s="225"/>
      <c r="X10" s="224">
        <v>3</v>
      </c>
      <c r="Y10" s="224">
        <v>135</v>
      </c>
      <c r="Z10" s="224" t="s">
        <v>44</v>
      </c>
      <c r="AA10" s="223" t="s">
        <v>44</v>
      </c>
      <c r="AB10" s="226" t="s">
        <v>2562</v>
      </c>
      <c r="AC10" s="227">
        <v>3</v>
      </c>
      <c r="AD10" s="228" t="s">
        <v>2556</v>
      </c>
    </row>
    <row r="11" spans="1:30" ht="75" customHeight="1" x14ac:dyDescent="0.45">
      <c r="A11" s="217" t="s">
        <v>0</v>
      </c>
      <c r="B11" s="218" t="s">
        <v>6</v>
      </c>
      <c r="C11" s="218" t="s">
        <v>7</v>
      </c>
      <c r="D11" s="218" t="s">
        <v>0</v>
      </c>
      <c r="E11" s="218" t="s">
        <v>2563</v>
      </c>
      <c r="F11" s="219" t="s">
        <v>2563</v>
      </c>
      <c r="G11" s="219" t="s">
        <v>2564</v>
      </c>
      <c r="H11" s="220">
        <v>1699</v>
      </c>
      <c r="I11" s="221">
        <v>0.4</v>
      </c>
      <c r="J11" s="222">
        <v>1019.4</v>
      </c>
      <c r="K11" s="218" t="s">
        <v>2565</v>
      </c>
      <c r="L11" s="223">
        <v>8</v>
      </c>
      <c r="M11" s="218" t="s">
        <v>2566</v>
      </c>
      <c r="N11" s="223" t="s">
        <v>2507</v>
      </c>
      <c r="O11" s="218" t="s">
        <v>376</v>
      </c>
      <c r="P11" s="223">
        <v>256</v>
      </c>
      <c r="Q11" s="218" t="s">
        <v>42</v>
      </c>
      <c r="R11" s="218" t="s">
        <v>43</v>
      </c>
      <c r="S11" s="218" t="s">
        <v>2133</v>
      </c>
      <c r="T11" s="224" t="s">
        <v>44</v>
      </c>
      <c r="U11" s="218" t="s">
        <v>44</v>
      </c>
      <c r="V11" s="218" t="s">
        <v>44</v>
      </c>
      <c r="W11" s="225"/>
      <c r="X11" s="224">
        <v>7.5</v>
      </c>
      <c r="Y11" s="224">
        <v>300</v>
      </c>
      <c r="Z11" s="224" t="s">
        <v>44</v>
      </c>
      <c r="AA11" s="223" t="s">
        <v>44</v>
      </c>
      <c r="AB11" s="226" t="s">
        <v>2567</v>
      </c>
      <c r="AC11" s="227">
        <v>3</v>
      </c>
      <c r="AD11" s="228" t="s">
        <v>2568</v>
      </c>
    </row>
    <row r="12" spans="1:30" ht="75" customHeight="1" x14ac:dyDescent="0.45">
      <c r="A12" s="217" t="s">
        <v>0</v>
      </c>
      <c r="B12" s="218" t="s">
        <v>6</v>
      </c>
      <c r="C12" s="218" t="s">
        <v>7</v>
      </c>
      <c r="D12" s="218" t="s">
        <v>0</v>
      </c>
      <c r="E12" s="218" t="s">
        <v>2569</v>
      </c>
      <c r="F12" s="219" t="s">
        <v>2569</v>
      </c>
      <c r="G12" s="219" t="s">
        <v>2570</v>
      </c>
      <c r="H12" s="220">
        <v>2399</v>
      </c>
      <c r="I12" s="221">
        <v>0.4</v>
      </c>
      <c r="J12" s="222">
        <v>1439.3999999999999</v>
      </c>
      <c r="K12" s="218" t="s">
        <v>2565</v>
      </c>
      <c r="L12" s="223">
        <v>16</v>
      </c>
      <c r="M12" s="218" t="s">
        <v>2560</v>
      </c>
      <c r="N12" s="223" t="s">
        <v>2507</v>
      </c>
      <c r="O12" s="218" t="s">
        <v>376</v>
      </c>
      <c r="P12" s="223">
        <v>512</v>
      </c>
      <c r="Q12" s="218" t="s">
        <v>42</v>
      </c>
      <c r="R12" s="218" t="s">
        <v>43</v>
      </c>
      <c r="S12" s="218" t="s">
        <v>2133</v>
      </c>
      <c r="T12" s="224">
        <v>23.8</v>
      </c>
      <c r="U12" s="218" t="s">
        <v>46</v>
      </c>
      <c r="V12" s="218" t="s">
        <v>2571</v>
      </c>
      <c r="W12" s="225"/>
      <c r="X12" s="224">
        <v>9.5</v>
      </c>
      <c r="Y12" s="224">
        <v>135</v>
      </c>
      <c r="Z12" s="224" t="s">
        <v>44</v>
      </c>
      <c r="AA12" s="223" t="s">
        <v>44</v>
      </c>
      <c r="AB12" s="226" t="s">
        <v>2572</v>
      </c>
      <c r="AC12" s="227">
        <v>3</v>
      </c>
      <c r="AD12" s="228" t="s">
        <v>2573</v>
      </c>
    </row>
    <row r="13" spans="1:30" ht="75" customHeight="1" x14ac:dyDescent="0.45">
      <c r="A13" s="217" t="s">
        <v>0</v>
      </c>
      <c r="B13" s="218" t="s">
        <v>6</v>
      </c>
      <c r="C13" s="218" t="s">
        <v>11</v>
      </c>
      <c r="D13" s="218" t="s">
        <v>0</v>
      </c>
      <c r="E13" s="218" t="s">
        <v>2574</v>
      </c>
      <c r="F13" s="219" t="s">
        <v>2574</v>
      </c>
      <c r="G13" s="219" t="s">
        <v>2575</v>
      </c>
      <c r="H13" s="220">
        <v>2499</v>
      </c>
      <c r="I13" s="221">
        <v>0.4</v>
      </c>
      <c r="J13" s="222">
        <v>1499.3999999999999</v>
      </c>
      <c r="K13" s="218" t="s">
        <v>2565</v>
      </c>
      <c r="L13" s="223">
        <v>16</v>
      </c>
      <c r="M13" s="218" t="s">
        <v>2560</v>
      </c>
      <c r="N13" s="223">
        <v>4</v>
      </c>
      <c r="O13" s="218" t="s">
        <v>2576</v>
      </c>
      <c r="P13" s="223">
        <v>512</v>
      </c>
      <c r="Q13" s="218" t="s">
        <v>42</v>
      </c>
      <c r="R13" s="218" t="s">
        <v>43</v>
      </c>
      <c r="S13" s="218" t="s">
        <v>2133</v>
      </c>
      <c r="T13" s="224" t="s">
        <v>44</v>
      </c>
      <c r="U13" s="218" t="s">
        <v>44</v>
      </c>
      <c r="V13" s="218" t="s">
        <v>44</v>
      </c>
      <c r="W13" s="225"/>
      <c r="X13" s="224">
        <v>8.5</v>
      </c>
      <c r="Y13" s="224">
        <v>300</v>
      </c>
      <c r="Z13" s="224" t="s">
        <v>44</v>
      </c>
      <c r="AA13" s="223" t="s">
        <v>44</v>
      </c>
      <c r="AB13" s="226" t="s">
        <v>2577</v>
      </c>
      <c r="AC13" s="227">
        <v>3</v>
      </c>
      <c r="AD13" s="228" t="s">
        <v>2568</v>
      </c>
    </row>
    <row r="14" spans="1:30" ht="75" customHeight="1" x14ac:dyDescent="0.45">
      <c r="A14" s="217" t="s">
        <v>0</v>
      </c>
      <c r="B14" s="218" t="s">
        <v>6</v>
      </c>
      <c r="C14" s="218" t="s">
        <v>11</v>
      </c>
      <c r="D14" s="218" t="s">
        <v>0</v>
      </c>
      <c r="E14" s="218" t="s">
        <v>2578</v>
      </c>
      <c r="F14" s="219" t="s">
        <v>2578</v>
      </c>
      <c r="G14" s="219" t="s">
        <v>2579</v>
      </c>
      <c r="H14" s="220">
        <v>6699</v>
      </c>
      <c r="I14" s="221">
        <v>0.4</v>
      </c>
      <c r="J14" s="222">
        <v>4019.3999999999996</v>
      </c>
      <c r="K14" s="218" t="s">
        <v>2580</v>
      </c>
      <c r="L14" s="223">
        <v>32</v>
      </c>
      <c r="M14" s="218" t="s">
        <v>2581</v>
      </c>
      <c r="N14" s="223">
        <v>20</v>
      </c>
      <c r="O14" s="218" t="s">
        <v>2582</v>
      </c>
      <c r="P14" s="223">
        <v>1000</v>
      </c>
      <c r="Q14" s="218" t="s">
        <v>42</v>
      </c>
      <c r="R14" s="218" t="s">
        <v>43</v>
      </c>
      <c r="S14" s="218" t="s">
        <v>2133</v>
      </c>
      <c r="T14" s="224" t="s">
        <v>44</v>
      </c>
      <c r="U14" s="218" t="s">
        <v>44</v>
      </c>
      <c r="V14" s="218" t="s">
        <v>44</v>
      </c>
      <c r="W14" s="225"/>
      <c r="X14" s="224">
        <v>14</v>
      </c>
      <c r="Y14" s="224">
        <v>750</v>
      </c>
      <c r="Z14" s="224" t="s">
        <v>44</v>
      </c>
      <c r="AA14" s="223" t="s">
        <v>44</v>
      </c>
      <c r="AB14" s="226" t="s">
        <v>2577</v>
      </c>
      <c r="AC14" s="227">
        <v>3</v>
      </c>
      <c r="AD14" s="228" t="s">
        <v>2568</v>
      </c>
    </row>
    <row r="15" spans="1:30" ht="75" customHeight="1" x14ac:dyDescent="0.45">
      <c r="A15" s="217" t="s">
        <v>0</v>
      </c>
      <c r="B15" s="218" t="s">
        <v>6</v>
      </c>
      <c r="C15" s="218" t="s">
        <v>11</v>
      </c>
      <c r="D15" s="218" t="s">
        <v>0</v>
      </c>
      <c r="E15" s="218" t="s">
        <v>2583</v>
      </c>
      <c r="F15" s="219" t="s">
        <v>2583</v>
      </c>
      <c r="G15" s="219" t="s">
        <v>2584</v>
      </c>
      <c r="H15" s="220">
        <v>10999</v>
      </c>
      <c r="I15" s="221">
        <v>0.4</v>
      </c>
      <c r="J15" s="222">
        <v>6599.4</v>
      </c>
      <c r="K15" s="218" t="s">
        <v>2585</v>
      </c>
      <c r="L15" s="223">
        <v>64</v>
      </c>
      <c r="M15" s="218" t="s">
        <v>2586</v>
      </c>
      <c r="N15" s="223">
        <v>24</v>
      </c>
      <c r="O15" s="218" t="s">
        <v>2587</v>
      </c>
      <c r="P15" s="223">
        <v>1000</v>
      </c>
      <c r="Q15" s="218" t="s">
        <v>42</v>
      </c>
      <c r="R15" s="218" t="s">
        <v>43</v>
      </c>
      <c r="S15" s="218" t="s">
        <v>2588</v>
      </c>
      <c r="T15" s="224" t="s">
        <v>44</v>
      </c>
      <c r="U15" s="218" t="s">
        <v>44</v>
      </c>
      <c r="V15" s="218" t="s">
        <v>44</v>
      </c>
      <c r="W15" s="225"/>
      <c r="X15" s="224">
        <v>16</v>
      </c>
      <c r="Y15" s="224">
        <v>1200</v>
      </c>
      <c r="Z15" s="224" t="s">
        <v>44</v>
      </c>
      <c r="AA15" s="223" t="s">
        <v>44</v>
      </c>
      <c r="AB15" s="226" t="s">
        <v>2589</v>
      </c>
      <c r="AC15" s="227">
        <v>3</v>
      </c>
      <c r="AD15" s="228" t="s">
        <v>2590</v>
      </c>
    </row>
    <row r="16" spans="1:30" ht="75" customHeight="1" x14ac:dyDescent="0.45">
      <c r="A16" s="217" t="s">
        <v>0</v>
      </c>
      <c r="B16" s="218" t="s">
        <v>6</v>
      </c>
      <c r="C16" s="218" t="s">
        <v>11</v>
      </c>
      <c r="D16" s="218" t="s">
        <v>0</v>
      </c>
      <c r="E16" s="218" t="s">
        <v>2591</v>
      </c>
      <c r="F16" s="219" t="s">
        <v>2591</v>
      </c>
      <c r="G16" s="219" t="s">
        <v>2592</v>
      </c>
      <c r="H16" s="220">
        <v>19999</v>
      </c>
      <c r="I16" s="221">
        <v>0.4</v>
      </c>
      <c r="J16" s="222">
        <v>11999.4</v>
      </c>
      <c r="K16" s="218" t="s">
        <v>2593</v>
      </c>
      <c r="L16" s="223">
        <v>128</v>
      </c>
      <c r="M16" s="218" t="s">
        <v>2594</v>
      </c>
      <c r="N16" s="223">
        <v>40</v>
      </c>
      <c r="O16" s="218" t="s">
        <v>2595</v>
      </c>
      <c r="P16" s="223">
        <v>2000</v>
      </c>
      <c r="Q16" s="218" t="s">
        <v>42</v>
      </c>
      <c r="R16" s="218" t="s">
        <v>43</v>
      </c>
      <c r="S16" s="218" t="s">
        <v>2596</v>
      </c>
      <c r="T16" s="224" t="s">
        <v>44</v>
      </c>
      <c r="U16" s="218" t="s">
        <v>44</v>
      </c>
      <c r="V16" s="218" t="s">
        <v>44</v>
      </c>
      <c r="W16" s="225"/>
      <c r="X16" s="224">
        <v>19</v>
      </c>
      <c r="Y16" s="224">
        <v>1200</v>
      </c>
      <c r="Z16" s="224" t="s">
        <v>44</v>
      </c>
      <c r="AA16" s="223" t="s">
        <v>44</v>
      </c>
      <c r="AB16" s="226" t="s">
        <v>2597</v>
      </c>
      <c r="AC16" s="227">
        <v>3</v>
      </c>
      <c r="AD16" s="228" t="s">
        <v>2590</v>
      </c>
    </row>
    <row r="17" spans="1:30" ht="75" customHeight="1" x14ac:dyDescent="0.45">
      <c r="A17" s="217" t="s">
        <v>0</v>
      </c>
      <c r="B17" s="218" t="s">
        <v>6</v>
      </c>
      <c r="C17" s="218" t="s">
        <v>11</v>
      </c>
      <c r="D17" s="218" t="s">
        <v>0</v>
      </c>
      <c r="E17" s="218" t="s">
        <v>2598</v>
      </c>
      <c r="F17" s="219" t="s">
        <v>2598</v>
      </c>
      <c r="G17" s="219" t="s">
        <v>2599</v>
      </c>
      <c r="H17" s="220">
        <v>29999</v>
      </c>
      <c r="I17" s="221">
        <v>0.4</v>
      </c>
      <c r="J17" s="222">
        <v>17999.399999999998</v>
      </c>
      <c r="K17" s="218" t="s">
        <v>2600</v>
      </c>
      <c r="L17" s="223">
        <v>128</v>
      </c>
      <c r="M17" s="218" t="s">
        <v>2601</v>
      </c>
      <c r="N17" s="223">
        <v>48</v>
      </c>
      <c r="O17" s="218" t="s">
        <v>2602</v>
      </c>
      <c r="P17" s="223">
        <v>2000</v>
      </c>
      <c r="Q17" s="218" t="s">
        <v>42</v>
      </c>
      <c r="R17" s="218" t="s">
        <v>43</v>
      </c>
      <c r="S17" s="218" t="s">
        <v>2596</v>
      </c>
      <c r="T17" s="224" t="s">
        <v>44</v>
      </c>
      <c r="U17" s="218" t="s">
        <v>44</v>
      </c>
      <c r="V17" s="218" t="s">
        <v>44</v>
      </c>
      <c r="W17" s="225"/>
      <c r="X17" s="224">
        <v>29</v>
      </c>
      <c r="Y17" s="224">
        <v>2000</v>
      </c>
      <c r="Z17" s="224" t="s">
        <v>44</v>
      </c>
      <c r="AA17" s="223" t="s">
        <v>44</v>
      </c>
      <c r="AB17" s="226" t="s">
        <v>2603</v>
      </c>
      <c r="AC17" s="227">
        <v>3</v>
      </c>
      <c r="AD17" s="228" t="s">
        <v>2590</v>
      </c>
    </row>
    <row r="18" spans="1:30" ht="75" customHeight="1" x14ac:dyDescent="0.45">
      <c r="A18" s="217" t="s">
        <v>0</v>
      </c>
      <c r="B18" s="218" t="s">
        <v>6</v>
      </c>
      <c r="C18" s="218" t="s">
        <v>12</v>
      </c>
      <c r="D18" s="218" t="s">
        <v>0</v>
      </c>
      <c r="E18" s="218" t="s">
        <v>2604</v>
      </c>
      <c r="F18" s="219" t="s">
        <v>2604</v>
      </c>
      <c r="G18" s="219" t="s">
        <v>2605</v>
      </c>
      <c r="H18" s="220">
        <v>1199</v>
      </c>
      <c r="I18" s="221">
        <v>0.4</v>
      </c>
      <c r="J18" s="222">
        <v>719.4</v>
      </c>
      <c r="K18" s="218" t="s">
        <v>2606</v>
      </c>
      <c r="L18" s="223">
        <v>8</v>
      </c>
      <c r="M18" s="218" t="s">
        <v>41</v>
      </c>
      <c r="N18" s="223" t="s">
        <v>2507</v>
      </c>
      <c r="O18" s="218" t="s">
        <v>2607</v>
      </c>
      <c r="P18" s="223">
        <v>64</v>
      </c>
      <c r="Q18" s="218" t="s">
        <v>42</v>
      </c>
      <c r="R18" s="218" t="s">
        <v>43</v>
      </c>
      <c r="S18" s="218" t="s">
        <v>2608</v>
      </c>
      <c r="T18" s="224" t="s">
        <v>44</v>
      </c>
      <c r="U18" s="218" t="s">
        <v>44</v>
      </c>
      <c r="V18" s="218" t="s">
        <v>44</v>
      </c>
      <c r="W18" s="225"/>
      <c r="X18" s="224">
        <v>0.55000000000000004</v>
      </c>
      <c r="Y18" s="224">
        <v>10</v>
      </c>
      <c r="Z18" s="224" t="s">
        <v>44</v>
      </c>
      <c r="AA18" s="223" t="s">
        <v>44</v>
      </c>
      <c r="AB18" s="226" t="s">
        <v>2609</v>
      </c>
      <c r="AC18" s="227">
        <v>3</v>
      </c>
      <c r="AD18" s="228" t="s">
        <v>2590</v>
      </c>
    </row>
    <row r="19" spans="1:30" ht="75" customHeight="1" x14ac:dyDescent="0.45">
      <c r="A19" s="217" t="s">
        <v>286</v>
      </c>
      <c r="B19" s="218" t="s">
        <v>6</v>
      </c>
      <c r="C19" s="218" t="s">
        <v>7</v>
      </c>
      <c r="D19" s="218" t="s">
        <v>250</v>
      </c>
      <c r="E19" s="218" t="s">
        <v>394</v>
      </c>
      <c r="F19" s="219" t="s">
        <v>4767</v>
      </c>
      <c r="G19" s="219" t="s">
        <v>4767</v>
      </c>
      <c r="H19" s="220">
        <v>1999</v>
      </c>
      <c r="I19" s="221">
        <v>0.12039999999999999</v>
      </c>
      <c r="J19" s="222">
        <v>1758.32</v>
      </c>
      <c r="K19" s="218" t="s">
        <v>4769</v>
      </c>
      <c r="L19" s="223">
        <v>16</v>
      </c>
      <c r="M19" s="218" t="s">
        <v>2689</v>
      </c>
      <c r="N19" s="223" t="s">
        <v>44</v>
      </c>
      <c r="O19" s="218" t="s">
        <v>3603</v>
      </c>
      <c r="P19" s="223">
        <v>256</v>
      </c>
      <c r="Q19" s="218" t="s">
        <v>349</v>
      </c>
      <c r="R19" s="218" t="s">
        <v>250</v>
      </c>
      <c r="S19" s="218" t="s">
        <v>3660</v>
      </c>
      <c r="T19" s="224">
        <v>24</v>
      </c>
      <c r="U19" s="218" t="s">
        <v>3661</v>
      </c>
      <c r="V19" s="274" t="s">
        <v>4768</v>
      </c>
      <c r="W19" s="225" t="s">
        <v>45</v>
      </c>
      <c r="X19" s="224">
        <v>4.46</v>
      </c>
      <c r="Y19" s="224">
        <v>143</v>
      </c>
      <c r="Z19" s="224" t="s">
        <v>44</v>
      </c>
      <c r="AA19" s="223" t="s">
        <v>44</v>
      </c>
      <c r="AB19" s="226" t="s">
        <v>3662</v>
      </c>
      <c r="AC19" s="227">
        <v>1</v>
      </c>
      <c r="AD19" s="228" t="s">
        <v>3663</v>
      </c>
    </row>
    <row r="20" spans="1:30" ht="75" customHeight="1" x14ac:dyDescent="0.45">
      <c r="A20" s="217" t="s">
        <v>286</v>
      </c>
      <c r="B20" s="218" t="s">
        <v>6</v>
      </c>
      <c r="C20" s="218" t="s">
        <v>7</v>
      </c>
      <c r="D20" s="218" t="s">
        <v>250</v>
      </c>
      <c r="E20" s="218" t="s">
        <v>353</v>
      </c>
      <c r="F20" s="219" t="s">
        <v>4792</v>
      </c>
      <c r="G20" s="219" t="s">
        <v>4792</v>
      </c>
      <c r="H20" s="220">
        <v>999</v>
      </c>
      <c r="I20" s="221">
        <v>0.12039999999999999</v>
      </c>
      <c r="J20" s="222">
        <v>878.75</v>
      </c>
      <c r="K20" s="218" t="s">
        <v>4769</v>
      </c>
      <c r="L20" s="223">
        <v>16</v>
      </c>
      <c r="M20" s="218" t="s">
        <v>2689</v>
      </c>
      <c r="N20" s="223" t="s">
        <v>44</v>
      </c>
      <c r="O20" s="218" t="s">
        <v>3603</v>
      </c>
      <c r="P20" s="223">
        <v>256</v>
      </c>
      <c r="Q20" s="218" t="s">
        <v>349</v>
      </c>
      <c r="R20" s="218" t="s">
        <v>250</v>
      </c>
      <c r="S20" s="218" t="s">
        <v>3660</v>
      </c>
      <c r="T20" s="224" t="s">
        <v>44</v>
      </c>
      <c r="U20" s="218" t="s">
        <v>44</v>
      </c>
      <c r="V20" s="274" t="s">
        <v>4793</v>
      </c>
      <c r="W20" s="225" t="s">
        <v>45</v>
      </c>
      <c r="X20" s="224">
        <v>1.8</v>
      </c>
      <c r="Y20" s="224">
        <v>65</v>
      </c>
      <c r="Z20" s="224" t="s">
        <v>44</v>
      </c>
      <c r="AA20" s="223" t="s">
        <v>44</v>
      </c>
      <c r="AB20" s="226" t="s">
        <v>3664</v>
      </c>
      <c r="AC20" s="227">
        <v>1</v>
      </c>
      <c r="AD20" s="228" t="s">
        <v>2694</v>
      </c>
    </row>
    <row r="21" spans="1:30" ht="75" customHeight="1" x14ac:dyDescent="0.45">
      <c r="A21" s="217" t="s">
        <v>286</v>
      </c>
      <c r="B21" s="218" t="s">
        <v>6</v>
      </c>
      <c r="C21" s="218" t="s">
        <v>7</v>
      </c>
      <c r="D21" s="218" t="s">
        <v>250</v>
      </c>
      <c r="E21" s="218" t="s">
        <v>2101</v>
      </c>
      <c r="F21" s="219" t="s">
        <v>4813</v>
      </c>
      <c r="G21" s="219" t="s">
        <v>4813</v>
      </c>
      <c r="H21" s="220">
        <v>3499</v>
      </c>
      <c r="I21" s="221">
        <v>0.12039999999999999</v>
      </c>
      <c r="J21" s="222">
        <v>3077.72</v>
      </c>
      <c r="K21" s="218" t="s">
        <v>4814</v>
      </c>
      <c r="L21" s="223">
        <v>36</v>
      </c>
      <c r="M21" s="218" t="s">
        <v>2689</v>
      </c>
      <c r="N21" s="223" t="s">
        <v>44</v>
      </c>
      <c r="O21" s="218" t="s">
        <v>4815</v>
      </c>
      <c r="P21" s="223">
        <v>512</v>
      </c>
      <c r="Q21" s="218" t="s">
        <v>349</v>
      </c>
      <c r="R21" s="218" t="s">
        <v>250</v>
      </c>
      <c r="S21" s="218" t="s">
        <v>3660</v>
      </c>
      <c r="T21" s="224" t="s">
        <v>44</v>
      </c>
      <c r="U21" s="218" t="s">
        <v>44</v>
      </c>
      <c r="V21" s="274" t="s">
        <v>4816</v>
      </c>
      <c r="W21" s="225" t="s">
        <v>45</v>
      </c>
      <c r="X21" s="224">
        <v>3.6</v>
      </c>
      <c r="Y21" s="224">
        <v>65</v>
      </c>
      <c r="Z21" s="224" t="s">
        <v>44</v>
      </c>
      <c r="AA21" s="223" t="s">
        <v>44</v>
      </c>
      <c r="AB21" s="226" t="s">
        <v>3665</v>
      </c>
      <c r="AC21" s="227">
        <v>1</v>
      </c>
      <c r="AD21" s="228" t="s">
        <v>2694</v>
      </c>
    </row>
    <row r="22" spans="1:30" ht="75" customHeight="1" x14ac:dyDescent="0.45">
      <c r="A22" s="217" t="s">
        <v>286</v>
      </c>
      <c r="B22" s="218" t="s">
        <v>6</v>
      </c>
      <c r="C22" s="218" t="s">
        <v>8</v>
      </c>
      <c r="D22" s="218" t="s">
        <v>250</v>
      </c>
      <c r="E22" s="218" t="s">
        <v>2210</v>
      </c>
      <c r="F22" s="219" t="s">
        <v>4817</v>
      </c>
      <c r="G22" s="219" t="s">
        <v>4817</v>
      </c>
      <c r="H22" s="220">
        <v>1499</v>
      </c>
      <c r="I22" s="221">
        <v>0.1206</v>
      </c>
      <c r="J22" s="222">
        <v>1318.22</v>
      </c>
      <c r="K22" s="218" t="s">
        <v>2703</v>
      </c>
      <c r="L22" s="223">
        <v>16</v>
      </c>
      <c r="M22" s="218" t="s">
        <v>2689</v>
      </c>
      <c r="N22" s="223" t="s">
        <v>44</v>
      </c>
      <c r="O22" s="218" t="s">
        <v>3666</v>
      </c>
      <c r="P22" s="223">
        <v>256</v>
      </c>
      <c r="Q22" s="218" t="s">
        <v>349</v>
      </c>
      <c r="R22" s="218" t="s">
        <v>250</v>
      </c>
      <c r="S22" s="218" t="s">
        <v>3660</v>
      </c>
      <c r="T22" s="224">
        <v>13</v>
      </c>
      <c r="U22" s="218" t="s">
        <v>3667</v>
      </c>
      <c r="V22" s="274" t="s">
        <v>4818</v>
      </c>
      <c r="W22" s="225" t="s">
        <v>45</v>
      </c>
      <c r="X22" s="224">
        <v>1.24</v>
      </c>
      <c r="Y22" s="224">
        <v>30</v>
      </c>
      <c r="Z22" s="224">
        <v>52.6</v>
      </c>
      <c r="AA22" s="223" t="s">
        <v>44</v>
      </c>
      <c r="AB22" s="226" t="s">
        <v>3669</v>
      </c>
      <c r="AC22" s="227">
        <v>1</v>
      </c>
      <c r="AD22" s="228" t="s">
        <v>4819</v>
      </c>
    </row>
    <row r="23" spans="1:30" ht="75" customHeight="1" x14ac:dyDescent="0.45">
      <c r="A23" s="217" t="s">
        <v>286</v>
      </c>
      <c r="B23" s="218" t="s">
        <v>6</v>
      </c>
      <c r="C23" s="218" t="s">
        <v>8</v>
      </c>
      <c r="D23" s="218" t="s">
        <v>250</v>
      </c>
      <c r="E23" s="218" t="s">
        <v>2210</v>
      </c>
      <c r="F23" s="219" t="s">
        <v>4820</v>
      </c>
      <c r="G23" s="219" t="s">
        <v>4820</v>
      </c>
      <c r="H23" s="220">
        <v>2399</v>
      </c>
      <c r="I23" s="221">
        <v>0.1206</v>
      </c>
      <c r="J23" s="222">
        <v>2109.6799999999998</v>
      </c>
      <c r="K23" s="218" t="s">
        <v>4769</v>
      </c>
      <c r="L23" s="223">
        <v>16</v>
      </c>
      <c r="M23" s="218" t="s">
        <v>2689</v>
      </c>
      <c r="N23" s="223" t="s">
        <v>44</v>
      </c>
      <c r="O23" s="218" t="s">
        <v>3603</v>
      </c>
      <c r="P23" s="223">
        <v>512</v>
      </c>
      <c r="Q23" s="218" t="s">
        <v>349</v>
      </c>
      <c r="R23" s="218" t="s">
        <v>250</v>
      </c>
      <c r="S23" s="218" t="s">
        <v>3660</v>
      </c>
      <c r="T23" s="224">
        <v>13</v>
      </c>
      <c r="U23" s="218" t="s">
        <v>3667</v>
      </c>
      <c r="V23" s="218" t="s">
        <v>4821</v>
      </c>
      <c r="W23" s="225" t="s">
        <v>45</v>
      </c>
      <c r="X23" s="224">
        <v>1.24</v>
      </c>
      <c r="Y23" s="224">
        <v>30</v>
      </c>
      <c r="Z23" s="224">
        <v>52.6</v>
      </c>
      <c r="AA23" s="223" t="s">
        <v>44</v>
      </c>
      <c r="AB23" s="226" t="s">
        <v>3669</v>
      </c>
      <c r="AC23" s="227">
        <v>1</v>
      </c>
      <c r="AD23" s="228" t="s">
        <v>4822</v>
      </c>
    </row>
    <row r="24" spans="1:30" ht="75" customHeight="1" x14ac:dyDescent="0.45">
      <c r="A24" s="217" t="s">
        <v>286</v>
      </c>
      <c r="B24" s="218" t="s">
        <v>6</v>
      </c>
      <c r="C24" s="218" t="s">
        <v>8</v>
      </c>
      <c r="D24" s="218" t="s">
        <v>250</v>
      </c>
      <c r="E24" s="218" t="s">
        <v>389</v>
      </c>
      <c r="F24" s="219" t="s">
        <v>4823</v>
      </c>
      <c r="G24" s="219" t="s">
        <v>4823</v>
      </c>
      <c r="H24" s="220">
        <v>2499</v>
      </c>
      <c r="I24" s="221">
        <v>0.1206</v>
      </c>
      <c r="J24" s="222">
        <v>2197.62</v>
      </c>
      <c r="K24" s="218" t="s">
        <v>4769</v>
      </c>
      <c r="L24" s="223">
        <v>16</v>
      </c>
      <c r="M24" s="218" t="s">
        <v>2689</v>
      </c>
      <c r="N24" s="223" t="s">
        <v>44</v>
      </c>
      <c r="O24" s="218" t="s">
        <v>3603</v>
      </c>
      <c r="P24" s="223">
        <v>512</v>
      </c>
      <c r="Q24" s="218" t="s">
        <v>349</v>
      </c>
      <c r="R24" s="218" t="s">
        <v>250</v>
      </c>
      <c r="S24" s="218" t="s">
        <v>3660</v>
      </c>
      <c r="T24" s="224">
        <v>14</v>
      </c>
      <c r="U24" s="218" t="s">
        <v>3670</v>
      </c>
      <c r="V24" s="274" t="s">
        <v>4824</v>
      </c>
      <c r="W24" s="225" t="s">
        <v>45</v>
      </c>
      <c r="X24" s="224">
        <v>1.61</v>
      </c>
      <c r="Y24" s="224">
        <v>70</v>
      </c>
      <c r="Z24" s="224">
        <v>70</v>
      </c>
      <c r="AA24" s="223" t="s">
        <v>44</v>
      </c>
      <c r="AB24" s="226" t="s">
        <v>3671</v>
      </c>
      <c r="AC24" s="227">
        <v>1</v>
      </c>
      <c r="AD24" s="228" t="s">
        <v>4825</v>
      </c>
    </row>
    <row r="25" spans="1:30" ht="75" customHeight="1" x14ac:dyDescent="0.45">
      <c r="A25" s="217" t="s">
        <v>286</v>
      </c>
      <c r="B25" s="218" t="s">
        <v>6</v>
      </c>
      <c r="C25" s="218" t="s">
        <v>8</v>
      </c>
      <c r="D25" s="218" t="s">
        <v>250</v>
      </c>
      <c r="E25" s="218" t="s">
        <v>389</v>
      </c>
      <c r="F25" s="219" t="s">
        <v>4826</v>
      </c>
      <c r="G25" s="219" t="s">
        <v>4826</v>
      </c>
      <c r="H25" s="220">
        <v>6499</v>
      </c>
      <c r="I25" s="221">
        <v>0.1206</v>
      </c>
      <c r="J25" s="222">
        <v>5715.22</v>
      </c>
      <c r="K25" s="218" t="s">
        <v>4827</v>
      </c>
      <c r="L25" s="223">
        <v>48</v>
      </c>
      <c r="M25" s="218" t="s">
        <v>2689</v>
      </c>
      <c r="N25" s="223" t="s">
        <v>44</v>
      </c>
      <c r="O25" s="218" t="s">
        <v>4828</v>
      </c>
      <c r="P25" s="223">
        <v>1000</v>
      </c>
      <c r="Q25" s="218" t="s">
        <v>349</v>
      </c>
      <c r="R25" s="218" t="s">
        <v>250</v>
      </c>
      <c r="S25" s="218" t="s">
        <v>3660</v>
      </c>
      <c r="T25" s="224">
        <v>16</v>
      </c>
      <c r="U25" s="218" t="s">
        <v>3672</v>
      </c>
      <c r="V25" s="275" t="s">
        <v>4829</v>
      </c>
      <c r="W25" s="225" t="s">
        <v>45</v>
      </c>
      <c r="X25" s="224">
        <v>2.16</v>
      </c>
      <c r="Y25" s="224">
        <v>140</v>
      </c>
      <c r="Z25" s="224">
        <v>100</v>
      </c>
      <c r="AA25" s="223" t="s">
        <v>44</v>
      </c>
      <c r="AB25" s="226" t="s">
        <v>3673</v>
      </c>
      <c r="AC25" s="227">
        <v>1</v>
      </c>
      <c r="AD25" s="228" t="s">
        <v>4825</v>
      </c>
    </row>
    <row r="26" spans="1:30" ht="75" customHeight="1" x14ac:dyDescent="0.45">
      <c r="A26" s="217" t="s">
        <v>286</v>
      </c>
      <c r="B26" s="218" t="s">
        <v>6</v>
      </c>
      <c r="C26" s="218" t="s">
        <v>8</v>
      </c>
      <c r="D26" s="218" t="s">
        <v>43</v>
      </c>
      <c r="E26" s="218" t="s">
        <v>2236</v>
      </c>
      <c r="F26" s="219" t="s">
        <v>3528</v>
      </c>
      <c r="G26" s="219" t="s">
        <v>3528</v>
      </c>
      <c r="H26" s="220">
        <v>4349</v>
      </c>
      <c r="I26" s="221">
        <v>0.15290000000000001</v>
      </c>
      <c r="J26" s="222">
        <v>3684.02</v>
      </c>
      <c r="K26" s="218" t="s">
        <v>2740</v>
      </c>
      <c r="L26" s="223">
        <v>16</v>
      </c>
      <c r="M26" s="218" t="s">
        <v>2732</v>
      </c>
      <c r="N26" s="223">
        <v>6</v>
      </c>
      <c r="O26" s="218" t="s">
        <v>3529</v>
      </c>
      <c r="P26" s="223">
        <v>512</v>
      </c>
      <c r="Q26" s="218" t="s">
        <v>349</v>
      </c>
      <c r="R26" s="218" t="s">
        <v>43</v>
      </c>
      <c r="S26" s="218" t="s">
        <v>2734</v>
      </c>
      <c r="T26" s="224">
        <v>14.4</v>
      </c>
      <c r="U26" s="218" t="s">
        <v>3530</v>
      </c>
      <c r="V26" s="218" t="s">
        <v>3531</v>
      </c>
      <c r="W26" s="225" t="s">
        <v>45</v>
      </c>
      <c r="X26" s="224">
        <v>1.98</v>
      </c>
      <c r="Y26" s="224">
        <v>127</v>
      </c>
      <c r="Z26" s="224">
        <v>56.3</v>
      </c>
      <c r="AA26" s="223" t="s">
        <v>44</v>
      </c>
      <c r="AB26" s="226" t="s">
        <v>3532</v>
      </c>
      <c r="AC26" s="227">
        <v>2</v>
      </c>
      <c r="AD26" s="228" t="s">
        <v>3525</v>
      </c>
    </row>
    <row r="27" spans="1:30" ht="75" customHeight="1" x14ac:dyDescent="0.45">
      <c r="A27" s="217" t="s">
        <v>286</v>
      </c>
      <c r="B27" s="218" t="s">
        <v>6</v>
      </c>
      <c r="C27" s="218" t="s">
        <v>8</v>
      </c>
      <c r="D27" s="218" t="s">
        <v>43</v>
      </c>
      <c r="E27" s="218" t="s">
        <v>4830</v>
      </c>
      <c r="F27" s="219" t="s">
        <v>4831</v>
      </c>
      <c r="G27" s="219" t="s">
        <v>4831</v>
      </c>
      <c r="H27" s="220">
        <v>2669</v>
      </c>
      <c r="I27" s="221">
        <v>0.15290000000000001</v>
      </c>
      <c r="J27" s="222">
        <v>2260.91</v>
      </c>
      <c r="K27" s="218" t="s">
        <v>4661</v>
      </c>
      <c r="L27" s="223">
        <v>16</v>
      </c>
      <c r="M27" s="218" t="s">
        <v>2732</v>
      </c>
      <c r="N27" s="223" t="s">
        <v>44</v>
      </c>
      <c r="O27" s="218" t="s">
        <v>2733</v>
      </c>
      <c r="P27" s="223">
        <v>256</v>
      </c>
      <c r="Q27" s="218" t="s">
        <v>349</v>
      </c>
      <c r="R27" s="218" t="s">
        <v>43</v>
      </c>
      <c r="S27" s="218" t="s">
        <v>2734</v>
      </c>
      <c r="T27" s="224">
        <v>13.5</v>
      </c>
      <c r="U27" s="218" t="s">
        <v>4832</v>
      </c>
      <c r="V27" s="218" t="s">
        <v>4833</v>
      </c>
      <c r="W27" s="225" t="s">
        <v>45</v>
      </c>
      <c r="X27" s="224">
        <v>1.35</v>
      </c>
      <c r="Y27" s="224">
        <v>60</v>
      </c>
      <c r="Z27" s="224">
        <v>45.8</v>
      </c>
      <c r="AA27" s="223" t="s">
        <v>44</v>
      </c>
      <c r="AB27" s="226" t="s">
        <v>4834</v>
      </c>
      <c r="AC27" s="227">
        <v>2</v>
      </c>
      <c r="AD27" s="228" t="s">
        <v>3675</v>
      </c>
    </row>
    <row r="28" spans="1:30" ht="75" customHeight="1" x14ac:dyDescent="0.45">
      <c r="A28" s="217" t="s">
        <v>286</v>
      </c>
      <c r="B28" s="218" t="s">
        <v>6</v>
      </c>
      <c r="C28" s="218" t="s">
        <v>8</v>
      </c>
      <c r="D28" s="218" t="s">
        <v>43</v>
      </c>
      <c r="E28" s="218" t="s">
        <v>4835</v>
      </c>
      <c r="F28" s="219" t="s">
        <v>4836</v>
      </c>
      <c r="G28" s="219" t="s">
        <v>4836</v>
      </c>
      <c r="H28" s="220">
        <v>3029</v>
      </c>
      <c r="I28" s="221">
        <v>0.15290000000000001</v>
      </c>
      <c r="J28" s="222">
        <v>2565.87</v>
      </c>
      <c r="K28" s="218" t="s">
        <v>4661</v>
      </c>
      <c r="L28" s="223">
        <v>16</v>
      </c>
      <c r="M28" s="218" t="s">
        <v>2732</v>
      </c>
      <c r="N28" s="223" t="s">
        <v>44</v>
      </c>
      <c r="O28" s="218" t="s">
        <v>2733</v>
      </c>
      <c r="P28" s="223">
        <v>256</v>
      </c>
      <c r="Q28" s="218" t="s">
        <v>349</v>
      </c>
      <c r="R28" s="218" t="s">
        <v>43</v>
      </c>
      <c r="S28" s="218" t="s">
        <v>2734</v>
      </c>
      <c r="T28" s="224">
        <v>15</v>
      </c>
      <c r="U28" s="218" t="s">
        <v>4837</v>
      </c>
      <c r="V28" s="218" t="s">
        <v>4838</v>
      </c>
      <c r="W28" s="225" t="s">
        <v>45</v>
      </c>
      <c r="X28" s="224">
        <v>1.35</v>
      </c>
      <c r="Y28" s="224">
        <v>60</v>
      </c>
      <c r="Z28" s="224">
        <v>45.8</v>
      </c>
      <c r="AA28" s="223" t="s">
        <v>44</v>
      </c>
      <c r="AB28" s="226" t="s">
        <v>4834</v>
      </c>
      <c r="AC28" s="227">
        <v>2</v>
      </c>
      <c r="AD28" s="228" t="s">
        <v>3675</v>
      </c>
    </row>
    <row r="29" spans="1:30" ht="75" customHeight="1" x14ac:dyDescent="0.45">
      <c r="A29" s="217" t="s">
        <v>286</v>
      </c>
      <c r="B29" s="218" t="s">
        <v>6</v>
      </c>
      <c r="C29" s="218" t="s">
        <v>8</v>
      </c>
      <c r="D29" s="218" t="s">
        <v>43</v>
      </c>
      <c r="E29" s="218" t="s">
        <v>2235</v>
      </c>
      <c r="F29" s="219" t="s">
        <v>3678</v>
      </c>
      <c r="G29" s="219" t="s">
        <v>3678</v>
      </c>
      <c r="H29" s="220">
        <v>1279</v>
      </c>
      <c r="I29" s="221">
        <v>0.15290000000000001</v>
      </c>
      <c r="J29" s="222">
        <v>1083.5</v>
      </c>
      <c r="K29" s="218" t="s">
        <v>2731</v>
      </c>
      <c r="L29" s="223">
        <v>8</v>
      </c>
      <c r="M29" s="218" t="s">
        <v>2732</v>
      </c>
      <c r="N29" s="223" t="s">
        <v>44</v>
      </c>
      <c r="O29" s="218" t="s">
        <v>350</v>
      </c>
      <c r="P29" s="223">
        <v>128</v>
      </c>
      <c r="Q29" s="218" t="s">
        <v>349</v>
      </c>
      <c r="R29" s="218" t="s">
        <v>43</v>
      </c>
      <c r="S29" s="218" t="s">
        <v>2734</v>
      </c>
      <c r="T29" s="224">
        <v>12.4</v>
      </c>
      <c r="U29" s="218" t="s">
        <v>3522</v>
      </c>
      <c r="V29" s="218" t="s">
        <v>3679</v>
      </c>
      <c r="W29" s="225" t="s">
        <v>45</v>
      </c>
      <c r="X29" s="224">
        <v>1.1299999999999999</v>
      </c>
      <c r="Y29" s="224">
        <v>65</v>
      </c>
      <c r="Z29" s="224">
        <v>41</v>
      </c>
      <c r="AA29" s="223" t="s">
        <v>44</v>
      </c>
      <c r="AB29" s="226" t="s">
        <v>3524</v>
      </c>
      <c r="AC29" s="227">
        <v>2</v>
      </c>
      <c r="AD29" s="228" t="s">
        <v>3525</v>
      </c>
    </row>
    <row r="30" spans="1:30" ht="75" customHeight="1" x14ac:dyDescent="0.45">
      <c r="A30" s="217" t="s">
        <v>286</v>
      </c>
      <c r="B30" s="218" t="s">
        <v>6</v>
      </c>
      <c r="C30" s="218" t="s">
        <v>8</v>
      </c>
      <c r="D30" s="218" t="s">
        <v>43</v>
      </c>
      <c r="E30" s="218" t="s">
        <v>2235</v>
      </c>
      <c r="F30" s="219" t="s">
        <v>3680</v>
      </c>
      <c r="G30" s="219" t="s">
        <v>3680</v>
      </c>
      <c r="H30" s="220">
        <v>2129</v>
      </c>
      <c r="I30" s="221">
        <v>0.15290000000000001</v>
      </c>
      <c r="J30" s="222">
        <v>1803.41</v>
      </c>
      <c r="K30" s="218" t="s">
        <v>2731</v>
      </c>
      <c r="L30" s="223">
        <v>16</v>
      </c>
      <c r="M30" s="218" t="s">
        <v>2732</v>
      </c>
      <c r="N30" s="223" t="s">
        <v>44</v>
      </c>
      <c r="O30" s="218" t="s">
        <v>350</v>
      </c>
      <c r="P30" s="223">
        <v>512</v>
      </c>
      <c r="Q30" s="218" t="s">
        <v>349</v>
      </c>
      <c r="R30" s="218" t="s">
        <v>43</v>
      </c>
      <c r="S30" s="218" t="s">
        <v>2734</v>
      </c>
      <c r="T30" s="224">
        <v>12.4</v>
      </c>
      <c r="U30" s="218" t="s">
        <v>3522</v>
      </c>
      <c r="V30" s="218" t="s">
        <v>3681</v>
      </c>
      <c r="W30" s="225" t="s">
        <v>45</v>
      </c>
      <c r="X30" s="224">
        <v>1.1299999999999999</v>
      </c>
      <c r="Y30" s="224">
        <v>65</v>
      </c>
      <c r="Z30" s="224">
        <v>41</v>
      </c>
      <c r="AA30" s="223" t="s">
        <v>44</v>
      </c>
      <c r="AB30" s="226" t="s">
        <v>3524</v>
      </c>
      <c r="AC30" s="227">
        <v>2</v>
      </c>
      <c r="AD30" s="228" t="s">
        <v>3525</v>
      </c>
    </row>
    <row r="31" spans="1:30" ht="75" customHeight="1" x14ac:dyDescent="0.45">
      <c r="A31" s="217" t="s">
        <v>252</v>
      </c>
      <c r="B31" s="218" t="s">
        <v>6</v>
      </c>
      <c r="C31" s="218" t="s">
        <v>7</v>
      </c>
      <c r="D31" s="218" t="s">
        <v>252</v>
      </c>
      <c r="E31" s="218" t="s">
        <v>2749</v>
      </c>
      <c r="F31" s="219" t="s">
        <v>2750</v>
      </c>
      <c r="G31" s="219" t="s">
        <v>2750</v>
      </c>
      <c r="H31" s="220">
        <v>1602.18</v>
      </c>
      <c r="I31" s="221">
        <v>0.31</v>
      </c>
      <c r="J31" s="222">
        <v>935</v>
      </c>
      <c r="K31" s="218" t="s">
        <v>2751</v>
      </c>
      <c r="L31" s="223">
        <v>8</v>
      </c>
      <c r="M31" s="218" t="s">
        <v>2752</v>
      </c>
      <c r="N31" s="223" t="s">
        <v>298</v>
      </c>
      <c r="O31" s="218" t="s">
        <v>2753</v>
      </c>
      <c r="P31" s="223">
        <v>240</v>
      </c>
      <c r="Q31" s="218" t="s">
        <v>2754</v>
      </c>
      <c r="R31" s="218" t="s">
        <v>43</v>
      </c>
      <c r="S31" s="218" t="s">
        <v>2755</v>
      </c>
      <c r="T31" s="224" t="s">
        <v>298</v>
      </c>
      <c r="U31" s="218" t="s">
        <v>298</v>
      </c>
      <c r="V31" s="218" t="s">
        <v>298</v>
      </c>
      <c r="W31" s="225" t="s">
        <v>45</v>
      </c>
      <c r="X31" s="224">
        <v>4.2</v>
      </c>
      <c r="Y31" s="224">
        <v>300</v>
      </c>
      <c r="Z31" s="224" t="s">
        <v>298</v>
      </c>
      <c r="AA31" s="223">
        <v>16.8</v>
      </c>
      <c r="AB31" s="226" t="s">
        <v>2756</v>
      </c>
      <c r="AC31" s="227">
        <v>3</v>
      </c>
      <c r="AD31" s="228" t="s">
        <v>2757</v>
      </c>
    </row>
    <row r="32" spans="1:30" ht="75" customHeight="1" x14ac:dyDescent="0.45">
      <c r="A32" s="217" t="s">
        <v>252</v>
      </c>
      <c r="B32" s="218" t="s">
        <v>6</v>
      </c>
      <c r="C32" s="218" t="s">
        <v>7</v>
      </c>
      <c r="D32" s="218" t="s">
        <v>252</v>
      </c>
      <c r="E32" s="218" t="s">
        <v>2758</v>
      </c>
      <c r="F32" s="219" t="s">
        <v>2758</v>
      </c>
      <c r="G32" s="219" t="s">
        <v>2758</v>
      </c>
      <c r="H32" s="220">
        <v>1355.08</v>
      </c>
      <c r="I32" s="221">
        <v>0.31</v>
      </c>
      <c r="J32" s="222">
        <v>1039.5</v>
      </c>
      <c r="K32" s="218" t="s">
        <v>2759</v>
      </c>
      <c r="L32" s="223">
        <v>8</v>
      </c>
      <c r="M32" s="218" t="s">
        <v>2752</v>
      </c>
      <c r="N32" s="223" t="s">
        <v>298</v>
      </c>
      <c r="O32" s="218" t="s">
        <v>2753</v>
      </c>
      <c r="P32" s="223">
        <v>240</v>
      </c>
      <c r="Q32" s="218" t="s">
        <v>2754</v>
      </c>
      <c r="R32" s="218" t="s">
        <v>43</v>
      </c>
      <c r="S32" s="218" t="s">
        <v>2755</v>
      </c>
      <c r="T32" s="224" t="s">
        <v>298</v>
      </c>
      <c r="U32" s="218" t="s">
        <v>298</v>
      </c>
      <c r="V32" s="218" t="s">
        <v>298</v>
      </c>
      <c r="W32" s="225" t="s">
        <v>45</v>
      </c>
      <c r="X32" s="224">
        <v>4.2</v>
      </c>
      <c r="Y32" s="224">
        <v>300</v>
      </c>
      <c r="Z32" s="224" t="s">
        <v>298</v>
      </c>
      <c r="AA32" s="223">
        <v>20.2</v>
      </c>
      <c r="AB32" s="226" t="s">
        <v>2760</v>
      </c>
      <c r="AC32" s="227">
        <v>3</v>
      </c>
      <c r="AD32" s="228" t="s">
        <v>2757</v>
      </c>
    </row>
    <row r="33" spans="1:30" ht="75" customHeight="1" x14ac:dyDescent="0.45">
      <c r="A33" s="217" t="s">
        <v>252</v>
      </c>
      <c r="B33" s="218" t="s">
        <v>6</v>
      </c>
      <c r="C33" s="218" t="s">
        <v>7</v>
      </c>
      <c r="D33" s="218" t="s">
        <v>252</v>
      </c>
      <c r="E33" s="218" t="s">
        <v>2761</v>
      </c>
      <c r="F33" s="219" t="s">
        <v>2761</v>
      </c>
      <c r="G33" s="219" t="s">
        <v>2761</v>
      </c>
      <c r="H33" s="220">
        <v>2064.5</v>
      </c>
      <c r="I33" s="221">
        <v>0.31</v>
      </c>
      <c r="J33" s="222">
        <v>1424.5</v>
      </c>
      <c r="K33" s="218" t="s">
        <v>2762</v>
      </c>
      <c r="L33" s="223">
        <v>8</v>
      </c>
      <c r="M33" s="218" t="s">
        <v>2752</v>
      </c>
      <c r="N33" s="223" t="s">
        <v>298</v>
      </c>
      <c r="O33" s="218" t="s">
        <v>2753</v>
      </c>
      <c r="P33" s="223">
        <v>240</v>
      </c>
      <c r="Q33" s="218" t="s">
        <v>2754</v>
      </c>
      <c r="R33" s="218" t="s">
        <v>43</v>
      </c>
      <c r="S33" s="218" t="s">
        <v>2755</v>
      </c>
      <c r="T33" s="224" t="s">
        <v>298</v>
      </c>
      <c r="U33" s="218" t="s">
        <v>298</v>
      </c>
      <c r="V33" s="218" t="s">
        <v>298</v>
      </c>
      <c r="W33" s="225" t="s">
        <v>45</v>
      </c>
      <c r="X33" s="224">
        <v>5.5</v>
      </c>
      <c r="Y33" s="224">
        <v>550</v>
      </c>
      <c r="Z33" s="224" t="s">
        <v>298</v>
      </c>
      <c r="AA33" s="223">
        <v>24</v>
      </c>
      <c r="AB33" s="226" t="s">
        <v>2763</v>
      </c>
      <c r="AC33" s="227">
        <v>3</v>
      </c>
      <c r="AD33" s="228" t="s">
        <v>2757</v>
      </c>
    </row>
    <row r="34" spans="1:30" ht="75" customHeight="1" x14ac:dyDescent="0.45">
      <c r="A34" s="217" t="s">
        <v>252</v>
      </c>
      <c r="B34" s="218" t="s">
        <v>6</v>
      </c>
      <c r="C34" s="218" t="s">
        <v>7</v>
      </c>
      <c r="D34" s="218" t="s">
        <v>252</v>
      </c>
      <c r="E34" s="218" t="s">
        <v>2764</v>
      </c>
      <c r="F34" s="219" t="s">
        <v>2765</v>
      </c>
      <c r="G34" s="219" t="s">
        <v>2766</v>
      </c>
      <c r="H34" s="220">
        <v>1425.3</v>
      </c>
      <c r="I34" s="221">
        <v>0.31</v>
      </c>
      <c r="J34" s="222">
        <v>983.4</v>
      </c>
      <c r="K34" s="218" t="s">
        <v>2767</v>
      </c>
      <c r="L34" s="223">
        <v>8</v>
      </c>
      <c r="M34" s="218" t="s">
        <v>2768</v>
      </c>
      <c r="N34" s="223" t="s">
        <v>298</v>
      </c>
      <c r="O34" s="218" t="s">
        <v>2532</v>
      </c>
      <c r="P34" s="223">
        <v>240</v>
      </c>
      <c r="Q34" s="218" t="s">
        <v>2754</v>
      </c>
      <c r="R34" s="218" t="s">
        <v>43</v>
      </c>
      <c r="S34" s="218" t="s">
        <v>2755</v>
      </c>
      <c r="T34" s="224" t="s">
        <v>298</v>
      </c>
      <c r="U34" s="218" t="s">
        <v>298</v>
      </c>
      <c r="V34" s="218" t="s">
        <v>298</v>
      </c>
      <c r="W34" s="225" t="s">
        <v>45</v>
      </c>
      <c r="X34" s="224">
        <v>2.2000000000000002</v>
      </c>
      <c r="Y34" s="224">
        <v>120</v>
      </c>
      <c r="Z34" s="224" t="s">
        <v>298</v>
      </c>
      <c r="AA34" s="223">
        <v>40</v>
      </c>
      <c r="AB34" s="226" t="s">
        <v>2769</v>
      </c>
      <c r="AC34" s="227">
        <v>3</v>
      </c>
      <c r="AD34" s="228" t="s">
        <v>2757</v>
      </c>
    </row>
    <row r="35" spans="1:30" ht="75" customHeight="1" x14ac:dyDescent="0.45">
      <c r="A35" s="217" t="s">
        <v>252</v>
      </c>
      <c r="B35" s="218" t="s">
        <v>6</v>
      </c>
      <c r="C35" s="218" t="s">
        <v>7</v>
      </c>
      <c r="D35" s="218" t="s">
        <v>252</v>
      </c>
      <c r="E35" s="218" t="s">
        <v>2770</v>
      </c>
      <c r="F35" s="219" t="s">
        <v>2771</v>
      </c>
      <c r="G35" s="219" t="s">
        <v>2771</v>
      </c>
      <c r="H35" s="220">
        <v>2223.92</v>
      </c>
      <c r="I35" s="221">
        <v>0.31</v>
      </c>
      <c r="J35" s="222">
        <v>1534.5</v>
      </c>
      <c r="K35" s="218" t="s">
        <v>2772</v>
      </c>
      <c r="L35" s="223">
        <v>8</v>
      </c>
      <c r="M35" s="218" t="s">
        <v>2768</v>
      </c>
      <c r="N35" s="223" t="s">
        <v>298</v>
      </c>
      <c r="O35" s="218" t="s">
        <v>2532</v>
      </c>
      <c r="P35" s="223">
        <v>240</v>
      </c>
      <c r="Q35" s="218" t="s">
        <v>2773</v>
      </c>
      <c r="R35" s="218" t="s">
        <v>43</v>
      </c>
      <c r="S35" s="218" t="s">
        <v>2755</v>
      </c>
      <c r="T35" s="224">
        <v>24</v>
      </c>
      <c r="U35" s="218" t="s">
        <v>46</v>
      </c>
      <c r="V35" s="218" t="s">
        <v>2774</v>
      </c>
      <c r="W35" s="225" t="s">
        <v>45</v>
      </c>
      <c r="X35" s="224">
        <v>8.9</v>
      </c>
      <c r="Y35" s="224">
        <v>150</v>
      </c>
      <c r="Z35" s="224" t="s">
        <v>298</v>
      </c>
      <c r="AA35" s="223">
        <v>12.6</v>
      </c>
      <c r="AB35" s="226" t="s">
        <v>2775</v>
      </c>
      <c r="AC35" s="227">
        <v>3</v>
      </c>
      <c r="AD35" s="228"/>
    </row>
    <row r="36" spans="1:30" ht="75" customHeight="1" x14ac:dyDescent="0.45">
      <c r="A36" s="217" t="s">
        <v>252</v>
      </c>
      <c r="B36" s="218" t="s">
        <v>6</v>
      </c>
      <c r="C36" s="218" t="s">
        <v>11</v>
      </c>
      <c r="D36" s="218" t="s">
        <v>252</v>
      </c>
      <c r="E36" s="218" t="s">
        <v>355</v>
      </c>
      <c r="F36" s="219" t="s">
        <v>355</v>
      </c>
      <c r="G36" s="219" t="s">
        <v>355</v>
      </c>
      <c r="H36" s="220">
        <v>3162.9</v>
      </c>
      <c r="I36" s="221">
        <v>0.31</v>
      </c>
      <c r="J36" s="222">
        <v>2182.4</v>
      </c>
      <c r="K36" s="218" t="s">
        <v>2762</v>
      </c>
      <c r="L36" s="223">
        <v>8</v>
      </c>
      <c r="M36" s="218" t="s">
        <v>2752</v>
      </c>
      <c r="N36" s="223">
        <v>2</v>
      </c>
      <c r="O36" s="218" t="s">
        <v>2776</v>
      </c>
      <c r="P36" s="223">
        <v>240</v>
      </c>
      <c r="Q36" s="218" t="s">
        <v>2754</v>
      </c>
      <c r="R36" s="218" t="s">
        <v>43</v>
      </c>
      <c r="S36" s="218" t="s">
        <v>2777</v>
      </c>
      <c r="T36" s="224" t="s">
        <v>298</v>
      </c>
      <c r="U36" s="218" t="s">
        <v>298</v>
      </c>
      <c r="V36" s="218" t="s">
        <v>298</v>
      </c>
      <c r="W36" s="225" t="s">
        <v>45</v>
      </c>
      <c r="X36" s="224">
        <v>5.2</v>
      </c>
      <c r="Y36" s="224">
        <v>650</v>
      </c>
      <c r="Z36" s="224" t="s">
        <v>298</v>
      </c>
      <c r="AA36" s="223">
        <v>44</v>
      </c>
      <c r="AB36" s="226" t="s">
        <v>2778</v>
      </c>
      <c r="AC36" s="227">
        <v>3</v>
      </c>
      <c r="AD36" s="228" t="s">
        <v>2757</v>
      </c>
    </row>
    <row r="37" spans="1:30" ht="75" customHeight="1" x14ac:dyDescent="0.45">
      <c r="A37" s="217" t="s">
        <v>252</v>
      </c>
      <c r="B37" s="218" t="s">
        <v>6</v>
      </c>
      <c r="C37" s="218" t="s">
        <v>11</v>
      </c>
      <c r="D37" s="218" t="s">
        <v>252</v>
      </c>
      <c r="E37" s="218" t="s">
        <v>356</v>
      </c>
      <c r="F37" s="219" t="s">
        <v>356</v>
      </c>
      <c r="G37" s="219" t="s">
        <v>356</v>
      </c>
      <c r="H37" s="220">
        <v>4144.95</v>
      </c>
      <c r="I37" s="221">
        <v>0.31</v>
      </c>
      <c r="J37" s="222">
        <v>2860</v>
      </c>
      <c r="K37" s="218" t="s">
        <v>2779</v>
      </c>
      <c r="L37" s="223">
        <v>8</v>
      </c>
      <c r="M37" s="218" t="s">
        <v>2752</v>
      </c>
      <c r="N37" s="223">
        <v>2</v>
      </c>
      <c r="O37" s="218" t="s">
        <v>2776</v>
      </c>
      <c r="P37" s="223">
        <v>240</v>
      </c>
      <c r="Q37" s="218" t="s">
        <v>2754</v>
      </c>
      <c r="R37" s="218" t="s">
        <v>43</v>
      </c>
      <c r="S37" s="218" t="s">
        <v>2777</v>
      </c>
      <c r="T37" s="224" t="s">
        <v>298</v>
      </c>
      <c r="U37" s="218" t="s">
        <v>298</v>
      </c>
      <c r="V37" s="218" t="s">
        <v>298</v>
      </c>
      <c r="W37" s="225" t="s">
        <v>45</v>
      </c>
      <c r="X37" s="224">
        <v>5.5</v>
      </c>
      <c r="Y37" s="224">
        <v>650</v>
      </c>
      <c r="Z37" s="224" t="s">
        <v>298</v>
      </c>
      <c r="AA37" s="223">
        <v>54.3</v>
      </c>
      <c r="AB37" s="226" t="s">
        <v>2780</v>
      </c>
      <c r="AC37" s="227">
        <v>3</v>
      </c>
      <c r="AD37" s="228" t="s">
        <v>2757</v>
      </c>
    </row>
    <row r="38" spans="1:30" ht="75" customHeight="1" x14ac:dyDescent="0.45">
      <c r="A38" s="217" t="s">
        <v>252</v>
      </c>
      <c r="B38" s="218" t="s">
        <v>6</v>
      </c>
      <c r="C38" s="218" t="s">
        <v>10</v>
      </c>
      <c r="D38" s="218" t="s">
        <v>251</v>
      </c>
      <c r="E38" s="218" t="s">
        <v>2781</v>
      </c>
      <c r="F38" s="219" t="s">
        <v>2781</v>
      </c>
      <c r="G38" s="219" t="s">
        <v>2781</v>
      </c>
      <c r="H38" s="220">
        <v>749.4</v>
      </c>
      <c r="I38" s="221">
        <v>0.35</v>
      </c>
      <c r="J38" s="222">
        <v>487.11</v>
      </c>
      <c r="K38" s="218" t="s">
        <v>2782</v>
      </c>
      <c r="L38" s="223">
        <v>4</v>
      </c>
      <c r="M38" s="218" t="s">
        <v>2783</v>
      </c>
      <c r="N38" s="223" t="s">
        <v>298</v>
      </c>
      <c r="O38" s="218" t="s">
        <v>2784</v>
      </c>
      <c r="P38" s="223">
        <v>32</v>
      </c>
      <c r="Q38" s="218" t="s">
        <v>2785</v>
      </c>
      <c r="R38" s="218" t="s">
        <v>2544</v>
      </c>
      <c r="S38" s="218" t="s">
        <v>2786</v>
      </c>
      <c r="T38" s="224">
        <v>11.6</v>
      </c>
      <c r="U38" s="218" t="s">
        <v>2787</v>
      </c>
      <c r="V38" s="218" t="s">
        <v>2788</v>
      </c>
      <c r="W38" s="225" t="s">
        <v>45</v>
      </c>
      <c r="X38" s="224">
        <v>1.2</v>
      </c>
      <c r="Y38" s="224">
        <v>45</v>
      </c>
      <c r="Z38" s="224">
        <v>50</v>
      </c>
      <c r="AA38" s="223">
        <v>3.16</v>
      </c>
      <c r="AB38" s="226" t="s">
        <v>2789</v>
      </c>
      <c r="AC38" s="227">
        <v>3</v>
      </c>
      <c r="AD38" s="228"/>
    </row>
    <row r="39" spans="1:30" ht="75" customHeight="1" x14ac:dyDescent="0.45">
      <c r="A39" s="217" t="s">
        <v>252</v>
      </c>
      <c r="B39" s="218" t="s">
        <v>6</v>
      </c>
      <c r="C39" s="218" t="s">
        <v>10</v>
      </c>
      <c r="D39" s="218" t="s">
        <v>251</v>
      </c>
      <c r="E39" s="218" t="s">
        <v>361</v>
      </c>
      <c r="F39" s="219" t="s">
        <v>361</v>
      </c>
      <c r="G39" s="219" t="s">
        <v>361</v>
      </c>
      <c r="H39" s="220">
        <v>969.4</v>
      </c>
      <c r="I39" s="221">
        <v>0.35</v>
      </c>
      <c r="J39" s="222">
        <v>630.11</v>
      </c>
      <c r="K39" s="218" t="s">
        <v>2782</v>
      </c>
      <c r="L39" s="223">
        <v>4</v>
      </c>
      <c r="M39" s="218" t="s">
        <v>2790</v>
      </c>
      <c r="N39" s="223" t="s">
        <v>298</v>
      </c>
      <c r="O39" s="218" t="s">
        <v>2784</v>
      </c>
      <c r="P39" s="223">
        <v>32</v>
      </c>
      <c r="Q39" s="218" t="s">
        <v>2791</v>
      </c>
      <c r="R39" s="218" t="s">
        <v>2544</v>
      </c>
      <c r="S39" s="218" t="s">
        <v>2786</v>
      </c>
      <c r="T39" s="224">
        <v>11.6</v>
      </c>
      <c r="U39" s="218" t="s">
        <v>2792</v>
      </c>
      <c r="V39" s="218" t="s">
        <v>2793</v>
      </c>
      <c r="W39" s="225" t="s">
        <v>45</v>
      </c>
      <c r="X39" s="224">
        <v>1.29</v>
      </c>
      <c r="Y39" s="224">
        <v>45</v>
      </c>
      <c r="Z39" s="224">
        <v>50</v>
      </c>
      <c r="AA39" s="223">
        <v>5</v>
      </c>
      <c r="AB39" s="226" t="s">
        <v>2794</v>
      </c>
      <c r="AC39" s="227">
        <v>3</v>
      </c>
      <c r="AD39" s="228"/>
    </row>
    <row r="40" spans="1:30" ht="75" customHeight="1" x14ac:dyDescent="0.45">
      <c r="A40" s="217" t="s">
        <v>252</v>
      </c>
      <c r="B40" s="218" t="s">
        <v>6</v>
      </c>
      <c r="C40" s="218" t="s">
        <v>10</v>
      </c>
      <c r="D40" s="218" t="s">
        <v>251</v>
      </c>
      <c r="E40" s="218" t="s">
        <v>2795</v>
      </c>
      <c r="F40" s="219" t="s">
        <v>2795</v>
      </c>
      <c r="G40" s="219" t="s">
        <v>2795</v>
      </c>
      <c r="H40" s="220">
        <v>1259.4000000000001</v>
      </c>
      <c r="I40" s="221">
        <v>0.35</v>
      </c>
      <c r="J40" s="222">
        <v>818.61</v>
      </c>
      <c r="K40" s="218" t="s">
        <v>2796</v>
      </c>
      <c r="L40" s="223">
        <v>8</v>
      </c>
      <c r="M40" s="218" t="s">
        <v>2797</v>
      </c>
      <c r="N40" s="223" t="s">
        <v>298</v>
      </c>
      <c r="O40" s="218" t="s">
        <v>2798</v>
      </c>
      <c r="P40" s="223">
        <v>64</v>
      </c>
      <c r="Q40" s="218" t="s">
        <v>2799</v>
      </c>
      <c r="R40" s="218" t="s">
        <v>2544</v>
      </c>
      <c r="S40" s="218" t="s">
        <v>2786</v>
      </c>
      <c r="T40" s="224">
        <v>14</v>
      </c>
      <c r="U40" s="218" t="s">
        <v>2800</v>
      </c>
      <c r="V40" s="218" t="s">
        <v>2801</v>
      </c>
      <c r="W40" s="225" t="s">
        <v>45</v>
      </c>
      <c r="X40" s="224">
        <v>1.5</v>
      </c>
      <c r="Y40" s="224">
        <v>45</v>
      </c>
      <c r="Z40" s="224">
        <v>48</v>
      </c>
      <c r="AA40" s="223">
        <v>4</v>
      </c>
      <c r="AB40" s="226" t="s">
        <v>2802</v>
      </c>
      <c r="AC40" s="227">
        <v>3</v>
      </c>
      <c r="AD40" s="228"/>
    </row>
    <row r="41" spans="1:30" ht="75" customHeight="1" x14ac:dyDescent="0.45">
      <c r="A41" s="217" t="s">
        <v>252</v>
      </c>
      <c r="B41" s="218" t="s">
        <v>6</v>
      </c>
      <c r="C41" s="218" t="s">
        <v>9</v>
      </c>
      <c r="D41" s="218" t="s">
        <v>251</v>
      </c>
      <c r="E41" s="218" t="s">
        <v>360</v>
      </c>
      <c r="F41" s="219" t="s">
        <v>360</v>
      </c>
      <c r="G41" s="219" t="s">
        <v>360</v>
      </c>
      <c r="H41" s="220">
        <v>2080</v>
      </c>
      <c r="I41" s="221">
        <v>0.22</v>
      </c>
      <c r="J41" s="222">
        <v>1622.17</v>
      </c>
      <c r="K41" s="218" t="s">
        <v>2803</v>
      </c>
      <c r="L41" s="223">
        <v>8</v>
      </c>
      <c r="M41" s="218" t="s">
        <v>2804</v>
      </c>
      <c r="N41" s="223" t="s">
        <v>298</v>
      </c>
      <c r="O41" s="218" t="s">
        <v>350</v>
      </c>
      <c r="P41" s="223">
        <v>256</v>
      </c>
      <c r="Q41" s="218" t="s">
        <v>2805</v>
      </c>
      <c r="R41" s="218" t="s">
        <v>43</v>
      </c>
      <c r="S41" s="218" t="s">
        <v>2806</v>
      </c>
      <c r="T41" s="224">
        <v>13.3</v>
      </c>
      <c r="U41" s="218" t="s">
        <v>2807</v>
      </c>
      <c r="V41" s="218" t="s">
        <v>2808</v>
      </c>
      <c r="W41" s="225" t="s">
        <v>45</v>
      </c>
      <c r="X41" s="224">
        <v>1.21</v>
      </c>
      <c r="Y41" s="224">
        <v>65</v>
      </c>
      <c r="Z41" s="224">
        <v>66</v>
      </c>
      <c r="AA41" s="223">
        <v>5</v>
      </c>
      <c r="AB41" s="226" t="s">
        <v>2789</v>
      </c>
      <c r="AC41" s="227">
        <v>3</v>
      </c>
      <c r="AD41" s="228"/>
    </row>
    <row r="42" spans="1:30" ht="75" customHeight="1" x14ac:dyDescent="0.45">
      <c r="A42" s="217" t="s">
        <v>252</v>
      </c>
      <c r="B42" s="218" t="s">
        <v>6</v>
      </c>
      <c r="C42" s="218" t="s">
        <v>8</v>
      </c>
      <c r="D42" s="218" t="s">
        <v>251</v>
      </c>
      <c r="E42" s="218" t="s">
        <v>358</v>
      </c>
      <c r="F42" s="219" t="s">
        <v>358</v>
      </c>
      <c r="G42" s="219" t="s">
        <v>358</v>
      </c>
      <c r="H42" s="220">
        <v>1794.6</v>
      </c>
      <c r="I42" s="221">
        <v>0.25</v>
      </c>
      <c r="J42" s="222">
        <v>1345.95</v>
      </c>
      <c r="K42" s="218" t="s">
        <v>2803</v>
      </c>
      <c r="L42" s="223">
        <v>8</v>
      </c>
      <c r="M42" s="218" t="s">
        <v>2809</v>
      </c>
      <c r="N42" s="223" t="s">
        <v>298</v>
      </c>
      <c r="O42" s="218" t="s">
        <v>350</v>
      </c>
      <c r="P42" s="223">
        <v>512</v>
      </c>
      <c r="Q42" s="218" t="s">
        <v>2810</v>
      </c>
      <c r="R42" s="218" t="s">
        <v>43</v>
      </c>
      <c r="S42" s="218" t="s">
        <v>2811</v>
      </c>
      <c r="T42" s="224">
        <v>14</v>
      </c>
      <c r="U42" s="218" t="s">
        <v>2812</v>
      </c>
      <c r="V42" s="218" t="s">
        <v>2813</v>
      </c>
      <c r="W42" s="225" t="s">
        <v>45</v>
      </c>
      <c r="X42" s="224">
        <v>1.45</v>
      </c>
      <c r="Y42" s="224">
        <v>65</v>
      </c>
      <c r="Z42" s="224">
        <v>42</v>
      </c>
      <c r="AA42" s="223">
        <v>5</v>
      </c>
      <c r="AB42" s="226" t="s">
        <v>2814</v>
      </c>
      <c r="AC42" s="227">
        <v>3</v>
      </c>
      <c r="AD42" s="228" t="s">
        <v>2757</v>
      </c>
    </row>
    <row r="43" spans="1:30" ht="75" customHeight="1" x14ac:dyDescent="0.45">
      <c r="A43" s="217" t="s">
        <v>252</v>
      </c>
      <c r="B43" s="218" t="s">
        <v>6</v>
      </c>
      <c r="C43" s="218" t="s">
        <v>8</v>
      </c>
      <c r="D43" s="218" t="s">
        <v>251</v>
      </c>
      <c r="E43" s="218" t="s">
        <v>359</v>
      </c>
      <c r="F43" s="219" t="s">
        <v>359</v>
      </c>
      <c r="G43" s="219" t="s">
        <v>359</v>
      </c>
      <c r="H43" s="220">
        <v>1774.6</v>
      </c>
      <c r="I43" s="221">
        <v>0.25</v>
      </c>
      <c r="J43" s="222">
        <v>1330.95</v>
      </c>
      <c r="K43" s="218" t="s">
        <v>2803</v>
      </c>
      <c r="L43" s="223">
        <v>8</v>
      </c>
      <c r="M43" s="218" t="s">
        <v>2809</v>
      </c>
      <c r="N43" s="223" t="s">
        <v>298</v>
      </c>
      <c r="O43" s="218" t="s">
        <v>350</v>
      </c>
      <c r="P43" s="223">
        <v>256</v>
      </c>
      <c r="Q43" s="218" t="s">
        <v>2815</v>
      </c>
      <c r="R43" s="218" t="s">
        <v>43</v>
      </c>
      <c r="S43" s="218" t="s">
        <v>2811</v>
      </c>
      <c r="T43" s="224">
        <v>15</v>
      </c>
      <c r="U43" s="218" t="s">
        <v>2816</v>
      </c>
      <c r="V43" s="218" t="s">
        <v>2817</v>
      </c>
      <c r="W43" s="225" t="s">
        <v>45</v>
      </c>
      <c r="X43" s="224">
        <v>1.73</v>
      </c>
      <c r="Y43" s="224">
        <v>65</v>
      </c>
      <c r="Z43" s="224">
        <v>42</v>
      </c>
      <c r="AA43" s="223">
        <v>8</v>
      </c>
      <c r="AB43" s="226" t="s">
        <v>2814</v>
      </c>
      <c r="AC43" s="227">
        <v>3</v>
      </c>
      <c r="AD43" s="228"/>
    </row>
    <row r="44" spans="1:30" ht="75" customHeight="1" x14ac:dyDescent="0.45">
      <c r="A44" s="217" t="s">
        <v>252</v>
      </c>
      <c r="B44" s="218" t="s">
        <v>6</v>
      </c>
      <c r="C44" s="218" t="s">
        <v>8</v>
      </c>
      <c r="D44" s="218" t="s">
        <v>251</v>
      </c>
      <c r="E44" s="218" t="s">
        <v>2818</v>
      </c>
      <c r="F44" s="219" t="s">
        <v>2819</v>
      </c>
      <c r="G44" s="219" t="s">
        <v>2819</v>
      </c>
      <c r="H44" s="220">
        <v>1694</v>
      </c>
      <c r="I44" s="221">
        <v>0.25</v>
      </c>
      <c r="J44" s="222">
        <v>1270.5</v>
      </c>
      <c r="K44" s="218" t="s">
        <v>2803</v>
      </c>
      <c r="L44" s="223">
        <v>8</v>
      </c>
      <c r="M44" s="218" t="s">
        <v>2809</v>
      </c>
      <c r="N44" s="223" t="s">
        <v>298</v>
      </c>
      <c r="O44" s="218" t="s">
        <v>350</v>
      </c>
      <c r="P44" s="223">
        <v>512</v>
      </c>
      <c r="Q44" s="218" t="s">
        <v>2810</v>
      </c>
      <c r="R44" s="218" t="s">
        <v>43</v>
      </c>
      <c r="S44" s="218" t="s">
        <v>2806</v>
      </c>
      <c r="T44" s="224">
        <v>13.3</v>
      </c>
      <c r="U44" s="218" t="s">
        <v>2807</v>
      </c>
      <c r="V44" s="218" t="s">
        <v>2808</v>
      </c>
      <c r="W44" s="225" t="s">
        <v>45</v>
      </c>
      <c r="X44" s="224">
        <v>1.21</v>
      </c>
      <c r="Y44" s="224">
        <v>65</v>
      </c>
      <c r="Z44" s="224">
        <v>66</v>
      </c>
      <c r="AA44" s="223">
        <v>5</v>
      </c>
      <c r="AB44" s="226" t="s">
        <v>2820</v>
      </c>
      <c r="AC44" s="227">
        <v>3</v>
      </c>
      <c r="AD44" s="228"/>
    </row>
    <row r="45" spans="1:30" ht="75" customHeight="1" x14ac:dyDescent="0.45">
      <c r="A45" s="217" t="s">
        <v>252</v>
      </c>
      <c r="B45" s="218" t="s">
        <v>6</v>
      </c>
      <c r="C45" s="218" t="s">
        <v>176</v>
      </c>
      <c r="D45" s="218" t="s">
        <v>259</v>
      </c>
      <c r="E45" s="218" t="s">
        <v>362</v>
      </c>
      <c r="F45" s="219" t="s">
        <v>2821</v>
      </c>
      <c r="G45" s="219" t="s">
        <v>2821</v>
      </c>
      <c r="H45" s="220">
        <v>1055.1500000000001</v>
      </c>
      <c r="I45" s="221">
        <v>0.3</v>
      </c>
      <c r="J45" s="222">
        <v>738.6</v>
      </c>
      <c r="K45" s="218" t="s">
        <v>2822</v>
      </c>
      <c r="L45" s="223">
        <v>8</v>
      </c>
      <c r="M45" s="218" t="s">
        <v>2823</v>
      </c>
      <c r="N45" s="223" t="s">
        <v>298</v>
      </c>
      <c r="O45" s="218" t="s">
        <v>2784</v>
      </c>
      <c r="P45" s="223">
        <v>128</v>
      </c>
      <c r="Q45" s="218" t="s">
        <v>2824</v>
      </c>
      <c r="R45" s="218" t="s">
        <v>43</v>
      </c>
      <c r="S45" s="218" t="s">
        <v>2825</v>
      </c>
      <c r="T45" s="224" t="s">
        <v>298</v>
      </c>
      <c r="U45" s="218" t="s">
        <v>298</v>
      </c>
      <c r="V45" s="218" t="s">
        <v>298</v>
      </c>
      <c r="W45" s="225" t="s">
        <v>45</v>
      </c>
      <c r="X45" s="224">
        <v>0.82</v>
      </c>
      <c r="Y45" s="224">
        <v>65</v>
      </c>
      <c r="Z45" s="224" t="s">
        <v>298</v>
      </c>
      <c r="AA45" s="223">
        <v>6</v>
      </c>
      <c r="AB45" s="226" t="s">
        <v>2826</v>
      </c>
      <c r="AC45" s="227">
        <v>3</v>
      </c>
      <c r="AD45" s="228" t="s">
        <v>2827</v>
      </c>
    </row>
    <row r="46" spans="1:30" ht="75" customHeight="1" x14ac:dyDescent="0.45">
      <c r="A46" s="217" t="s">
        <v>252</v>
      </c>
      <c r="B46" s="218" t="s">
        <v>6</v>
      </c>
      <c r="C46" s="218" t="s">
        <v>176</v>
      </c>
      <c r="D46" s="218" t="s">
        <v>259</v>
      </c>
      <c r="E46" s="218" t="s">
        <v>363</v>
      </c>
      <c r="F46" s="219" t="s">
        <v>2828</v>
      </c>
      <c r="G46" s="219" t="s">
        <v>2828</v>
      </c>
      <c r="H46" s="220">
        <v>703.44</v>
      </c>
      <c r="I46" s="221">
        <v>0.3</v>
      </c>
      <c r="J46" s="222">
        <v>492.4</v>
      </c>
      <c r="K46" s="218" t="s">
        <v>2822</v>
      </c>
      <c r="L46" s="223">
        <v>4</v>
      </c>
      <c r="M46" s="218" t="s">
        <v>2829</v>
      </c>
      <c r="N46" s="223" t="s">
        <v>298</v>
      </c>
      <c r="O46" s="218" t="s">
        <v>2784</v>
      </c>
      <c r="P46" s="223">
        <v>16</v>
      </c>
      <c r="Q46" s="218" t="s">
        <v>2830</v>
      </c>
      <c r="R46" s="218" t="s">
        <v>298</v>
      </c>
      <c r="S46" s="218" t="s">
        <v>2831</v>
      </c>
      <c r="T46" s="224" t="s">
        <v>298</v>
      </c>
      <c r="U46" s="218" t="s">
        <v>298</v>
      </c>
      <c r="V46" s="218" t="s">
        <v>298</v>
      </c>
      <c r="W46" s="225" t="s">
        <v>45</v>
      </c>
      <c r="X46" s="224">
        <v>0.8</v>
      </c>
      <c r="Y46" s="224">
        <v>65</v>
      </c>
      <c r="Z46" s="224" t="s">
        <v>298</v>
      </c>
      <c r="AA46" s="223">
        <v>6</v>
      </c>
      <c r="AB46" s="226" t="s">
        <v>2832</v>
      </c>
      <c r="AC46" s="227">
        <v>3</v>
      </c>
      <c r="AD46" s="228" t="s">
        <v>2833</v>
      </c>
    </row>
    <row r="47" spans="1:30" ht="75" customHeight="1" x14ac:dyDescent="0.45">
      <c r="A47" s="217" t="s">
        <v>252</v>
      </c>
      <c r="B47" s="218" t="s">
        <v>6</v>
      </c>
      <c r="C47" s="218" t="s">
        <v>177</v>
      </c>
      <c r="D47" s="218" t="s">
        <v>259</v>
      </c>
      <c r="E47" s="218" t="s">
        <v>364</v>
      </c>
      <c r="F47" s="219" t="s">
        <v>364</v>
      </c>
      <c r="G47" s="219" t="s">
        <v>364</v>
      </c>
      <c r="H47" s="220">
        <v>445.5</v>
      </c>
      <c r="I47" s="221">
        <v>0.3</v>
      </c>
      <c r="J47" s="222">
        <v>311.85000000000002</v>
      </c>
      <c r="K47" s="218" t="s">
        <v>2834</v>
      </c>
      <c r="L47" s="223">
        <v>0.5</v>
      </c>
      <c r="M47" s="218" t="s">
        <v>2829</v>
      </c>
      <c r="N47" s="223" t="s">
        <v>298</v>
      </c>
      <c r="O47" s="218" t="s">
        <v>2835</v>
      </c>
      <c r="P47" s="223">
        <v>16</v>
      </c>
      <c r="Q47" s="218" t="s">
        <v>2830</v>
      </c>
      <c r="R47" s="218" t="s">
        <v>298</v>
      </c>
      <c r="S47" s="218" t="s">
        <v>2836</v>
      </c>
      <c r="T47" s="224" t="s">
        <v>298</v>
      </c>
      <c r="U47" s="218" t="s">
        <v>298</v>
      </c>
      <c r="V47" s="218" t="s">
        <v>298</v>
      </c>
      <c r="W47" s="225" t="s">
        <v>45</v>
      </c>
      <c r="X47" s="224">
        <v>0.8</v>
      </c>
      <c r="Y47" s="224">
        <v>24</v>
      </c>
      <c r="Z47" s="224" t="s">
        <v>298</v>
      </c>
      <c r="AA47" s="223">
        <v>6</v>
      </c>
      <c r="AB47" s="226" t="s">
        <v>2837</v>
      </c>
      <c r="AC47" s="227">
        <v>3</v>
      </c>
      <c r="AD47" s="228" t="s">
        <v>2838</v>
      </c>
    </row>
    <row r="48" spans="1:30" ht="75" customHeight="1" x14ac:dyDescent="0.45">
      <c r="A48" s="217" t="s">
        <v>252</v>
      </c>
      <c r="B48" s="218" t="s">
        <v>6</v>
      </c>
      <c r="C48" s="218" t="s">
        <v>177</v>
      </c>
      <c r="D48" s="218" t="s">
        <v>259</v>
      </c>
      <c r="E48" s="218" t="s">
        <v>365</v>
      </c>
      <c r="F48" s="219" t="s">
        <v>2839</v>
      </c>
      <c r="G48" s="219" t="s">
        <v>366</v>
      </c>
      <c r="H48" s="220">
        <v>961.35</v>
      </c>
      <c r="I48" s="221">
        <v>0.3</v>
      </c>
      <c r="J48" s="222">
        <v>672.95</v>
      </c>
      <c r="K48" s="218" t="s">
        <v>2834</v>
      </c>
      <c r="L48" s="223">
        <v>0.5</v>
      </c>
      <c r="M48" s="218"/>
      <c r="N48" s="223" t="s">
        <v>298</v>
      </c>
      <c r="O48" s="218" t="s">
        <v>2840</v>
      </c>
      <c r="P48" s="223" t="s">
        <v>298</v>
      </c>
      <c r="Q48" s="218"/>
      <c r="R48" s="218" t="s">
        <v>298</v>
      </c>
      <c r="S48" s="218" t="s">
        <v>2836</v>
      </c>
      <c r="T48" s="224">
        <v>23.8</v>
      </c>
      <c r="U48" s="218" t="s">
        <v>2841</v>
      </c>
      <c r="V48" s="218" t="s">
        <v>2842</v>
      </c>
      <c r="W48" s="225" t="s">
        <v>45</v>
      </c>
      <c r="X48" s="224">
        <v>5.55</v>
      </c>
      <c r="Y48" s="224" t="s">
        <v>298</v>
      </c>
      <c r="Z48" s="224" t="s">
        <v>298</v>
      </c>
      <c r="AA48" s="223">
        <v>29</v>
      </c>
      <c r="AB48" s="226" t="s">
        <v>2843</v>
      </c>
      <c r="AC48" s="227">
        <v>3</v>
      </c>
      <c r="AD48" s="228" t="s">
        <v>2844</v>
      </c>
    </row>
    <row r="49" spans="1:30" ht="75" customHeight="1" x14ac:dyDescent="0.45">
      <c r="A49" s="217" t="s">
        <v>252</v>
      </c>
      <c r="B49" s="218" t="s">
        <v>6</v>
      </c>
      <c r="C49" s="218" t="s">
        <v>10</v>
      </c>
      <c r="D49" s="218" t="s">
        <v>257</v>
      </c>
      <c r="E49" s="218" t="s">
        <v>2845</v>
      </c>
      <c r="F49" s="219" t="s">
        <v>2846</v>
      </c>
      <c r="G49" s="219" t="s">
        <v>2846</v>
      </c>
      <c r="H49" s="220">
        <v>902.7</v>
      </c>
      <c r="I49" s="221">
        <v>0.25</v>
      </c>
      <c r="J49" s="222">
        <v>677</v>
      </c>
      <c r="K49" s="218" t="s">
        <v>2847</v>
      </c>
      <c r="L49" s="223">
        <v>4</v>
      </c>
      <c r="M49" s="218" t="s">
        <v>2768</v>
      </c>
      <c r="N49" s="223" t="s">
        <v>298</v>
      </c>
      <c r="O49" s="218" t="s">
        <v>2532</v>
      </c>
      <c r="P49" s="223">
        <v>32</v>
      </c>
      <c r="Q49" s="218" t="s">
        <v>2830</v>
      </c>
      <c r="R49" s="218" t="s">
        <v>2544</v>
      </c>
      <c r="S49" s="218" t="s">
        <v>2786</v>
      </c>
      <c r="T49" s="224">
        <v>11.6</v>
      </c>
      <c r="U49" s="218" t="s">
        <v>2848</v>
      </c>
      <c r="V49" s="218" t="s">
        <v>2849</v>
      </c>
      <c r="W49" s="225" t="s">
        <v>45</v>
      </c>
      <c r="X49" s="224">
        <v>1.51</v>
      </c>
      <c r="Y49" s="224">
        <v>45</v>
      </c>
      <c r="Z49" s="224">
        <v>47</v>
      </c>
      <c r="AA49" s="223" t="s">
        <v>298</v>
      </c>
      <c r="AB49" s="226" t="s">
        <v>2850</v>
      </c>
      <c r="AC49" s="227">
        <v>3</v>
      </c>
      <c r="AD49" s="228" t="s">
        <v>2757</v>
      </c>
    </row>
    <row r="50" spans="1:30" ht="75" customHeight="1" x14ac:dyDescent="0.45">
      <c r="A50" s="217" t="s">
        <v>252</v>
      </c>
      <c r="B50" s="218" t="s">
        <v>6</v>
      </c>
      <c r="C50" s="218" t="s">
        <v>10</v>
      </c>
      <c r="D50" s="218" t="s">
        <v>257</v>
      </c>
      <c r="E50" s="218" t="s">
        <v>2851</v>
      </c>
      <c r="F50" s="219" t="s">
        <v>2852</v>
      </c>
      <c r="G50" s="219" t="s">
        <v>2852</v>
      </c>
      <c r="H50" s="220">
        <v>862</v>
      </c>
      <c r="I50" s="221">
        <v>0.25</v>
      </c>
      <c r="J50" s="222">
        <v>646.29999999999995</v>
      </c>
      <c r="K50" s="218" t="s">
        <v>2853</v>
      </c>
      <c r="L50" s="223">
        <v>8</v>
      </c>
      <c r="M50" s="218" t="s">
        <v>2768</v>
      </c>
      <c r="N50" s="223" t="s">
        <v>298</v>
      </c>
      <c r="O50" s="218" t="s">
        <v>2532</v>
      </c>
      <c r="P50" s="223">
        <v>64</v>
      </c>
      <c r="Q50" s="218" t="s">
        <v>2830</v>
      </c>
      <c r="R50" s="218" t="s">
        <v>2544</v>
      </c>
      <c r="S50" s="218" t="s">
        <v>2786</v>
      </c>
      <c r="T50" s="224">
        <v>14</v>
      </c>
      <c r="U50" s="218" t="s">
        <v>2848</v>
      </c>
      <c r="V50" s="218" t="s">
        <v>2854</v>
      </c>
      <c r="W50" s="225" t="s">
        <v>45</v>
      </c>
      <c r="X50" s="224">
        <v>1.54</v>
      </c>
      <c r="Y50" s="224">
        <v>45</v>
      </c>
      <c r="Z50" s="224">
        <v>47</v>
      </c>
      <c r="AA50" s="223">
        <v>2</v>
      </c>
      <c r="AB50" s="226" t="s">
        <v>2855</v>
      </c>
      <c r="AC50" s="227">
        <v>3</v>
      </c>
      <c r="AD50" s="228" t="s">
        <v>2757</v>
      </c>
    </row>
    <row r="51" spans="1:30" ht="75" customHeight="1" x14ac:dyDescent="0.45">
      <c r="A51" s="217" t="s">
        <v>252</v>
      </c>
      <c r="B51" s="218" t="s">
        <v>6</v>
      </c>
      <c r="C51" s="218" t="s">
        <v>10</v>
      </c>
      <c r="D51" s="218" t="s">
        <v>257</v>
      </c>
      <c r="E51" s="218" t="s">
        <v>2856</v>
      </c>
      <c r="F51" s="219" t="s">
        <v>2857</v>
      </c>
      <c r="G51" s="219" t="s">
        <v>2857</v>
      </c>
      <c r="H51" s="220">
        <v>2353.5</v>
      </c>
      <c r="I51" s="221">
        <v>0.25</v>
      </c>
      <c r="J51" s="222">
        <v>1765.1</v>
      </c>
      <c r="K51" s="218" t="s">
        <v>2858</v>
      </c>
      <c r="L51" s="223">
        <v>8</v>
      </c>
      <c r="M51" s="218" t="s">
        <v>2768</v>
      </c>
      <c r="N51" s="223" t="s">
        <v>298</v>
      </c>
      <c r="O51" s="218" t="s">
        <v>2532</v>
      </c>
      <c r="P51" s="223">
        <v>256</v>
      </c>
      <c r="Q51" s="218" t="s">
        <v>2859</v>
      </c>
      <c r="R51" s="218" t="s">
        <v>2544</v>
      </c>
      <c r="S51" s="218" t="s">
        <v>2786</v>
      </c>
      <c r="T51" s="224">
        <v>13.5</v>
      </c>
      <c r="U51" s="218" t="s">
        <v>2860</v>
      </c>
      <c r="V51" s="218" t="s">
        <v>2861</v>
      </c>
      <c r="W51" s="225" t="s">
        <v>45</v>
      </c>
      <c r="X51" s="224">
        <v>1.33</v>
      </c>
      <c r="Y51" s="224">
        <v>45</v>
      </c>
      <c r="Z51" s="224">
        <v>50</v>
      </c>
      <c r="AA51" s="223">
        <v>2</v>
      </c>
      <c r="AB51" s="226" t="s">
        <v>2862</v>
      </c>
      <c r="AC51" s="227">
        <v>3</v>
      </c>
      <c r="AD51" s="228" t="s">
        <v>2757</v>
      </c>
    </row>
    <row r="52" spans="1:30" ht="75" customHeight="1" x14ac:dyDescent="0.45">
      <c r="A52" s="217" t="s">
        <v>252</v>
      </c>
      <c r="B52" s="218" t="s">
        <v>6</v>
      </c>
      <c r="C52" s="218" t="s">
        <v>7</v>
      </c>
      <c r="D52" s="218" t="s">
        <v>257</v>
      </c>
      <c r="E52" s="218" t="s">
        <v>2863</v>
      </c>
      <c r="F52" s="219" t="s">
        <v>2864</v>
      </c>
      <c r="G52" s="219" t="s">
        <v>2864</v>
      </c>
      <c r="H52" s="220">
        <v>1642.3</v>
      </c>
      <c r="I52" s="221">
        <v>0.32</v>
      </c>
      <c r="J52" s="222">
        <v>1116.76</v>
      </c>
      <c r="K52" s="218" t="s">
        <v>2759</v>
      </c>
      <c r="L52" s="223">
        <v>8</v>
      </c>
      <c r="M52" s="218" t="s">
        <v>2768</v>
      </c>
      <c r="N52" s="223" t="s">
        <v>298</v>
      </c>
      <c r="O52" s="218" t="s">
        <v>2753</v>
      </c>
      <c r="P52" s="223">
        <v>256</v>
      </c>
      <c r="Q52" s="218" t="s">
        <v>2859</v>
      </c>
      <c r="R52" s="218" t="s">
        <v>43</v>
      </c>
      <c r="S52" s="218" t="s">
        <v>2755</v>
      </c>
      <c r="T52" s="224" t="s">
        <v>298</v>
      </c>
      <c r="U52" s="218" t="s">
        <v>298</v>
      </c>
      <c r="V52" s="218" t="s">
        <v>298</v>
      </c>
      <c r="W52" s="225" t="s">
        <v>45</v>
      </c>
      <c r="X52" s="224">
        <v>6.13</v>
      </c>
      <c r="Y52" s="224">
        <v>250</v>
      </c>
      <c r="Z52" s="224" t="s">
        <v>298</v>
      </c>
      <c r="AA52" s="223">
        <v>12.579000000000001</v>
      </c>
      <c r="AB52" s="226" t="s">
        <v>2865</v>
      </c>
      <c r="AC52" s="227">
        <v>3</v>
      </c>
      <c r="AD52" s="228" t="s">
        <v>2757</v>
      </c>
    </row>
    <row r="53" spans="1:30" ht="75" customHeight="1" x14ac:dyDescent="0.45">
      <c r="A53" s="217" t="s">
        <v>252</v>
      </c>
      <c r="B53" s="218" t="s">
        <v>6</v>
      </c>
      <c r="C53" s="218" t="s">
        <v>7</v>
      </c>
      <c r="D53" s="218" t="s">
        <v>257</v>
      </c>
      <c r="E53" s="218" t="s">
        <v>2866</v>
      </c>
      <c r="F53" s="219" t="s">
        <v>2867</v>
      </c>
      <c r="G53" s="219" t="s">
        <v>2867</v>
      </c>
      <c r="H53" s="220">
        <v>2174.46</v>
      </c>
      <c r="I53" s="221">
        <v>0.3201</v>
      </c>
      <c r="J53" s="222">
        <v>1478.42</v>
      </c>
      <c r="K53" s="218" t="s">
        <v>2759</v>
      </c>
      <c r="L53" s="223">
        <v>8</v>
      </c>
      <c r="M53" s="218" t="s">
        <v>2768</v>
      </c>
      <c r="N53" s="223" t="s">
        <v>298</v>
      </c>
      <c r="O53" s="218" t="s">
        <v>2753</v>
      </c>
      <c r="P53" s="223">
        <v>256</v>
      </c>
      <c r="Q53" s="218" t="s">
        <v>2859</v>
      </c>
      <c r="R53" s="218" t="s">
        <v>43</v>
      </c>
      <c r="S53" s="218" t="s">
        <v>2755</v>
      </c>
      <c r="T53" s="224">
        <v>23.8</v>
      </c>
      <c r="U53" s="218" t="s">
        <v>2868</v>
      </c>
      <c r="V53" s="218" t="s">
        <v>2869</v>
      </c>
      <c r="W53" s="225" t="s">
        <v>45</v>
      </c>
      <c r="X53" s="224">
        <v>11.27</v>
      </c>
      <c r="Y53" s="224">
        <v>210</v>
      </c>
      <c r="Z53" s="224" t="s">
        <v>298</v>
      </c>
      <c r="AA53" s="223">
        <v>15.68</v>
      </c>
      <c r="AB53" s="226" t="s">
        <v>2870</v>
      </c>
      <c r="AC53" s="227">
        <v>3</v>
      </c>
      <c r="AD53" s="228" t="s">
        <v>2757</v>
      </c>
    </row>
    <row r="54" spans="1:30" ht="75" customHeight="1" x14ac:dyDescent="0.45">
      <c r="A54" s="217" t="s">
        <v>252</v>
      </c>
      <c r="B54" s="218" t="s">
        <v>6</v>
      </c>
      <c r="C54" s="218" t="s">
        <v>7</v>
      </c>
      <c r="D54" s="218" t="s">
        <v>257</v>
      </c>
      <c r="E54" s="218" t="s">
        <v>2871</v>
      </c>
      <c r="F54" s="219" t="s">
        <v>2872</v>
      </c>
      <c r="G54" s="219" t="s">
        <v>2872</v>
      </c>
      <c r="H54" s="220">
        <v>1582.45</v>
      </c>
      <c r="I54" s="221">
        <v>0.32</v>
      </c>
      <c r="J54" s="222">
        <v>1075.79</v>
      </c>
      <c r="K54" s="218" t="s">
        <v>2759</v>
      </c>
      <c r="L54" s="223">
        <v>8</v>
      </c>
      <c r="M54" s="218" t="s">
        <v>2768</v>
      </c>
      <c r="N54" s="223" t="s">
        <v>298</v>
      </c>
      <c r="O54" s="218" t="s">
        <v>2753</v>
      </c>
      <c r="P54" s="223">
        <v>256</v>
      </c>
      <c r="Q54" s="218" t="s">
        <v>2859</v>
      </c>
      <c r="R54" s="218" t="s">
        <v>43</v>
      </c>
      <c r="S54" s="218" t="s">
        <v>2755</v>
      </c>
      <c r="T54" s="224" t="s">
        <v>298</v>
      </c>
      <c r="U54" s="218" t="s">
        <v>298</v>
      </c>
      <c r="V54" s="218" t="s">
        <v>298</v>
      </c>
      <c r="W54" s="225" t="s">
        <v>45</v>
      </c>
      <c r="X54" s="224">
        <v>3.9</v>
      </c>
      <c r="Y54" s="224">
        <v>180</v>
      </c>
      <c r="Z54" s="224" t="s">
        <v>298</v>
      </c>
      <c r="AA54" s="223">
        <v>4.7122000000000002</v>
      </c>
      <c r="AB54" s="226" t="s">
        <v>2873</v>
      </c>
      <c r="AC54" s="227">
        <v>3</v>
      </c>
      <c r="AD54" s="228" t="s">
        <v>2757</v>
      </c>
    </row>
    <row r="55" spans="1:30" ht="75" customHeight="1" x14ac:dyDescent="0.45">
      <c r="A55" s="217" t="s">
        <v>252</v>
      </c>
      <c r="B55" s="218" t="s">
        <v>6</v>
      </c>
      <c r="C55" s="218" t="s">
        <v>7</v>
      </c>
      <c r="D55" s="218" t="s">
        <v>257</v>
      </c>
      <c r="E55" s="218" t="s">
        <v>2874</v>
      </c>
      <c r="F55" s="219" t="s">
        <v>2875</v>
      </c>
      <c r="G55" s="219" t="s">
        <v>2875</v>
      </c>
      <c r="H55" s="220">
        <v>1968.45</v>
      </c>
      <c r="I55" s="221">
        <v>0.32</v>
      </c>
      <c r="J55" s="222">
        <v>1338.55</v>
      </c>
      <c r="K55" s="218" t="s">
        <v>2759</v>
      </c>
      <c r="L55" s="223">
        <v>8</v>
      </c>
      <c r="M55" s="218" t="s">
        <v>2768</v>
      </c>
      <c r="N55" s="223" t="s">
        <v>298</v>
      </c>
      <c r="O55" s="218" t="s">
        <v>2753</v>
      </c>
      <c r="P55" s="223">
        <v>256</v>
      </c>
      <c r="Q55" s="218" t="s">
        <v>2859</v>
      </c>
      <c r="R55" s="218" t="s">
        <v>43</v>
      </c>
      <c r="S55" s="218" t="s">
        <v>2755</v>
      </c>
      <c r="T55" s="224" t="s">
        <v>298</v>
      </c>
      <c r="U55" s="218" t="s">
        <v>298</v>
      </c>
      <c r="V55" s="218" t="s">
        <v>298</v>
      </c>
      <c r="W55" s="225" t="s">
        <v>45</v>
      </c>
      <c r="X55" s="224">
        <v>3.9</v>
      </c>
      <c r="Y55" s="224">
        <v>180</v>
      </c>
      <c r="Z55" s="224" t="s">
        <v>298</v>
      </c>
      <c r="AA55" s="223">
        <v>5.27</v>
      </c>
      <c r="AB55" s="226" t="s">
        <v>2876</v>
      </c>
      <c r="AC55" s="227">
        <v>3</v>
      </c>
      <c r="AD55" s="228" t="s">
        <v>2757</v>
      </c>
    </row>
    <row r="56" spans="1:30" ht="75" customHeight="1" x14ac:dyDescent="0.45">
      <c r="A56" s="217" t="s">
        <v>252</v>
      </c>
      <c r="B56" s="218" t="s">
        <v>6</v>
      </c>
      <c r="C56" s="218" t="s">
        <v>9</v>
      </c>
      <c r="D56" s="218" t="s">
        <v>257</v>
      </c>
      <c r="E56" s="218" t="s">
        <v>2877</v>
      </c>
      <c r="F56" s="219" t="s">
        <v>2878</v>
      </c>
      <c r="G56" s="219" t="s">
        <v>2878</v>
      </c>
      <c r="H56" s="220">
        <v>2244.5</v>
      </c>
      <c r="I56" s="221">
        <v>0.25</v>
      </c>
      <c r="J56" s="222">
        <v>1683.38</v>
      </c>
      <c r="K56" s="218" t="s">
        <v>2879</v>
      </c>
      <c r="L56" s="223">
        <v>8</v>
      </c>
      <c r="M56" s="218" t="s">
        <v>2768</v>
      </c>
      <c r="N56" s="223" t="s">
        <v>298</v>
      </c>
      <c r="O56" s="218" t="s">
        <v>350</v>
      </c>
      <c r="P56" s="223">
        <v>256</v>
      </c>
      <c r="Q56" s="218" t="s">
        <v>2859</v>
      </c>
      <c r="R56" s="218" t="s">
        <v>43</v>
      </c>
      <c r="S56" s="218" t="s">
        <v>2755</v>
      </c>
      <c r="T56" s="224">
        <v>13.3</v>
      </c>
      <c r="U56" s="218" t="s">
        <v>2880</v>
      </c>
      <c r="V56" s="218" t="s">
        <v>2881</v>
      </c>
      <c r="W56" s="225" t="s">
        <v>45</v>
      </c>
      <c r="X56" s="224">
        <v>1.35</v>
      </c>
      <c r="Y56" s="224">
        <v>65</v>
      </c>
      <c r="Z56" s="224">
        <v>53</v>
      </c>
      <c r="AA56" s="223">
        <v>1.825</v>
      </c>
      <c r="AB56" s="226" t="s">
        <v>2882</v>
      </c>
      <c r="AC56" s="227">
        <v>3</v>
      </c>
      <c r="AD56" s="228" t="s">
        <v>2757</v>
      </c>
    </row>
    <row r="57" spans="1:30" ht="75" customHeight="1" x14ac:dyDescent="0.45">
      <c r="A57" s="217" t="s">
        <v>252</v>
      </c>
      <c r="B57" s="218" t="s">
        <v>6</v>
      </c>
      <c r="C57" s="218" t="s">
        <v>9</v>
      </c>
      <c r="D57" s="218" t="s">
        <v>257</v>
      </c>
      <c r="E57" s="218" t="s">
        <v>2883</v>
      </c>
      <c r="F57" s="219" t="s">
        <v>2884</v>
      </c>
      <c r="G57" s="219" t="s">
        <v>2884</v>
      </c>
      <c r="H57" s="220">
        <v>2712</v>
      </c>
      <c r="I57" s="221">
        <v>0.25</v>
      </c>
      <c r="J57" s="222">
        <v>2034</v>
      </c>
      <c r="K57" s="218" t="s">
        <v>2879</v>
      </c>
      <c r="L57" s="223">
        <v>8</v>
      </c>
      <c r="M57" s="218" t="s">
        <v>2768</v>
      </c>
      <c r="N57" s="223" t="s">
        <v>298</v>
      </c>
      <c r="O57" s="218" t="s">
        <v>350</v>
      </c>
      <c r="P57" s="223">
        <v>256</v>
      </c>
      <c r="Q57" s="218" t="s">
        <v>2859</v>
      </c>
      <c r="R57" s="218" t="s">
        <v>43</v>
      </c>
      <c r="S57" s="218" t="s">
        <v>2755</v>
      </c>
      <c r="T57" s="224">
        <v>13.3</v>
      </c>
      <c r="U57" s="218" t="s">
        <v>2880</v>
      </c>
      <c r="V57" s="218" t="s">
        <v>2885</v>
      </c>
      <c r="W57" s="225" t="s">
        <v>45</v>
      </c>
      <c r="X57" s="224">
        <v>1.21</v>
      </c>
      <c r="Y57" s="224">
        <v>65</v>
      </c>
      <c r="Z57" s="224">
        <v>54</v>
      </c>
      <c r="AA57" s="223">
        <v>8.5</v>
      </c>
      <c r="AB57" s="226" t="s">
        <v>2886</v>
      </c>
      <c r="AC57" s="227">
        <v>3</v>
      </c>
      <c r="AD57" s="228" t="s">
        <v>2757</v>
      </c>
    </row>
    <row r="58" spans="1:30" ht="75" customHeight="1" x14ac:dyDescent="0.45">
      <c r="A58" s="217" t="s">
        <v>252</v>
      </c>
      <c r="B58" s="218" t="s">
        <v>6</v>
      </c>
      <c r="C58" s="218" t="s">
        <v>9</v>
      </c>
      <c r="D58" s="218" t="s">
        <v>257</v>
      </c>
      <c r="E58" s="218" t="s">
        <v>2887</v>
      </c>
      <c r="F58" s="219" t="s">
        <v>2888</v>
      </c>
      <c r="G58" s="219" t="s">
        <v>2888</v>
      </c>
      <c r="H58" s="220">
        <v>2792</v>
      </c>
      <c r="I58" s="221">
        <v>0.25</v>
      </c>
      <c r="J58" s="222">
        <v>2094</v>
      </c>
      <c r="K58" s="218" t="s">
        <v>2879</v>
      </c>
      <c r="L58" s="223">
        <v>8</v>
      </c>
      <c r="M58" s="218" t="s">
        <v>2768</v>
      </c>
      <c r="N58" s="223" t="s">
        <v>298</v>
      </c>
      <c r="O58" s="218" t="s">
        <v>350</v>
      </c>
      <c r="P58" s="223">
        <v>256</v>
      </c>
      <c r="Q58" s="218" t="s">
        <v>2859</v>
      </c>
      <c r="R58" s="218" t="s">
        <v>43</v>
      </c>
      <c r="S58" s="218" t="s">
        <v>2755</v>
      </c>
      <c r="T58" s="224">
        <v>14</v>
      </c>
      <c r="U58" s="218" t="s">
        <v>2880</v>
      </c>
      <c r="V58" s="218" t="s">
        <v>2889</v>
      </c>
      <c r="W58" s="225" t="s">
        <v>45</v>
      </c>
      <c r="X58" s="224">
        <v>1.32</v>
      </c>
      <c r="Y58" s="224">
        <v>65</v>
      </c>
      <c r="Z58" s="224">
        <v>78.5</v>
      </c>
      <c r="AA58" s="223">
        <v>8.5</v>
      </c>
      <c r="AB58" s="226" t="s">
        <v>2890</v>
      </c>
      <c r="AC58" s="227">
        <v>3</v>
      </c>
      <c r="AD58" s="228" t="s">
        <v>2757</v>
      </c>
    </row>
    <row r="59" spans="1:30" ht="75" customHeight="1" x14ac:dyDescent="0.45">
      <c r="A59" s="217" t="s">
        <v>252</v>
      </c>
      <c r="B59" s="218" t="s">
        <v>6</v>
      </c>
      <c r="C59" s="218" t="s">
        <v>8</v>
      </c>
      <c r="D59" s="218" t="s">
        <v>257</v>
      </c>
      <c r="E59" s="218" t="s">
        <v>2891</v>
      </c>
      <c r="F59" s="219" t="s">
        <v>2892</v>
      </c>
      <c r="G59" s="219" t="s">
        <v>2892</v>
      </c>
      <c r="H59" s="220">
        <v>1745</v>
      </c>
      <c r="I59" s="221">
        <v>0.32</v>
      </c>
      <c r="J59" s="222">
        <v>1186.5999999999999</v>
      </c>
      <c r="K59" s="218" t="s">
        <v>2803</v>
      </c>
      <c r="L59" s="223">
        <v>8</v>
      </c>
      <c r="M59" s="218" t="s">
        <v>2768</v>
      </c>
      <c r="N59" s="223" t="s">
        <v>298</v>
      </c>
      <c r="O59" s="218" t="s">
        <v>350</v>
      </c>
      <c r="P59" s="223">
        <v>256</v>
      </c>
      <c r="Q59" s="218" t="s">
        <v>2893</v>
      </c>
      <c r="R59" s="218" t="s">
        <v>43</v>
      </c>
      <c r="S59" s="218" t="s">
        <v>2755</v>
      </c>
      <c r="T59" s="224">
        <v>14</v>
      </c>
      <c r="U59" s="218" t="s">
        <v>2894</v>
      </c>
      <c r="V59" s="218" t="s">
        <v>2895</v>
      </c>
      <c r="W59" s="225" t="s">
        <v>45</v>
      </c>
      <c r="X59" s="224">
        <v>1.32</v>
      </c>
      <c r="Y59" s="224">
        <v>45</v>
      </c>
      <c r="Z59" s="224">
        <v>45</v>
      </c>
      <c r="AA59" s="223">
        <v>1.1499999999999999</v>
      </c>
      <c r="AB59" s="226" t="s">
        <v>2896</v>
      </c>
      <c r="AC59" s="227">
        <v>3</v>
      </c>
      <c r="AD59" s="228" t="s">
        <v>2757</v>
      </c>
    </row>
    <row r="60" spans="1:30" ht="75" customHeight="1" x14ac:dyDescent="0.45">
      <c r="A60" s="217" t="s">
        <v>252</v>
      </c>
      <c r="B60" s="218" t="s">
        <v>6</v>
      </c>
      <c r="C60" s="218" t="s">
        <v>8</v>
      </c>
      <c r="D60" s="218" t="s">
        <v>257</v>
      </c>
      <c r="E60" s="218" t="s">
        <v>2897</v>
      </c>
      <c r="F60" s="219" t="s">
        <v>2898</v>
      </c>
      <c r="G60" s="219" t="s">
        <v>2898</v>
      </c>
      <c r="H60" s="220">
        <v>1745</v>
      </c>
      <c r="I60" s="221">
        <v>0.32</v>
      </c>
      <c r="J60" s="222">
        <v>1186.5999999999999</v>
      </c>
      <c r="K60" s="218" t="s">
        <v>2803</v>
      </c>
      <c r="L60" s="223">
        <v>8</v>
      </c>
      <c r="M60" s="218" t="s">
        <v>2768</v>
      </c>
      <c r="N60" s="223" t="s">
        <v>298</v>
      </c>
      <c r="O60" s="218" t="s">
        <v>350</v>
      </c>
      <c r="P60" s="223">
        <v>256</v>
      </c>
      <c r="Q60" s="218" t="s">
        <v>2893</v>
      </c>
      <c r="R60" s="218" t="s">
        <v>43</v>
      </c>
      <c r="S60" s="218" t="s">
        <v>2755</v>
      </c>
      <c r="T60" s="224">
        <v>15.6</v>
      </c>
      <c r="U60" s="218" t="s">
        <v>2894</v>
      </c>
      <c r="V60" s="218" t="s">
        <v>2899</v>
      </c>
      <c r="W60" s="225" t="s">
        <v>45</v>
      </c>
      <c r="X60" s="224">
        <v>1.74</v>
      </c>
      <c r="Y60" s="224">
        <v>45</v>
      </c>
      <c r="Z60" s="224">
        <v>45</v>
      </c>
      <c r="AA60" s="223">
        <v>1.18</v>
      </c>
      <c r="AB60" s="226" t="s">
        <v>2900</v>
      </c>
      <c r="AC60" s="227">
        <v>3</v>
      </c>
      <c r="AD60" s="228" t="s">
        <v>2757</v>
      </c>
    </row>
    <row r="61" spans="1:30" ht="75" customHeight="1" x14ac:dyDescent="0.45">
      <c r="A61" s="217" t="s">
        <v>252</v>
      </c>
      <c r="B61" s="218" t="s">
        <v>6</v>
      </c>
      <c r="C61" s="218" t="s">
        <v>8</v>
      </c>
      <c r="D61" s="218" t="s">
        <v>257</v>
      </c>
      <c r="E61" s="218" t="s">
        <v>2901</v>
      </c>
      <c r="F61" s="219" t="s">
        <v>2902</v>
      </c>
      <c r="G61" s="219" t="s">
        <v>2902</v>
      </c>
      <c r="H61" s="220">
        <v>2043.5</v>
      </c>
      <c r="I61" s="221">
        <v>0.32</v>
      </c>
      <c r="J61" s="222">
        <v>1389.58</v>
      </c>
      <c r="K61" s="218" t="s">
        <v>2803</v>
      </c>
      <c r="L61" s="223">
        <v>8</v>
      </c>
      <c r="M61" s="218" t="s">
        <v>2768</v>
      </c>
      <c r="N61" s="223" t="s">
        <v>298</v>
      </c>
      <c r="O61" s="218" t="s">
        <v>350</v>
      </c>
      <c r="P61" s="223">
        <v>256</v>
      </c>
      <c r="Q61" s="218" t="s">
        <v>2893</v>
      </c>
      <c r="R61" s="218" t="s">
        <v>43</v>
      </c>
      <c r="S61" s="218" t="s">
        <v>2755</v>
      </c>
      <c r="T61" s="224">
        <v>13.3</v>
      </c>
      <c r="U61" s="218" t="s">
        <v>2894</v>
      </c>
      <c r="V61" s="218" t="s">
        <v>2903</v>
      </c>
      <c r="W61" s="225" t="s">
        <v>45</v>
      </c>
      <c r="X61" s="224">
        <v>1.37</v>
      </c>
      <c r="Y61" s="224">
        <v>65</v>
      </c>
      <c r="Z61" s="224">
        <v>53</v>
      </c>
      <c r="AA61" s="223">
        <v>1.49</v>
      </c>
      <c r="AB61" s="226" t="s">
        <v>2904</v>
      </c>
      <c r="AC61" s="227">
        <v>3</v>
      </c>
      <c r="AD61" s="228" t="s">
        <v>2757</v>
      </c>
    </row>
    <row r="62" spans="1:30" ht="75" customHeight="1" x14ac:dyDescent="0.45">
      <c r="A62" s="217" t="s">
        <v>252</v>
      </c>
      <c r="B62" s="218" t="s">
        <v>6</v>
      </c>
      <c r="C62" s="218" t="s">
        <v>8</v>
      </c>
      <c r="D62" s="218" t="s">
        <v>257</v>
      </c>
      <c r="E62" s="218" t="s">
        <v>2905</v>
      </c>
      <c r="F62" s="219" t="s">
        <v>2906</v>
      </c>
      <c r="G62" s="219" t="s">
        <v>2906</v>
      </c>
      <c r="H62" s="220">
        <v>2554.5</v>
      </c>
      <c r="I62" s="221">
        <v>0.32</v>
      </c>
      <c r="J62" s="222">
        <v>1737.06</v>
      </c>
      <c r="K62" s="218" t="s">
        <v>2907</v>
      </c>
      <c r="L62" s="223">
        <v>16</v>
      </c>
      <c r="M62" s="218" t="s">
        <v>2768</v>
      </c>
      <c r="N62" s="223" t="s">
        <v>298</v>
      </c>
      <c r="O62" s="218" t="s">
        <v>350</v>
      </c>
      <c r="P62" s="223">
        <v>256</v>
      </c>
      <c r="Q62" s="218" t="s">
        <v>2893</v>
      </c>
      <c r="R62" s="218" t="s">
        <v>43</v>
      </c>
      <c r="S62" s="218" t="s">
        <v>2755</v>
      </c>
      <c r="T62" s="224">
        <v>14</v>
      </c>
      <c r="U62" s="218" t="s">
        <v>2894</v>
      </c>
      <c r="V62" s="218" t="s">
        <v>2908</v>
      </c>
      <c r="W62" s="225" t="s">
        <v>45</v>
      </c>
      <c r="X62" s="224">
        <v>1.35</v>
      </c>
      <c r="Y62" s="224">
        <v>65</v>
      </c>
      <c r="Z62" s="224">
        <v>53</v>
      </c>
      <c r="AA62" s="223">
        <v>1.1499999999999999</v>
      </c>
      <c r="AB62" s="226" t="s">
        <v>2904</v>
      </c>
      <c r="AC62" s="227">
        <v>3</v>
      </c>
      <c r="AD62" s="228" t="s">
        <v>2757</v>
      </c>
    </row>
    <row r="63" spans="1:30" ht="75" customHeight="1" x14ac:dyDescent="0.45">
      <c r="A63" s="217" t="s">
        <v>252</v>
      </c>
      <c r="B63" s="218" t="s">
        <v>6</v>
      </c>
      <c r="C63" s="218" t="s">
        <v>8</v>
      </c>
      <c r="D63" s="218" t="s">
        <v>257</v>
      </c>
      <c r="E63" s="218" t="s">
        <v>2909</v>
      </c>
      <c r="F63" s="219" t="s">
        <v>2910</v>
      </c>
      <c r="G63" s="219" t="s">
        <v>2910</v>
      </c>
      <c r="H63" s="220">
        <v>2030.5</v>
      </c>
      <c r="I63" s="221">
        <v>0.32</v>
      </c>
      <c r="J63" s="222">
        <v>1380.74</v>
      </c>
      <c r="K63" s="218" t="s">
        <v>2803</v>
      </c>
      <c r="L63" s="223">
        <v>8</v>
      </c>
      <c r="M63" s="218" t="s">
        <v>2768</v>
      </c>
      <c r="N63" s="223" t="s">
        <v>298</v>
      </c>
      <c r="O63" s="218" t="s">
        <v>350</v>
      </c>
      <c r="P63" s="223">
        <v>256</v>
      </c>
      <c r="Q63" s="218" t="s">
        <v>2893</v>
      </c>
      <c r="R63" s="218" t="s">
        <v>43</v>
      </c>
      <c r="S63" s="218" t="s">
        <v>2755</v>
      </c>
      <c r="T63" s="224">
        <v>15.6</v>
      </c>
      <c r="U63" s="218" t="s">
        <v>2894</v>
      </c>
      <c r="V63" s="218" t="s">
        <v>2911</v>
      </c>
      <c r="W63" s="225" t="s">
        <v>45</v>
      </c>
      <c r="X63" s="224">
        <v>1.68</v>
      </c>
      <c r="Y63" s="224">
        <v>65</v>
      </c>
      <c r="Z63" s="224">
        <v>56</v>
      </c>
      <c r="AA63" s="223">
        <v>1.49</v>
      </c>
      <c r="AB63" s="226" t="s">
        <v>2904</v>
      </c>
      <c r="AC63" s="227">
        <v>3</v>
      </c>
      <c r="AD63" s="228" t="s">
        <v>2757</v>
      </c>
    </row>
    <row r="64" spans="1:30" ht="75" customHeight="1" x14ac:dyDescent="0.45">
      <c r="A64" s="217" t="s">
        <v>252</v>
      </c>
      <c r="B64" s="218" t="s">
        <v>6</v>
      </c>
      <c r="C64" s="218" t="s">
        <v>176</v>
      </c>
      <c r="D64" s="218" t="s">
        <v>257</v>
      </c>
      <c r="E64" s="218" t="s">
        <v>2912</v>
      </c>
      <c r="F64" s="219" t="s">
        <v>2913</v>
      </c>
      <c r="G64" s="219" t="s">
        <v>2913</v>
      </c>
      <c r="H64" s="220">
        <v>575.9</v>
      </c>
      <c r="I64" s="221">
        <v>0.32</v>
      </c>
      <c r="J64" s="222">
        <v>391.6</v>
      </c>
      <c r="K64" s="218" t="s">
        <v>2914</v>
      </c>
      <c r="L64" s="223">
        <v>2</v>
      </c>
      <c r="M64" s="218" t="s">
        <v>2768</v>
      </c>
      <c r="N64" s="223" t="s">
        <v>298</v>
      </c>
      <c r="O64" s="218" t="s">
        <v>2784</v>
      </c>
      <c r="P64" s="223">
        <v>16</v>
      </c>
      <c r="Q64" s="218" t="s">
        <v>2830</v>
      </c>
      <c r="R64" s="218" t="s">
        <v>257</v>
      </c>
      <c r="S64" s="218" t="s">
        <v>2915</v>
      </c>
      <c r="T64" s="224" t="s">
        <v>298</v>
      </c>
      <c r="U64" s="218" t="s">
        <v>298</v>
      </c>
      <c r="V64" s="218" t="s">
        <v>298</v>
      </c>
      <c r="W64" s="225" t="s">
        <v>45</v>
      </c>
      <c r="X64" s="224">
        <v>0.74</v>
      </c>
      <c r="Y64" s="224">
        <v>45</v>
      </c>
      <c r="Z64" s="224" t="s">
        <v>298</v>
      </c>
      <c r="AA64" s="223">
        <v>3.48</v>
      </c>
      <c r="AB64" s="226" t="s">
        <v>2916</v>
      </c>
      <c r="AC64" s="227">
        <v>3</v>
      </c>
      <c r="AD64" s="228" t="s">
        <v>2757</v>
      </c>
    </row>
    <row r="65" spans="1:30" ht="75" customHeight="1" x14ac:dyDescent="0.45">
      <c r="A65" s="217" t="s">
        <v>252</v>
      </c>
      <c r="B65" s="218" t="s">
        <v>6</v>
      </c>
      <c r="C65" s="218" t="s">
        <v>176</v>
      </c>
      <c r="D65" s="218" t="s">
        <v>257</v>
      </c>
      <c r="E65" s="218" t="s">
        <v>2917</v>
      </c>
      <c r="F65" s="219" t="s">
        <v>2918</v>
      </c>
      <c r="G65" s="219" t="s">
        <v>2918</v>
      </c>
      <c r="H65" s="220">
        <v>740.25</v>
      </c>
      <c r="I65" s="221">
        <v>0.32</v>
      </c>
      <c r="J65" s="222">
        <v>503.4</v>
      </c>
      <c r="K65" s="218" t="s">
        <v>2919</v>
      </c>
      <c r="L65" s="223">
        <v>4</v>
      </c>
      <c r="M65" s="218" t="s">
        <v>2768</v>
      </c>
      <c r="N65" s="223" t="s">
        <v>298</v>
      </c>
      <c r="O65" s="218" t="s">
        <v>2920</v>
      </c>
      <c r="P65" s="223">
        <v>16</v>
      </c>
      <c r="Q65" s="218" t="s">
        <v>2830</v>
      </c>
      <c r="R65" s="218" t="s">
        <v>257</v>
      </c>
      <c r="S65" s="218" t="s">
        <v>2915</v>
      </c>
      <c r="T65" s="224" t="s">
        <v>298</v>
      </c>
      <c r="U65" s="218" t="s">
        <v>298</v>
      </c>
      <c r="V65" s="218" t="s">
        <v>298</v>
      </c>
      <c r="W65" s="225" t="s">
        <v>45</v>
      </c>
      <c r="X65" s="224">
        <v>0.96899999999999997</v>
      </c>
      <c r="Y65" s="224">
        <v>45</v>
      </c>
      <c r="Z65" s="224" t="s">
        <v>298</v>
      </c>
      <c r="AA65" s="223">
        <v>7.04</v>
      </c>
      <c r="AB65" s="226" t="s">
        <v>2921</v>
      </c>
      <c r="AC65" s="227">
        <v>3</v>
      </c>
      <c r="AD65" s="228" t="s">
        <v>2757</v>
      </c>
    </row>
    <row r="66" spans="1:30" ht="75" customHeight="1" x14ac:dyDescent="0.45">
      <c r="A66" s="217" t="s">
        <v>252</v>
      </c>
      <c r="B66" s="218" t="s">
        <v>6</v>
      </c>
      <c r="C66" s="218" t="s">
        <v>176</v>
      </c>
      <c r="D66" s="218" t="s">
        <v>257</v>
      </c>
      <c r="E66" s="218" t="s">
        <v>2922</v>
      </c>
      <c r="F66" s="219" t="s">
        <v>2923</v>
      </c>
      <c r="G66" s="219" t="s">
        <v>2923</v>
      </c>
      <c r="H66" s="220">
        <v>1014.6</v>
      </c>
      <c r="I66" s="221">
        <v>0.32</v>
      </c>
      <c r="J66" s="222">
        <v>689.9</v>
      </c>
      <c r="K66" s="218" t="s">
        <v>2924</v>
      </c>
      <c r="L66" s="223">
        <v>4</v>
      </c>
      <c r="M66" s="218" t="s">
        <v>2768</v>
      </c>
      <c r="N66" s="223" t="s">
        <v>298</v>
      </c>
      <c r="O66" s="218" t="s">
        <v>2920</v>
      </c>
      <c r="P66" s="223">
        <v>16</v>
      </c>
      <c r="Q66" s="218" t="s">
        <v>2830</v>
      </c>
      <c r="R66" s="218" t="s">
        <v>257</v>
      </c>
      <c r="S66" s="218" t="s">
        <v>2915</v>
      </c>
      <c r="T66" s="224" t="s">
        <v>298</v>
      </c>
      <c r="U66" s="218" t="s">
        <v>298</v>
      </c>
      <c r="V66" s="218" t="s">
        <v>298</v>
      </c>
      <c r="W66" s="225" t="s">
        <v>45</v>
      </c>
      <c r="X66" s="224">
        <v>0.99450000000000005</v>
      </c>
      <c r="Y66" s="224">
        <v>45</v>
      </c>
      <c r="Z66" s="224" t="s">
        <v>298</v>
      </c>
      <c r="AA66" s="223">
        <v>9.6199999999999992</v>
      </c>
      <c r="AB66" s="226" t="s">
        <v>2925</v>
      </c>
      <c r="AC66" s="227">
        <v>3</v>
      </c>
      <c r="AD66" s="228" t="s">
        <v>2757</v>
      </c>
    </row>
    <row r="67" spans="1:30" ht="75" customHeight="1" x14ac:dyDescent="0.45">
      <c r="A67" s="217" t="s">
        <v>252</v>
      </c>
      <c r="B67" s="218" t="s">
        <v>6</v>
      </c>
      <c r="C67" s="218" t="s">
        <v>176</v>
      </c>
      <c r="D67" s="218" t="s">
        <v>257</v>
      </c>
      <c r="E67" s="218" t="s">
        <v>2926</v>
      </c>
      <c r="F67" s="219" t="s">
        <v>2927</v>
      </c>
      <c r="G67" s="219" t="s">
        <v>2927</v>
      </c>
      <c r="H67" s="220">
        <v>1634.9</v>
      </c>
      <c r="I67" s="221">
        <v>0.32</v>
      </c>
      <c r="J67" s="222">
        <v>1111.73</v>
      </c>
      <c r="K67" s="218" t="s">
        <v>2928</v>
      </c>
      <c r="L67" s="223">
        <v>4</v>
      </c>
      <c r="M67" s="218" t="s">
        <v>2768</v>
      </c>
      <c r="N67" s="223" t="s">
        <v>298</v>
      </c>
      <c r="O67" s="218" t="s">
        <v>2929</v>
      </c>
      <c r="P67" s="223">
        <v>128</v>
      </c>
      <c r="Q67" s="218" t="s">
        <v>2930</v>
      </c>
      <c r="R67" s="218" t="s">
        <v>257</v>
      </c>
      <c r="S67" s="218" t="s">
        <v>2915</v>
      </c>
      <c r="T67" s="224" t="s">
        <v>298</v>
      </c>
      <c r="U67" s="218" t="s">
        <v>298</v>
      </c>
      <c r="V67" s="218" t="s">
        <v>298</v>
      </c>
      <c r="W67" s="225" t="s">
        <v>45</v>
      </c>
      <c r="X67" s="224">
        <v>0.99</v>
      </c>
      <c r="Y67" s="224">
        <v>65</v>
      </c>
      <c r="Z67" s="224">
        <v>42</v>
      </c>
      <c r="AA67" s="223">
        <v>2.82</v>
      </c>
      <c r="AB67" s="226" t="s">
        <v>2931</v>
      </c>
      <c r="AC67" s="227">
        <v>3</v>
      </c>
      <c r="AD67" s="228" t="s">
        <v>2757</v>
      </c>
    </row>
    <row r="68" spans="1:30" ht="75" customHeight="1" x14ac:dyDescent="0.45">
      <c r="A68" s="217" t="s">
        <v>252</v>
      </c>
      <c r="B68" s="218" t="s">
        <v>6</v>
      </c>
      <c r="C68" s="218" t="s">
        <v>11</v>
      </c>
      <c r="D68" s="218" t="s">
        <v>257</v>
      </c>
      <c r="E68" s="218" t="s">
        <v>2932</v>
      </c>
      <c r="F68" s="219" t="s">
        <v>2933</v>
      </c>
      <c r="G68" s="219" t="s">
        <v>2933</v>
      </c>
      <c r="H68" s="220">
        <v>3695.44</v>
      </c>
      <c r="I68" s="221">
        <v>0.33</v>
      </c>
      <c r="J68" s="222">
        <v>2475.94</v>
      </c>
      <c r="K68" s="218" t="s">
        <v>2934</v>
      </c>
      <c r="L68" s="223">
        <v>16</v>
      </c>
      <c r="M68" s="218" t="s">
        <v>2752</v>
      </c>
      <c r="N68" s="223">
        <v>8</v>
      </c>
      <c r="O68" s="218" t="s">
        <v>2935</v>
      </c>
      <c r="P68" s="223">
        <v>512</v>
      </c>
      <c r="Q68" s="218" t="s">
        <v>2936</v>
      </c>
      <c r="R68" s="218" t="s">
        <v>43</v>
      </c>
      <c r="S68" s="218" t="s">
        <v>2755</v>
      </c>
      <c r="T68" s="224" t="s">
        <v>298</v>
      </c>
      <c r="U68" s="218" t="s">
        <v>298</v>
      </c>
      <c r="V68" s="218" t="s">
        <v>298</v>
      </c>
      <c r="W68" s="225" t="s">
        <v>45</v>
      </c>
      <c r="X68" s="224">
        <v>9.86</v>
      </c>
      <c r="Y68" s="224">
        <v>550</v>
      </c>
      <c r="Z68" s="224" t="s">
        <v>298</v>
      </c>
      <c r="AA68" s="223">
        <v>12.504</v>
      </c>
      <c r="AB68" s="226" t="s">
        <v>2937</v>
      </c>
      <c r="AC68" s="227">
        <v>3</v>
      </c>
      <c r="AD68" s="228" t="s">
        <v>2757</v>
      </c>
    </row>
    <row r="69" spans="1:30" ht="75" customHeight="1" x14ac:dyDescent="0.45">
      <c r="A69" s="217" t="s">
        <v>252</v>
      </c>
      <c r="B69" s="218" t="s">
        <v>6</v>
      </c>
      <c r="C69" s="218" t="s">
        <v>11</v>
      </c>
      <c r="D69" s="218" t="s">
        <v>257</v>
      </c>
      <c r="E69" s="218" t="s">
        <v>357</v>
      </c>
      <c r="F69" s="219" t="s">
        <v>2938</v>
      </c>
      <c r="G69" s="219" t="s">
        <v>2938</v>
      </c>
      <c r="H69" s="220">
        <v>4601</v>
      </c>
      <c r="I69" s="221">
        <v>0.33</v>
      </c>
      <c r="J69" s="222">
        <v>3082.2</v>
      </c>
      <c r="K69" s="218" t="s">
        <v>2939</v>
      </c>
      <c r="L69" s="223">
        <v>32</v>
      </c>
      <c r="M69" s="218" t="s">
        <v>2752</v>
      </c>
      <c r="N69" s="223">
        <v>5</v>
      </c>
      <c r="O69" s="218" t="s">
        <v>2940</v>
      </c>
      <c r="P69" s="223">
        <v>1000</v>
      </c>
      <c r="Q69" s="218" t="s">
        <v>2936</v>
      </c>
      <c r="R69" s="218" t="s">
        <v>43</v>
      </c>
      <c r="S69" s="218" t="s">
        <v>2755</v>
      </c>
      <c r="T69" s="224" t="s">
        <v>298</v>
      </c>
      <c r="U69" s="218" t="s">
        <v>298</v>
      </c>
      <c r="V69" s="218" t="s">
        <v>298</v>
      </c>
      <c r="W69" s="225" t="s">
        <v>45</v>
      </c>
      <c r="X69" s="224">
        <v>7</v>
      </c>
      <c r="Y69" s="224">
        <v>700</v>
      </c>
      <c r="Z69" s="224" t="s">
        <v>298</v>
      </c>
      <c r="AA69" s="223">
        <v>18.847999999999999</v>
      </c>
      <c r="AB69" s="226" t="s">
        <v>2941</v>
      </c>
      <c r="AC69" s="227">
        <v>3</v>
      </c>
      <c r="AD69" s="228" t="s">
        <v>2757</v>
      </c>
    </row>
    <row r="70" spans="1:30" ht="75" customHeight="1" x14ac:dyDescent="0.45">
      <c r="A70" s="217" t="s">
        <v>252</v>
      </c>
      <c r="B70" s="218" t="s">
        <v>6</v>
      </c>
      <c r="C70" s="218" t="s">
        <v>11</v>
      </c>
      <c r="D70" s="218" t="s">
        <v>257</v>
      </c>
      <c r="E70" s="218" t="s">
        <v>2942</v>
      </c>
      <c r="F70" s="219" t="s">
        <v>2943</v>
      </c>
      <c r="G70" s="219" t="s">
        <v>2943</v>
      </c>
      <c r="H70" s="220">
        <v>8250</v>
      </c>
      <c r="I70" s="221">
        <v>0.33</v>
      </c>
      <c r="J70" s="222">
        <v>5526.9</v>
      </c>
      <c r="K70" s="218" t="s">
        <v>2944</v>
      </c>
      <c r="L70" s="223">
        <v>64</v>
      </c>
      <c r="M70" s="218" t="s">
        <v>2752</v>
      </c>
      <c r="N70" s="223">
        <v>8</v>
      </c>
      <c r="O70" s="218" t="s">
        <v>2945</v>
      </c>
      <c r="P70" s="223">
        <v>1000</v>
      </c>
      <c r="Q70" s="218" t="s">
        <v>2936</v>
      </c>
      <c r="R70" s="218" t="s">
        <v>43</v>
      </c>
      <c r="S70" s="218" t="s">
        <v>2946</v>
      </c>
      <c r="T70" s="224" t="s">
        <v>298</v>
      </c>
      <c r="U70" s="218" t="s">
        <v>298</v>
      </c>
      <c r="V70" s="218" t="s">
        <v>298</v>
      </c>
      <c r="W70" s="225" t="s">
        <v>45</v>
      </c>
      <c r="X70" s="224">
        <v>10.199999999999999</v>
      </c>
      <c r="Y70" s="224">
        <v>1000</v>
      </c>
      <c r="Z70" s="224" t="s">
        <v>298</v>
      </c>
      <c r="AA70" s="223">
        <v>39.569000000000003</v>
      </c>
      <c r="AB70" s="226" t="s">
        <v>2947</v>
      </c>
      <c r="AC70" s="227">
        <v>3</v>
      </c>
      <c r="AD70" s="228" t="s">
        <v>2757</v>
      </c>
    </row>
    <row r="71" spans="1:30" ht="75" customHeight="1" x14ac:dyDescent="0.45">
      <c r="A71" s="217" t="s">
        <v>252</v>
      </c>
      <c r="B71" s="218" t="s">
        <v>6</v>
      </c>
      <c r="C71" s="218" t="s">
        <v>11</v>
      </c>
      <c r="D71" s="218" t="s">
        <v>257</v>
      </c>
      <c r="E71" s="218" t="s">
        <v>2948</v>
      </c>
      <c r="F71" s="219" t="s">
        <v>2949</v>
      </c>
      <c r="G71" s="219" t="s">
        <v>2949</v>
      </c>
      <c r="H71" s="220">
        <v>9414.5</v>
      </c>
      <c r="I71" s="221">
        <v>0.33</v>
      </c>
      <c r="J71" s="222">
        <v>6307.7</v>
      </c>
      <c r="K71" s="218" t="s">
        <v>2950</v>
      </c>
      <c r="L71" s="223">
        <v>64</v>
      </c>
      <c r="M71" s="218" t="s">
        <v>2752</v>
      </c>
      <c r="N71" s="223">
        <v>8</v>
      </c>
      <c r="O71" s="218" t="s">
        <v>2945</v>
      </c>
      <c r="P71" s="223">
        <v>1000</v>
      </c>
      <c r="Q71" s="218" t="s">
        <v>2936</v>
      </c>
      <c r="R71" s="218" t="s">
        <v>43</v>
      </c>
      <c r="S71" s="218" t="s">
        <v>2946</v>
      </c>
      <c r="T71" s="224" t="s">
        <v>298</v>
      </c>
      <c r="U71" s="218" t="s">
        <v>298</v>
      </c>
      <c r="V71" s="218" t="s">
        <v>298</v>
      </c>
      <c r="W71" s="225" t="s">
        <v>45</v>
      </c>
      <c r="X71" s="224">
        <v>13.1</v>
      </c>
      <c r="Y71" s="224">
        <v>1000</v>
      </c>
      <c r="Z71" s="224" t="s">
        <v>298</v>
      </c>
      <c r="AA71" s="223">
        <v>61.530999999999999</v>
      </c>
      <c r="AB71" s="226" t="s">
        <v>2951</v>
      </c>
      <c r="AC71" s="227">
        <v>3</v>
      </c>
      <c r="AD71" s="228" t="s">
        <v>2757</v>
      </c>
    </row>
    <row r="72" spans="1:30" ht="75" customHeight="1" x14ac:dyDescent="0.45">
      <c r="A72" s="217" t="s">
        <v>252</v>
      </c>
      <c r="B72" s="218" t="s">
        <v>6</v>
      </c>
      <c r="C72" s="218" t="s">
        <v>177</v>
      </c>
      <c r="D72" s="218" t="s">
        <v>257</v>
      </c>
      <c r="E72" s="218" t="s">
        <v>2952</v>
      </c>
      <c r="F72" s="219" t="s">
        <v>2953</v>
      </c>
      <c r="G72" s="219" t="s">
        <v>2953</v>
      </c>
      <c r="H72" s="220">
        <v>1469.9</v>
      </c>
      <c r="I72" s="221">
        <v>0.32</v>
      </c>
      <c r="J72" s="222">
        <v>999.5</v>
      </c>
      <c r="K72" s="218" t="s">
        <v>2954</v>
      </c>
      <c r="L72" s="223">
        <v>0.5</v>
      </c>
      <c r="M72" s="218" t="s">
        <v>2768</v>
      </c>
      <c r="N72" s="223" t="s">
        <v>298</v>
      </c>
      <c r="O72" s="218" t="s">
        <v>2835</v>
      </c>
      <c r="P72" s="223">
        <v>32</v>
      </c>
      <c r="Q72" s="218" t="s">
        <v>2955</v>
      </c>
      <c r="R72" s="218" t="s">
        <v>298</v>
      </c>
      <c r="S72" s="218" t="s">
        <v>2956</v>
      </c>
      <c r="T72" s="224" t="s">
        <v>298</v>
      </c>
      <c r="U72" s="218" t="s">
        <v>298</v>
      </c>
      <c r="V72" s="218" t="s">
        <v>298</v>
      </c>
      <c r="W72" s="225" t="s">
        <v>45</v>
      </c>
      <c r="X72" s="224">
        <v>0.80200000000000005</v>
      </c>
      <c r="Y72" s="224">
        <v>36</v>
      </c>
      <c r="Z72" s="224" t="s">
        <v>298</v>
      </c>
      <c r="AA72" s="223">
        <v>10.4</v>
      </c>
      <c r="AB72" s="226" t="s">
        <v>2957</v>
      </c>
      <c r="AC72" s="227">
        <v>3</v>
      </c>
      <c r="AD72" s="228" t="s">
        <v>2757</v>
      </c>
    </row>
    <row r="73" spans="1:30" ht="75" customHeight="1" x14ac:dyDescent="0.45">
      <c r="A73" s="217" t="s">
        <v>252</v>
      </c>
      <c r="B73" s="218" t="s">
        <v>6</v>
      </c>
      <c r="C73" s="218" t="s">
        <v>7</v>
      </c>
      <c r="D73" s="218" t="s">
        <v>253</v>
      </c>
      <c r="E73" s="218" t="s">
        <v>367</v>
      </c>
      <c r="F73" s="219" t="s">
        <v>2958</v>
      </c>
      <c r="G73" s="219" t="s">
        <v>2958</v>
      </c>
      <c r="H73" s="220">
        <v>1727.79</v>
      </c>
      <c r="I73" s="221">
        <v>0.59</v>
      </c>
      <c r="J73" s="222">
        <v>708.39389999999992</v>
      </c>
      <c r="K73" s="218" t="s">
        <v>2959</v>
      </c>
      <c r="L73" s="223">
        <v>4</v>
      </c>
      <c r="M73" s="218" t="s">
        <v>2960</v>
      </c>
      <c r="N73" s="223" t="s">
        <v>298</v>
      </c>
      <c r="O73" s="218" t="s">
        <v>244</v>
      </c>
      <c r="P73" s="223">
        <v>128</v>
      </c>
      <c r="Q73" s="218" t="s">
        <v>2773</v>
      </c>
      <c r="R73" s="218" t="s">
        <v>43</v>
      </c>
      <c r="S73" s="218" t="s">
        <v>2806</v>
      </c>
      <c r="T73" s="224" t="s">
        <v>298</v>
      </c>
      <c r="U73" s="218" t="s">
        <v>244</v>
      </c>
      <c r="V73" s="218" t="s">
        <v>244</v>
      </c>
      <c r="W73" s="225" t="s">
        <v>45</v>
      </c>
      <c r="X73" s="224">
        <v>1.4</v>
      </c>
      <c r="Y73" s="224">
        <v>65</v>
      </c>
      <c r="Z73" s="224" t="s">
        <v>298</v>
      </c>
      <c r="AA73" s="223">
        <v>36.18</v>
      </c>
      <c r="AB73" s="226" t="s">
        <v>2961</v>
      </c>
      <c r="AC73" s="227">
        <v>3</v>
      </c>
      <c r="AD73" s="228" t="s">
        <v>2962</v>
      </c>
    </row>
    <row r="74" spans="1:30" ht="75" customHeight="1" x14ac:dyDescent="0.45">
      <c r="A74" s="217" t="s">
        <v>252</v>
      </c>
      <c r="B74" s="218" t="s">
        <v>6</v>
      </c>
      <c r="C74" s="218" t="s">
        <v>7</v>
      </c>
      <c r="D74" s="218" t="s">
        <v>253</v>
      </c>
      <c r="E74" s="218" t="s">
        <v>2963</v>
      </c>
      <c r="F74" s="219" t="s">
        <v>2964</v>
      </c>
      <c r="G74" s="219" t="s">
        <v>2964</v>
      </c>
      <c r="H74" s="220">
        <v>2242.58</v>
      </c>
      <c r="I74" s="221">
        <v>0.59</v>
      </c>
      <c r="J74" s="222">
        <v>919.45779999999991</v>
      </c>
      <c r="K74" s="218" t="s">
        <v>2965</v>
      </c>
      <c r="L74" s="223">
        <v>4</v>
      </c>
      <c r="M74" s="218" t="s">
        <v>2960</v>
      </c>
      <c r="N74" s="223" t="s">
        <v>298</v>
      </c>
      <c r="O74" s="218" t="s">
        <v>244</v>
      </c>
      <c r="P74" s="223">
        <v>128</v>
      </c>
      <c r="Q74" s="218" t="s">
        <v>2966</v>
      </c>
      <c r="R74" s="218" t="s">
        <v>43</v>
      </c>
      <c r="S74" s="218" t="s">
        <v>2806</v>
      </c>
      <c r="T74" s="224" t="s">
        <v>298</v>
      </c>
      <c r="U74" s="218" t="s">
        <v>244</v>
      </c>
      <c r="V74" s="218" t="s">
        <v>244</v>
      </c>
      <c r="W74" s="225" t="s">
        <v>45</v>
      </c>
      <c r="X74" s="224">
        <v>0.65</v>
      </c>
      <c r="Y74" s="224">
        <v>65</v>
      </c>
      <c r="Z74" s="224" t="s">
        <v>298</v>
      </c>
      <c r="AA74" s="223">
        <v>27.17</v>
      </c>
      <c r="AB74" s="226" t="s">
        <v>2967</v>
      </c>
      <c r="AC74" s="227">
        <v>3</v>
      </c>
      <c r="AD74" s="228" t="s">
        <v>2962</v>
      </c>
    </row>
    <row r="75" spans="1:30" ht="75" customHeight="1" x14ac:dyDescent="0.45">
      <c r="A75" s="217" t="s">
        <v>252</v>
      </c>
      <c r="B75" s="218" t="s">
        <v>15</v>
      </c>
      <c r="C75" s="218" t="s">
        <v>10</v>
      </c>
      <c r="D75" s="218" t="s">
        <v>253</v>
      </c>
      <c r="E75" s="218" t="s">
        <v>2968</v>
      </c>
      <c r="F75" s="219" t="s">
        <v>2969</v>
      </c>
      <c r="G75" s="219" t="s">
        <v>2969</v>
      </c>
      <c r="H75" s="220">
        <v>1119.8</v>
      </c>
      <c r="I75" s="221">
        <v>0.48</v>
      </c>
      <c r="J75" s="222">
        <v>582.29600000000005</v>
      </c>
      <c r="K75" s="218" t="s">
        <v>2970</v>
      </c>
      <c r="L75" s="223">
        <v>4</v>
      </c>
      <c r="M75" s="218" t="s">
        <v>2971</v>
      </c>
      <c r="N75" s="223" t="s">
        <v>298</v>
      </c>
      <c r="O75" s="218" t="s">
        <v>244</v>
      </c>
      <c r="P75" s="223">
        <v>16</v>
      </c>
      <c r="Q75" s="218" t="s">
        <v>2972</v>
      </c>
      <c r="R75" s="218" t="s">
        <v>2544</v>
      </c>
      <c r="S75" s="218" t="s">
        <v>2545</v>
      </c>
      <c r="T75" s="224">
        <v>11.6</v>
      </c>
      <c r="U75" s="218" t="s">
        <v>2973</v>
      </c>
      <c r="V75" s="218" t="s">
        <v>2974</v>
      </c>
      <c r="W75" s="225" t="s">
        <v>45</v>
      </c>
      <c r="X75" s="224">
        <v>1.29</v>
      </c>
      <c r="Y75" s="224">
        <v>65</v>
      </c>
      <c r="Z75" s="224">
        <v>42</v>
      </c>
      <c r="AA75" s="223">
        <v>10.64</v>
      </c>
      <c r="AB75" s="226" t="s">
        <v>2975</v>
      </c>
      <c r="AC75" s="227">
        <v>1</v>
      </c>
      <c r="AD75" s="228"/>
    </row>
    <row r="76" spans="1:30" ht="75" customHeight="1" x14ac:dyDescent="0.45">
      <c r="A76" s="217" t="s">
        <v>252</v>
      </c>
      <c r="B76" s="218" t="s">
        <v>6</v>
      </c>
      <c r="C76" s="218" t="s">
        <v>9</v>
      </c>
      <c r="D76" s="218" t="s">
        <v>253</v>
      </c>
      <c r="E76" s="218" t="s">
        <v>2976</v>
      </c>
      <c r="F76" s="219" t="s">
        <v>2977</v>
      </c>
      <c r="G76" s="219" t="s">
        <v>2977</v>
      </c>
      <c r="H76" s="220">
        <v>3073.47</v>
      </c>
      <c r="I76" s="221">
        <v>0.57999999999999996</v>
      </c>
      <c r="J76" s="222">
        <v>1290.8573999999999</v>
      </c>
      <c r="K76" s="218" t="s">
        <v>2978</v>
      </c>
      <c r="L76" s="223">
        <v>4</v>
      </c>
      <c r="M76" s="218" t="s">
        <v>2960</v>
      </c>
      <c r="N76" s="223" t="s">
        <v>298</v>
      </c>
      <c r="O76" s="218" t="s">
        <v>244</v>
      </c>
      <c r="P76" s="223">
        <v>128</v>
      </c>
      <c r="Q76" s="218" t="s">
        <v>2773</v>
      </c>
      <c r="R76" s="218" t="s">
        <v>43</v>
      </c>
      <c r="S76" s="218" t="s">
        <v>2806</v>
      </c>
      <c r="T76" s="224">
        <v>13.3</v>
      </c>
      <c r="U76" s="218" t="s">
        <v>46</v>
      </c>
      <c r="V76" s="218" t="s">
        <v>2979</v>
      </c>
      <c r="W76" s="225" t="s">
        <v>45</v>
      </c>
      <c r="X76" s="224">
        <v>1.55</v>
      </c>
      <c r="Y76" s="224">
        <v>65</v>
      </c>
      <c r="Z76" s="224">
        <v>42</v>
      </c>
      <c r="AA76" s="223">
        <v>16.600000000000001</v>
      </c>
      <c r="AB76" s="226" t="s">
        <v>2980</v>
      </c>
      <c r="AC76" s="227">
        <v>3</v>
      </c>
      <c r="AD76" s="228" t="s">
        <v>2962</v>
      </c>
    </row>
    <row r="77" spans="1:30" ht="75" customHeight="1" x14ac:dyDescent="0.45">
      <c r="A77" s="217" t="s">
        <v>252</v>
      </c>
      <c r="B77" s="218" t="s">
        <v>6</v>
      </c>
      <c r="C77" s="218" t="s">
        <v>8</v>
      </c>
      <c r="D77" s="218" t="s">
        <v>253</v>
      </c>
      <c r="E77" s="218" t="s">
        <v>317</v>
      </c>
      <c r="F77" s="219" t="s">
        <v>2981</v>
      </c>
      <c r="G77" s="219" t="s">
        <v>2981</v>
      </c>
      <c r="H77" s="220">
        <v>2547.2199999999998</v>
      </c>
      <c r="I77" s="221">
        <v>0.57999999999999996</v>
      </c>
      <c r="J77" s="222">
        <v>1069.8323999999998</v>
      </c>
      <c r="K77" s="218" t="s">
        <v>2982</v>
      </c>
      <c r="L77" s="223">
        <v>4</v>
      </c>
      <c r="M77" s="218" t="s">
        <v>2960</v>
      </c>
      <c r="N77" s="223" t="s">
        <v>298</v>
      </c>
      <c r="O77" s="218" t="s">
        <v>244</v>
      </c>
      <c r="P77" s="223">
        <v>128</v>
      </c>
      <c r="Q77" s="218" t="s">
        <v>2773</v>
      </c>
      <c r="R77" s="218" t="s">
        <v>43</v>
      </c>
      <c r="S77" s="218" t="s">
        <v>2806</v>
      </c>
      <c r="T77" s="224">
        <v>14</v>
      </c>
      <c r="U77" s="218" t="s">
        <v>2973</v>
      </c>
      <c r="V77" s="218" t="s">
        <v>2983</v>
      </c>
      <c r="W77" s="225" t="s">
        <v>45</v>
      </c>
      <c r="X77" s="224">
        <v>1.52</v>
      </c>
      <c r="Y77" s="224">
        <v>65</v>
      </c>
      <c r="Z77" s="224">
        <v>41</v>
      </c>
      <c r="AA77" s="223">
        <v>22.97</v>
      </c>
      <c r="AB77" s="226" t="s">
        <v>2984</v>
      </c>
      <c r="AC77" s="227">
        <v>3</v>
      </c>
      <c r="AD77" s="228" t="s">
        <v>2962</v>
      </c>
    </row>
    <row r="78" spans="1:30" ht="75" customHeight="1" x14ac:dyDescent="0.45">
      <c r="A78" s="217" t="s">
        <v>252</v>
      </c>
      <c r="B78" s="218" t="s">
        <v>6</v>
      </c>
      <c r="C78" s="218" t="s">
        <v>8</v>
      </c>
      <c r="D78" s="218" t="s">
        <v>253</v>
      </c>
      <c r="E78" s="218" t="s">
        <v>368</v>
      </c>
      <c r="F78" s="219" t="s">
        <v>2985</v>
      </c>
      <c r="G78" s="219" t="s">
        <v>2985</v>
      </c>
      <c r="H78" s="220">
        <v>2930.1</v>
      </c>
      <c r="I78" s="221">
        <v>0.57999999999999996</v>
      </c>
      <c r="J78" s="222">
        <v>1230.6419999999998</v>
      </c>
      <c r="K78" s="218" t="s">
        <v>2986</v>
      </c>
      <c r="L78" s="223">
        <v>4</v>
      </c>
      <c r="M78" s="218" t="s">
        <v>2960</v>
      </c>
      <c r="N78" s="223" t="s">
        <v>298</v>
      </c>
      <c r="O78" s="218" t="s">
        <v>244</v>
      </c>
      <c r="P78" s="223">
        <v>128</v>
      </c>
      <c r="Q78" s="218" t="s">
        <v>2966</v>
      </c>
      <c r="R78" s="218" t="s">
        <v>43</v>
      </c>
      <c r="S78" s="218" t="s">
        <v>2806</v>
      </c>
      <c r="T78" s="224">
        <v>13.3</v>
      </c>
      <c r="U78" s="218" t="s">
        <v>46</v>
      </c>
      <c r="V78" s="218" t="s">
        <v>2987</v>
      </c>
      <c r="W78" s="225" t="s">
        <v>45</v>
      </c>
      <c r="X78" s="224">
        <v>1.24</v>
      </c>
      <c r="Y78" s="224">
        <v>65</v>
      </c>
      <c r="Z78" s="224">
        <v>42</v>
      </c>
      <c r="AA78" s="223">
        <v>17.87</v>
      </c>
      <c r="AB78" s="226" t="s">
        <v>2988</v>
      </c>
      <c r="AC78" s="227">
        <v>3</v>
      </c>
      <c r="AD78" s="228" t="s">
        <v>2962</v>
      </c>
    </row>
    <row r="79" spans="1:30" ht="75" customHeight="1" x14ac:dyDescent="0.45">
      <c r="A79" s="217" t="s">
        <v>252</v>
      </c>
      <c r="B79" s="218" t="s">
        <v>15</v>
      </c>
      <c r="C79" s="218" t="s">
        <v>8</v>
      </c>
      <c r="D79" s="218" t="s">
        <v>253</v>
      </c>
      <c r="E79" s="218" t="s">
        <v>2989</v>
      </c>
      <c r="F79" s="219" t="s">
        <v>2990</v>
      </c>
      <c r="G79" s="219" t="s">
        <v>2990</v>
      </c>
      <c r="H79" s="220">
        <v>2144.5</v>
      </c>
      <c r="I79" s="221">
        <v>0.05</v>
      </c>
      <c r="J79" s="222">
        <v>2037.2749999999999</v>
      </c>
      <c r="K79" s="218" t="s">
        <v>2991</v>
      </c>
      <c r="L79" s="223">
        <v>8</v>
      </c>
      <c r="M79" s="218" t="s">
        <v>2992</v>
      </c>
      <c r="N79" s="223" t="s">
        <v>298</v>
      </c>
      <c r="O79" s="218" t="s">
        <v>244</v>
      </c>
      <c r="P79" s="223">
        <v>256</v>
      </c>
      <c r="Q79" s="218" t="s">
        <v>2993</v>
      </c>
      <c r="R79" s="218" t="s">
        <v>43</v>
      </c>
      <c r="S79" s="218" t="s">
        <v>2994</v>
      </c>
      <c r="T79" s="224">
        <v>13.3</v>
      </c>
      <c r="U79" s="218" t="s">
        <v>46</v>
      </c>
      <c r="V79" s="218" t="s">
        <v>2995</v>
      </c>
      <c r="W79" s="225" t="s">
        <v>45</v>
      </c>
      <c r="X79" s="224">
        <v>1.2</v>
      </c>
      <c r="Y79" s="224">
        <v>65</v>
      </c>
      <c r="Z79" s="224">
        <v>52</v>
      </c>
      <c r="AA79" s="223">
        <v>21.43</v>
      </c>
      <c r="AB79" s="226" t="s">
        <v>2996</v>
      </c>
      <c r="AC79" s="227">
        <v>3</v>
      </c>
      <c r="AD79" s="228" t="s">
        <v>2962</v>
      </c>
    </row>
    <row r="80" spans="1:30" ht="75" customHeight="1" x14ac:dyDescent="0.45">
      <c r="A80" s="217" t="s">
        <v>252</v>
      </c>
      <c r="B80" s="218" t="s">
        <v>6</v>
      </c>
      <c r="C80" s="218" t="s">
        <v>176</v>
      </c>
      <c r="D80" s="218" t="s">
        <v>253</v>
      </c>
      <c r="E80" s="218" t="s">
        <v>2997</v>
      </c>
      <c r="F80" s="219" t="s">
        <v>2998</v>
      </c>
      <c r="G80" s="219" t="s">
        <v>2998</v>
      </c>
      <c r="H80" s="220">
        <v>562.99</v>
      </c>
      <c r="I80" s="221">
        <v>0.36</v>
      </c>
      <c r="J80" s="222">
        <v>360.31360000000001</v>
      </c>
      <c r="K80" s="218" t="s">
        <v>2999</v>
      </c>
      <c r="L80" s="223">
        <v>2</v>
      </c>
      <c r="M80" s="218" t="s">
        <v>3000</v>
      </c>
      <c r="N80" s="223" t="s">
        <v>298</v>
      </c>
      <c r="O80" s="218" t="s">
        <v>244</v>
      </c>
      <c r="P80" s="223">
        <v>16</v>
      </c>
      <c r="Q80" s="218" t="s">
        <v>2955</v>
      </c>
      <c r="R80" s="218" t="s">
        <v>3001</v>
      </c>
      <c r="S80" s="218" t="s">
        <v>3002</v>
      </c>
      <c r="T80" s="224" t="s">
        <v>298</v>
      </c>
      <c r="U80" s="218" t="s">
        <v>244</v>
      </c>
      <c r="V80" s="218" t="s">
        <v>244</v>
      </c>
      <c r="W80" s="225" t="s">
        <v>45</v>
      </c>
      <c r="X80" s="224">
        <v>0.24</v>
      </c>
      <c r="Y80" s="224">
        <v>25</v>
      </c>
      <c r="Z80" s="224" t="s">
        <v>298</v>
      </c>
      <c r="AA80" s="223">
        <v>10.64</v>
      </c>
      <c r="AB80" s="226" t="s">
        <v>3003</v>
      </c>
      <c r="AC80" s="227">
        <v>3</v>
      </c>
      <c r="AD80" s="228"/>
    </row>
    <row r="81" spans="1:30" ht="75" customHeight="1" x14ac:dyDescent="0.45">
      <c r="A81" s="217" t="s">
        <v>252</v>
      </c>
      <c r="B81" s="218" t="s">
        <v>6</v>
      </c>
      <c r="C81" s="218" t="s">
        <v>11</v>
      </c>
      <c r="D81" s="218" t="s">
        <v>253</v>
      </c>
      <c r="E81" s="218" t="s">
        <v>3004</v>
      </c>
      <c r="F81" s="219" t="s">
        <v>3005</v>
      </c>
      <c r="G81" s="219" t="s">
        <v>3005</v>
      </c>
      <c r="H81" s="220">
        <v>3327.91</v>
      </c>
      <c r="I81" s="221">
        <v>0.39999999999999997</v>
      </c>
      <c r="J81" s="222">
        <v>1996.7459999999999</v>
      </c>
      <c r="K81" s="218" t="s">
        <v>2991</v>
      </c>
      <c r="L81" s="223">
        <v>4</v>
      </c>
      <c r="M81" s="218" t="s">
        <v>3006</v>
      </c>
      <c r="N81" s="223" t="s">
        <v>298</v>
      </c>
      <c r="O81" s="218" t="s">
        <v>244</v>
      </c>
      <c r="P81" s="223">
        <v>128</v>
      </c>
      <c r="Q81" s="218" t="s">
        <v>3007</v>
      </c>
      <c r="R81" s="218" t="s">
        <v>43</v>
      </c>
      <c r="S81" s="218" t="s">
        <v>2806</v>
      </c>
      <c r="T81" s="224">
        <v>15.6</v>
      </c>
      <c r="U81" s="218" t="s">
        <v>2973</v>
      </c>
      <c r="V81" s="218" t="s">
        <v>3008</v>
      </c>
      <c r="W81" s="225" t="s">
        <v>45</v>
      </c>
      <c r="X81" s="224">
        <v>1.82</v>
      </c>
      <c r="Y81" s="224">
        <v>90</v>
      </c>
      <c r="Z81" s="224">
        <v>42</v>
      </c>
      <c r="AA81" s="223">
        <v>22.09</v>
      </c>
      <c r="AB81" s="226" t="s">
        <v>3009</v>
      </c>
      <c r="AC81" s="227">
        <v>3</v>
      </c>
      <c r="AD81" s="228" t="s">
        <v>2962</v>
      </c>
    </row>
    <row r="82" spans="1:30" ht="75" customHeight="1" x14ac:dyDescent="0.45">
      <c r="A82" s="217" t="s">
        <v>252</v>
      </c>
      <c r="B82" s="218" t="s">
        <v>6</v>
      </c>
      <c r="C82" s="218" t="s">
        <v>177</v>
      </c>
      <c r="D82" s="218" t="s">
        <v>253</v>
      </c>
      <c r="E82" s="218" t="s">
        <v>3010</v>
      </c>
      <c r="F82" s="219" t="s">
        <v>3011</v>
      </c>
      <c r="G82" s="219" t="s">
        <v>3011</v>
      </c>
      <c r="H82" s="220">
        <v>645.16999999999996</v>
      </c>
      <c r="I82" s="221">
        <v>0.36</v>
      </c>
      <c r="J82" s="222">
        <v>412.90879999999999</v>
      </c>
      <c r="K82" s="218" t="s">
        <v>3012</v>
      </c>
      <c r="L82" s="223">
        <v>0.5</v>
      </c>
      <c r="M82" s="218" t="s">
        <v>3013</v>
      </c>
      <c r="N82" s="223" t="s">
        <v>298</v>
      </c>
      <c r="O82" s="218" t="s">
        <v>244</v>
      </c>
      <c r="P82" s="223">
        <v>1</v>
      </c>
      <c r="Q82" s="218" t="s">
        <v>2955</v>
      </c>
      <c r="R82" s="218" t="s">
        <v>3001</v>
      </c>
      <c r="S82" s="218" t="s">
        <v>3014</v>
      </c>
      <c r="T82" s="224" t="s">
        <v>298</v>
      </c>
      <c r="U82" s="218" t="s">
        <v>244</v>
      </c>
      <c r="V82" s="218" t="s">
        <v>244</v>
      </c>
      <c r="W82" s="225" t="s">
        <v>45</v>
      </c>
      <c r="X82" s="224">
        <v>0.48</v>
      </c>
      <c r="Y82" s="224">
        <v>30</v>
      </c>
      <c r="Z82" s="224" t="s">
        <v>298</v>
      </c>
      <c r="AA82" s="223">
        <v>8.9499999999999993</v>
      </c>
      <c r="AB82" s="226" t="s">
        <v>3015</v>
      </c>
      <c r="AC82" s="227">
        <v>3</v>
      </c>
      <c r="AD82" s="228"/>
    </row>
    <row r="83" spans="1:30" ht="75" customHeight="1" x14ac:dyDescent="0.45">
      <c r="A83" s="217" t="s">
        <v>252</v>
      </c>
      <c r="B83" s="218" t="s">
        <v>6</v>
      </c>
      <c r="C83" s="218" t="s">
        <v>7</v>
      </c>
      <c r="D83" s="218" t="s">
        <v>258</v>
      </c>
      <c r="E83" s="218" t="s">
        <v>3016</v>
      </c>
      <c r="F83" s="219" t="s">
        <v>3017</v>
      </c>
      <c r="G83" s="219"/>
      <c r="H83" s="220">
        <v>1909</v>
      </c>
      <c r="I83" s="221">
        <v>0.12</v>
      </c>
      <c r="J83" s="222">
        <v>1679</v>
      </c>
      <c r="K83" s="218" t="s">
        <v>3018</v>
      </c>
      <c r="L83" s="223">
        <v>8</v>
      </c>
      <c r="M83" s="218" t="s">
        <v>3019</v>
      </c>
      <c r="N83" s="223" t="s">
        <v>298</v>
      </c>
      <c r="O83" s="218" t="s">
        <v>3020</v>
      </c>
      <c r="P83" s="223">
        <v>256</v>
      </c>
      <c r="Q83" s="218" t="s">
        <v>298</v>
      </c>
      <c r="R83" s="218" t="s">
        <v>43</v>
      </c>
      <c r="S83" s="218" t="s">
        <v>3021</v>
      </c>
      <c r="T83" s="224">
        <v>23.8</v>
      </c>
      <c r="U83" s="218" t="s">
        <v>3022</v>
      </c>
      <c r="V83" s="218" t="s">
        <v>3023</v>
      </c>
      <c r="W83" s="225" t="s">
        <v>45</v>
      </c>
      <c r="X83" s="224">
        <v>8.6999999999999993</v>
      </c>
      <c r="Y83" s="224" t="s">
        <v>298</v>
      </c>
      <c r="Z83" s="224" t="s">
        <v>298</v>
      </c>
      <c r="AA83" s="223" t="s">
        <v>298</v>
      </c>
      <c r="AB83" s="226" t="s">
        <v>3024</v>
      </c>
      <c r="AC83" s="227">
        <v>3</v>
      </c>
      <c r="AD83" s="228"/>
    </row>
    <row r="84" spans="1:30" ht="75" customHeight="1" x14ac:dyDescent="0.45">
      <c r="A84" s="217" t="s">
        <v>252</v>
      </c>
      <c r="B84" s="218" t="s">
        <v>6</v>
      </c>
      <c r="C84" s="218" t="s">
        <v>7</v>
      </c>
      <c r="D84" s="218" t="s">
        <v>258</v>
      </c>
      <c r="E84" s="218" t="s">
        <v>3025</v>
      </c>
      <c r="F84" s="219" t="s">
        <v>3026</v>
      </c>
      <c r="G84" s="219"/>
      <c r="H84" s="220">
        <v>909</v>
      </c>
      <c r="I84" s="221">
        <v>0.12</v>
      </c>
      <c r="J84" s="222">
        <v>799</v>
      </c>
      <c r="K84" s="218" t="s">
        <v>3027</v>
      </c>
      <c r="L84" s="223">
        <v>8</v>
      </c>
      <c r="M84" s="218" t="s">
        <v>3028</v>
      </c>
      <c r="N84" s="223" t="s">
        <v>298</v>
      </c>
      <c r="O84" s="218" t="s">
        <v>3029</v>
      </c>
      <c r="P84" s="223">
        <v>256</v>
      </c>
      <c r="Q84" s="218" t="s">
        <v>298</v>
      </c>
      <c r="R84" s="218" t="s">
        <v>43</v>
      </c>
      <c r="S84" s="218" t="s">
        <v>3021</v>
      </c>
      <c r="T84" s="224" t="s">
        <v>298</v>
      </c>
      <c r="U84" s="218" t="s">
        <v>44</v>
      </c>
      <c r="V84" s="218" t="s">
        <v>3030</v>
      </c>
      <c r="W84" s="225" t="s">
        <v>45</v>
      </c>
      <c r="X84" s="224">
        <v>1.25</v>
      </c>
      <c r="Y84" s="224" t="s">
        <v>298</v>
      </c>
      <c r="Z84" s="224" t="s">
        <v>298</v>
      </c>
      <c r="AA84" s="223" t="s">
        <v>298</v>
      </c>
      <c r="AB84" s="226" t="s">
        <v>3024</v>
      </c>
      <c r="AC84" s="227">
        <v>3</v>
      </c>
      <c r="AD84" s="228"/>
    </row>
    <row r="85" spans="1:30" ht="75" customHeight="1" x14ac:dyDescent="0.45">
      <c r="A85" s="217" t="s">
        <v>252</v>
      </c>
      <c r="B85" s="218" t="s">
        <v>6</v>
      </c>
      <c r="C85" s="218" t="s">
        <v>7</v>
      </c>
      <c r="D85" s="218" t="s">
        <v>258</v>
      </c>
      <c r="E85" s="218" t="s">
        <v>3031</v>
      </c>
      <c r="F85" s="219" t="s">
        <v>3032</v>
      </c>
      <c r="G85" s="219"/>
      <c r="H85" s="220">
        <v>1249</v>
      </c>
      <c r="I85" s="221">
        <v>0.12</v>
      </c>
      <c r="J85" s="222">
        <v>1098</v>
      </c>
      <c r="K85" s="218" t="s">
        <v>3033</v>
      </c>
      <c r="L85" s="223">
        <v>8</v>
      </c>
      <c r="M85" s="218" t="s">
        <v>3034</v>
      </c>
      <c r="N85" s="223" t="s">
        <v>298</v>
      </c>
      <c r="O85" s="218" t="s">
        <v>3020</v>
      </c>
      <c r="P85" s="223">
        <v>256</v>
      </c>
      <c r="Q85" s="218" t="s">
        <v>298</v>
      </c>
      <c r="R85" s="218" t="s">
        <v>43</v>
      </c>
      <c r="S85" s="218" t="s">
        <v>3021</v>
      </c>
      <c r="T85" s="224" t="s">
        <v>298</v>
      </c>
      <c r="U85" s="218" t="s">
        <v>44</v>
      </c>
      <c r="V85" s="218" t="s">
        <v>3035</v>
      </c>
      <c r="W85" s="225" t="s">
        <v>45</v>
      </c>
      <c r="X85" s="224">
        <v>5.3</v>
      </c>
      <c r="Y85" s="224" t="s">
        <v>298</v>
      </c>
      <c r="Z85" s="224" t="s">
        <v>298</v>
      </c>
      <c r="AA85" s="223" t="s">
        <v>298</v>
      </c>
      <c r="AB85" s="226" t="s">
        <v>3036</v>
      </c>
      <c r="AC85" s="227">
        <v>3</v>
      </c>
      <c r="AD85" s="228"/>
    </row>
    <row r="86" spans="1:30" ht="75" customHeight="1" x14ac:dyDescent="0.45">
      <c r="A86" s="217" t="s">
        <v>252</v>
      </c>
      <c r="B86" s="218" t="s">
        <v>6</v>
      </c>
      <c r="C86" s="218" t="s">
        <v>7</v>
      </c>
      <c r="D86" s="218" t="s">
        <v>258</v>
      </c>
      <c r="E86" s="218" t="s">
        <v>3037</v>
      </c>
      <c r="F86" s="219" t="s">
        <v>3038</v>
      </c>
      <c r="G86" s="219"/>
      <c r="H86" s="220">
        <v>1619</v>
      </c>
      <c r="I86" s="221">
        <v>0.12</v>
      </c>
      <c r="J86" s="222">
        <v>1424</v>
      </c>
      <c r="K86" s="218" t="s">
        <v>3039</v>
      </c>
      <c r="L86" s="223">
        <v>8</v>
      </c>
      <c r="M86" s="218" t="s">
        <v>3034</v>
      </c>
      <c r="N86" s="223" t="s">
        <v>298</v>
      </c>
      <c r="O86" s="218" t="s">
        <v>3029</v>
      </c>
      <c r="P86" s="223">
        <v>512</v>
      </c>
      <c r="Q86" s="218" t="s">
        <v>298</v>
      </c>
      <c r="R86" s="218" t="s">
        <v>43</v>
      </c>
      <c r="S86" s="218" t="s">
        <v>3021</v>
      </c>
      <c r="T86" s="224" t="s">
        <v>298</v>
      </c>
      <c r="U86" s="218" t="s">
        <v>44</v>
      </c>
      <c r="V86" s="218" t="s">
        <v>3040</v>
      </c>
      <c r="W86" s="225" t="s">
        <v>45</v>
      </c>
      <c r="X86" s="224">
        <v>5.3</v>
      </c>
      <c r="Y86" s="224" t="s">
        <v>298</v>
      </c>
      <c r="Z86" s="224" t="s">
        <v>298</v>
      </c>
      <c r="AA86" s="223" t="s">
        <v>298</v>
      </c>
      <c r="AB86" s="226" t="s">
        <v>3024</v>
      </c>
      <c r="AC86" s="227">
        <v>3</v>
      </c>
      <c r="AD86" s="228"/>
    </row>
    <row r="87" spans="1:30" ht="75" customHeight="1" x14ac:dyDescent="0.45">
      <c r="A87" s="217" t="s">
        <v>252</v>
      </c>
      <c r="B87" s="218" t="s">
        <v>6</v>
      </c>
      <c r="C87" s="218" t="s">
        <v>7</v>
      </c>
      <c r="D87" s="218" t="s">
        <v>258</v>
      </c>
      <c r="E87" s="218" t="s">
        <v>3041</v>
      </c>
      <c r="F87" s="219" t="s">
        <v>3042</v>
      </c>
      <c r="G87" s="219"/>
      <c r="H87" s="220">
        <v>1379</v>
      </c>
      <c r="I87" s="221">
        <v>0.12</v>
      </c>
      <c r="J87" s="222">
        <v>1213</v>
      </c>
      <c r="K87" s="218" t="s">
        <v>3043</v>
      </c>
      <c r="L87" s="223">
        <v>8</v>
      </c>
      <c r="M87" s="218" t="s">
        <v>3034</v>
      </c>
      <c r="N87" s="223" t="s">
        <v>298</v>
      </c>
      <c r="O87" s="218" t="s">
        <v>3020</v>
      </c>
      <c r="P87" s="223">
        <v>256</v>
      </c>
      <c r="Q87" s="218" t="s">
        <v>298</v>
      </c>
      <c r="R87" s="218" t="s">
        <v>43</v>
      </c>
      <c r="S87" s="218" t="s">
        <v>3021</v>
      </c>
      <c r="T87" s="224">
        <v>21.5</v>
      </c>
      <c r="U87" s="218" t="s">
        <v>3022</v>
      </c>
      <c r="V87" s="218" t="s">
        <v>3044</v>
      </c>
      <c r="W87" s="225" t="s">
        <v>45</v>
      </c>
      <c r="X87" s="224">
        <v>6.2</v>
      </c>
      <c r="Y87" s="224" t="s">
        <v>298</v>
      </c>
      <c r="Z87" s="224" t="s">
        <v>298</v>
      </c>
      <c r="AA87" s="223" t="s">
        <v>298</v>
      </c>
      <c r="AB87" s="226" t="s">
        <v>3024</v>
      </c>
      <c r="AC87" s="227">
        <v>1</v>
      </c>
      <c r="AD87" s="228"/>
    </row>
    <row r="88" spans="1:30" ht="75" customHeight="1" x14ac:dyDescent="0.45">
      <c r="A88" s="217" t="s">
        <v>252</v>
      </c>
      <c r="B88" s="218" t="s">
        <v>6</v>
      </c>
      <c r="C88" s="218" t="s">
        <v>9</v>
      </c>
      <c r="D88" s="218" t="s">
        <v>258</v>
      </c>
      <c r="E88" s="218" t="s">
        <v>3045</v>
      </c>
      <c r="F88" s="219" t="s">
        <v>3046</v>
      </c>
      <c r="G88" s="219"/>
      <c r="H88" s="220">
        <v>1729</v>
      </c>
      <c r="I88" s="221">
        <v>0.12</v>
      </c>
      <c r="J88" s="222">
        <v>1521</v>
      </c>
      <c r="K88" s="218" t="s">
        <v>3047</v>
      </c>
      <c r="L88" s="223">
        <v>8</v>
      </c>
      <c r="M88" s="218" t="s">
        <v>3048</v>
      </c>
      <c r="N88" s="223" t="s">
        <v>298</v>
      </c>
      <c r="O88" s="218" t="s">
        <v>350</v>
      </c>
      <c r="P88" s="223">
        <v>256</v>
      </c>
      <c r="Q88" s="218" t="s">
        <v>298</v>
      </c>
      <c r="R88" s="218" t="s">
        <v>43</v>
      </c>
      <c r="S88" s="218" t="s">
        <v>3049</v>
      </c>
      <c r="T88" s="224">
        <v>14</v>
      </c>
      <c r="U88" s="218" t="s">
        <v>3050</v>
      </c>
      <c r="V88" s="218" t="s">
        <v>3051</v>
      </c>
      <c r="W88" s="225" t="s">
        <v>45</v>
      </c>
      <c r="X88" s="224">
        <v>1.5</v>
      </c>
      <c r="Y88" s="224">
        <v>65</v>
      </c>
      <c r="Z88" s="224">
        <v>56</v>
      </c>
      <c r="AA88" s="223" t="s">
        <v>298</v>
      </c>
      <c r="AB88" s="226" t="s">
        <v>3052</v>
      </c>
      <c r="AC88" s="227">
        <v>1</v>
      </c>
      <c r="AD88" s="228"/>
    </row>
    <row r="89" spans="1:30" ht="75" customHeight="1" x14ac:dyDescent="0.45">
      <c r="A89" s="217" t="s">
        <v>252</v>
      </c>
      <c r="B89" s="218" t="s">
        <v>6</v>
      </c>
      <c r="C89" s="218" t="s">
        <v>9</v>
      </c>
      <c r="D89" s="218" t="s">
        <v>258</v>
      </c>
      <c r="E89" s="218" t="s">
        <v>3053</v>
      </c>
      <c r="F89" s="219" t="s">
        <v>3054</v>
      </c>
      <c r="G89" s="219"/>
      <c r="H89" s="220">
        <v>5869</v>
      </c>
      <c r="I89" s="221">
        <v>0.12</v>
      </c>
      <c r="J89" s="222">
        <v>5164</v>
      </c>
      <c r="K89" s="218" t="s">
        <v>3055</v>
      </c>
      <c r="L89" s="223">
        <v>8</v>
      </c>
      <c r="M89" s="218" t="s">
        <v>3056</v>
      </c>
      <c r="N89" s="223" t="s">
        <v>298</v>
      </c>
      <c r="O89" s="218" t="s">
        <v>2532</v>
      </c>
      <c r="P89" s="223">
        <v>256</v>
      </c>
      <c r="Q89" s="218" t="s">
        <v>298</v>
      </c>
      <c r="R89" s="218" t="s">
        <v>43</v>
      </c>
      <c r="S89" s="218" t="s">
        <v>3049</v>
      </c>
      <c r="T89" s="224">
        <v>13.3</v>
      </c>
      <c r="U89" s="218" t="s">
        <v>3057</v>
      </c>
      <c r="V89" s="218" t="s">
        <v>3058</v>
      </c>
      <c r="W89" s="225" t="s">
        <v>45</v>
      </c>
      <c r="X89" s="224">
        <v>1</v>
      </c>
      <c r="Y89" s="224">
        <v>65</v>
      </c>
      <c r="Z89" s="224">
        <v>50</v>
      </c>
      <c r="AA89" s="223" t="s">
        <v>298</v>
      </c>
      <c r="AB89" s="226" t="s">
        <v>3059</v>
      </c>
      <c r="AC89" s="227">
        <v>3</v>
      </c>
      <c r="AD89" s="228"/>
    </row>
    <row r="90" spans="1:30" ht="75" customHeight="1" x14ac:dyDescent="0.45">
      <c r="A90" s="217" t="s">
        <v>252</v>
      </c>
      <c r="B90" s="218" t="s">
        <v>6</v>
      </c>
      <c r="C90" s="218" t="s">
        <v>9</v>
      </c>
      <c r="D90" s="218" t="s">
        <v>258</v>
      </c>
      <c r="E90" s="218" t="s">
        <v>3060</v>
      </c>
      <c r="F90" s="219" t="s">
        <v>3061</v>
      </c>
      <c r="G90" s="219"/>
      <c r="H90" s="220">
        <v>2169</v>
      </c>
      <c r="I90" s="221">
        <v>0.12</v>
      </c>
      <c r="J90" s="222">
        <v>1908</v>
      </c>
      <c r="K90" s="218" t="s">
        <v>3047</v>
      </c>
      <c r="L90" s="223">
        <v>8</v>
      </c>
      <c r="M90" s="218" t="s">
        <v>3062</v>
      </c>
      <c r="N90" s="223" t="s">
        <v>298</v>
      </c>
      <c r="O90" s="218" t="s">
        <v>350</v>
      </c>
      <c r="P90" s="223">
        <v>256</v>
      </c>
      <c r="Q90" s="218" t="s">
        <v>298</v>
      </c>
      <c r="R90" s="218" t="s">
        <v>43</v>
      </c>
      <c r="S90" s="218" t="s">
        <v>3049</v>
      </c>
      <c r="T90" s="224">
        <v>13.3</v>
      </c>
      <c r="U90" s="218" t="s">
        <v>3063</v>
      </c>
      <c r="V90" s="218" t="s">
        <v>3064</v>
      </c>
      <c r="W90" s="225" t="s">
        <v>45</v>
      </c>
      <c r="X90" s="224">
        <v>1.2</v>
      </c>
      <c r="Y90" s="224">
        <v>65</v>
      </c>
      <c r="Z90" s="224">
        <v>52.8</v>
      </c>
      <c r="AA90" s="223" t="s">
        <v>298</v>
      </c>
      <c r="AB90" s="226" t="s">
        <v>3065</v>
      </c>
      <c r="AC90" s="227">
        <v>3</v>
      </c>
      <c r="AD90" s="228"/>
    </row>
    <row r="91" spans="1:30" ht="75" customHeight="1" x14ac:dyDescent="0.45">
      <c r="A91" s="217" t="s">
        <v>252</v>
      </c>
      <c r="B91" s="218" t="s">
        <v>6</v>
      </c>
      <c r="C91" s="218" t="s">
        <v>9</v>
      </c>
      <c r="D91" s="218" t="s">
        <v>258</v>
      </c>
      <c r="E91" s="218" t="s">
        <v>3066</v>
      </c>
      <c r="F91" s="219" t="s">
        <v>3067</v>
      </c>
      <c r="G91" s="219"/>
      <c r="H91" s="220">
        <v>2649</v>
      </c>
      <c r="I91" s="221">
        <v>0.12</v>
      </c>
      <c r="J91" s="222">
        <v>2330</v>
      </c>
      <c r="K91" s="218" t="s">
        <v>3047</v>
      </c>
      <c r="L91" s="223">
        <v>8</v>
      </c>
      <c r="M91" s="218" t="s">
        <v>3068</v>
      </c>
      <c r="N91" s="223" t="s">
        <v>298</v>
      </c>
      <c r="O91" s="218" t="s">
        <v>350</v>
      </c>
      <c r="P91" s="223">
        <v>256</v>
      </c>
      <c r="Q91" s="218" t="s">
        <v>298</v>
      </c>
      <c r="R91" s="218" t="s">
        <v>43</v>
      </c>
      <c r="S91" s="218" t="s">
        <v>3049</v>
      </c>
      <c r="T91" s="224">
        <v>14</v>
      </c>
      <c r="U91" s="218" t="s">
        <v>3069</v>
      </c>
      <c r="V91" s="218" t="s">
        <v>3070</v>
      </c>
      <c r="W91" s="225" t="s">
        <v>45</v>
      </c>
      <c r="X91" s="224">
        <v>1.39</v>
      </c>
      <c r="Y91" s="224">
        <v>65</v>
      </c>
      <c r="Z91" s="224">
        <v>57</v>
      </c>
      <c r="AA91" s="223" t="s">
        <v>298</v>
      </c>
      <c r="AB91" s="226" t="s">
        <v>3065</v>
      </c>
      <c r="AC91" s="227">
        <v>3</v>
      </c>
      <c r="AD91" s="228"/>
    </row>
    <row r="92" spans="1:30" ht="75" customHeight="1" x14ac:dyDescent="0.45">
      <c r="A92" s="217" t="s">
        <v>252</v>
      </c>
      <c r="B92" s="218" t="s">
        <v>6</v>
      </c>
      <c r="C92" s="218" t="s">
        <v>287</v>
      </c>
      <c r="D92" s="218" t="s">
        <v>258</v>
      </c>
      <c r="E92" s="218" t="s">
        <v>3071</v>
      </c>
      <c r="F92" s="219" t="s">
        <v>3072</v>
      </c>
      <c r="G92" s="219"/>
      <c r="H92" s="220">
        <v>3389</v>
      </c>
      <c r="I92" s="221">
        <v>0.4</v>
      </c>
      <c r="J92" s="222">
        <v>2032</v>
      </c>
      <c r="K92" s="218" t="s">
        <v>3073</v>
      </c>
      <c r="L92" s="223">
        <v>8</v>
      </c>
      <c r="M92" s="218" t="s">
        <v>3074</v>
      </c>
      <c r="N92" s="223">
        <v>4</v>
      </c>
      <c r="O92" s="218" t="s">
        <v>3075</v>
      </c>
      <c r="P92" s="223">
        <v>512</v>
      </c>
      <c r="Q92" s="218" t="s">
        <v>298</v>
      </c>
      <c r="R92" s="218" t="s">
        <v>43</v>
      </c>
      <c r="S92" s="218" t="s">
        <v>3076</v>
      </c>
      <c r="T92" s="224">
        <v>14</v>
      </c>
      <c r="U92" s="218" t="s">
        <v>3077</v>
      </c>
      <c r="V92" s="218" t="s">
        <v>3078</v>
      </c>
      <c r="W92" s="225" t="s">
        <v>45</v>
      </c>
      <c r="X92" s="224">
        <v>1.5</v>
      </c>
      <c r="Y92" s="224">
        <v>65</v>
      </c>
      <c r="Z92" s="224">
        <v>50</v>
      </c>
      <c r="AA92" s="223" t="s">
        <v>298</v>
      </c>
      <c r="AB92" s="226" t="s">
        <v>3079</v>
      </c>
      <c r="AC92" s="227">
        <v>3</v>
      </c>
      <c r="AD92" s="228"/>
    </row>
    <row r="93" spans="1:30" ht="75" customHeight="1" x14ac:dyDescent="0.45">
      <c r="A93" s="217" t="s">
        <v>252</v>
      </c>
      <c r="B93" s="218" t="s">
        <v>6</v>
      </c>
      <c r="C93" s="218" t="s">
        <v>287</v>
      </c>
      <c r="D93" s="218" t="s">
        <v>258</v>
      </c>
      <c r="E93" s="218" t="s">
        <v>3080</v>
      </c>
      <c r="F93" s="219" t="s">
        <v>3081</v>
      </c>
      <c r="G93" s="219"/>
      <c r="H93" s="220">
        <v>4949</v>
      </c>
      <c r="I93" s="221">
        <v>0.4</v>
      </c>
      <c r="J93" s="222">
        <v>2968</v>
      </c>
      <c r="K93" s="218" t="s">
        <v>3082</v>
      </c>
      <c r="L93" s="223">
        <v>16</v>
      </c>
      <c r="M93" s="218" t="s">
        <v>3083</v>
      </c>
      <c r="N93" s="223">
        <v>4</v>
      </c>
      <c r="O93" s="218" t="s">
        <v>3084</v>
      </c>
      <c r="P93" s="223">
        <v>512</v>
      </c>
      <c r="Q93" s="218" t="s">
        <v>298</v>
      </c>
      <c r="R93" s="218" t="s">
        <v>43</v>
      </c>
      <c r="S93" s="218" t="s">
        <v>3076</v>
      </c>
      <c r="T93" s="224">
        <v>17.3</v>
      </c>
      <c r="U93" s="218" t="s">
        <v>3085</v>
      </c>
      <c r="V93" s="218" t="s">
        <v>3086</v>
      </c>
      <c r="W93" s="225" t="s">
        <v>45</v>
      </c>
      <c r="X93" s="224">
        <v>3.5</v>
      </c>
      <c r="Y93" s="224">
        <v>170</v>
      </c>
      <c r="Z93" s="224">
        <v>94</v>
      </c>
      <c r="AA93" s="223" t="s">
        <v>298</v>
      </c>
      <c r="AB93" s="226" t="s">
        <v>3087</v>
      </c>
      <c r="AC93" s="227">
        <v>3</v>
      </c>
      <c r="AD93" s="228"/>
    </row>
    <row r="94" spans="1:30" ht="75" customHeight="1" x14ac:dyDescent="0.45">
      <c r="A94" s="217" t="s">
        <v>252</v>
      </c>
      <c r="B94" s="218" t="s">
        <v>6</v>
      </c>
      <c r="C94" s="218" t="s">
        <v>8</v>
      </c>
      <c r="D94" s="218" t="s">
        <v>258</v>
      </c>
      <c r="E94" s="218" t="s">
        <v>3088</v>
      </c>
      <c r="F94" s="219" t="s">
        <v>3089</v>
      </c>
      <c r="G94" s="219"/>
      <c r="H94" s="220">
        <v>1509</v>
      </c>
      <c r="I94" s="221">
        <v>0.12</v>
      </c>
      <c r="J94" s="222">
        <v>1327</v>
      </c>
      <c r="K94" s="218" t="s">
        <v>3047</v>
      </c>
      <c r="L94" s="223">
        <v>8</v>
      </c>
      <c r="M94" s="218" t="s">
        <v>3090</v>
      </c>
      <c r="N94" s="223" t="s">
        <v>298</v>
      </c>
      <c r="O94" s="218" t="s">
        <v>350</v>
      </c>
      <c r="P94" s="223">
        <v>256</v>
      </c>
      <c r="Q94" s="218" t="s">
        <v>298</v>
      </c>
      <c r="R94" s="218" t="s">
        <v>43</v>
      </c>
      <c r="S94" s="218" t="s">
        <v>3049</v>
      </c>
      <c r="T94" s="224">
        <v>14</v>
      </c>
      <c r="U94" s="218" t="s">
        <v>3091</v>
      </c>
      <c r="V94" s="218" t="s">
        <v>3092</v>
      </c>
      <c r="W94" s="225" t="s">
        <v>45</v>
      </c>
      <c r="X94" s="224">
        <v>1.5</v>
      </c>
      <c r="Y94" s="224">
        <v>65</v>
      </c>
      <c r="Z94" s="224">
        <v>56</v>
      </c>
      <c r="AA94" s="223" t="s">
        <v>298</v>
      </c>
      <c r="AB94" s="226" t="s">
        <v>3052</v>
      </c>
      <c r="AC94" s="227">
        <v>1</v>
      </c>
      <c r="AD94" s="228"/>
    </row>
    <row r="95" spans="1:30" ht="75" customHeight="1" x14ac:dyDescent="0.45">
      <c r="A95" s="217" t="s">
        <v>252</v>
      </c>
      <c r="B95" s="218" t="s">
        <v>6</v>
      </c>
      <c r="C95" s="218" t="s">
        <v>8</v>
      </c>
      <c r="D95" s="218" t="s">
        <v>258</v>
      </c>
      <c r="E95" s="218" t="s">
        <v>3093</v>
      </c>
      <c r="F95" s="219" t="s">
        <v>3094</v>
      </c>
      <c r="G95" s="219"/>
      <c r="H95" s="220">
        <v>2029</v>
      </c>
      <c r="I95" s="221">
        <v>0.12</v>
      </c>
      <c r="J95" s="222">
        <v>1785</v>
      </c>
      <c r="K95" s="218" t="s">
        <v>3047</v>
      </c>
      <c r="L95" s="223">
        <v>8</v>
      </c>
      <c r="M95" s="218" t="s">
        <v>3062</v>
      </c>
      <c r="N95" s="223" t="s">
        <v>298</v>
      </c>
      <c r="O95" s="218" t="s">
        <v>350</v>
      </c>
      <c r="P95" s="223">
        <v>256</v>
      </c>
      <c r="Q95" s="218" t="s">
        <v>298</v>
      </c>
      <c r="R95" s="218" t="s">
        <v>43</v>
      </c>
      <c r="S95" s="218" t="s">
        <v>3049</v>
      </c>
      <c r="T95" s="224">
        <v>14</v>
      </c>
      <c r="U95" s="218" t="s">
        <v>3091</v>
      </c>
      <c r="V95" s="218" t="s">
        <v>3095</v>
      </c>
      <c r="W95" s="225" t="s">
        <v>45</v>
      </c>
      <c r="X95" s="224">
        <v>1.36</v>
      </c>
      <c r="Y95" s="224">
        <v>65</v>
      </c>
      <c r="Z95" s="224">
        <v>57</v>
      </c>
      <c r="AA95" s="223" t="s">
        <v>298</v>
      </c>
      <c r="AB95" s="226" t="s">
        <v>3096</v>
      </c>
      <c r="AC95" s="227">
        <v>3</v>
      </c>
      <c r="AD95" s="228"/>
    </row>
    <row r="96" spans="1:30" ht="75" customHeight="1" x14ac:dyDescent="0.45">
      <c r="A96" s="217" t="s">
        <v>252</v>
      </c>
      <c r="B96" s="218" t="s">
        <v>6</v>
      </c>
      <c r="C96" s="218" t="s">
        <v>8</v>
      </c>
      <c r="D96" s="218" t="s">
        <v>258</v>
      </c>
      <c r="E96" s="218" t="s">
        <v>3097</v>
      </c>
      <c r="F96" s="219" t="s">
        <v>3098</v>
      </c>
      <c r="G96" s="219"/>
      <c r="H96" s="220">
        <v>1939</v>
      </c>
      <c r="I96" s="221">
        <v>0.12</v>
      </c>
      <c r="J96" s="222">
        <v>1706</v>
      </c>
      <c r="K96" s="218" t="s">
        <v>3047</v>
      </c>
      <c r="L96" s="223">
        <v>8</v>
      </c>
      <c r="M96" s="218" t="s">
        <v>3062</v>
      </c>
      <c r="N96" s="223" t="s">
        <v>298</v>
      </c>
      <c r="O96" s="218" t="s">
        <v>350</v>
      </c>
      <c r="P96" s="223">
        <v>256</v>
      </c>
      <c r="Q96" s="218" t="s">
        <v>298</v>
      </c>
      <c r="R96" s="218" t="s">
        <v>43</v>
      </c>
      <c r="S96" s="218" t="s">
        <v>3049</v>
      </c>
      <c r="T96" s="224">
        <v>13.3</v>
      </c>
      <c r="U96" s="218" t="s">
        <v>3099</v>
      </c>
      <c r="V96" s="218" t="s">
        <v>3100</v>
      </c>
      <c r="W96" s="225" t="s">
        <v>45</v>
      </c>
      <c r="X96" s="224">
        <v>1.25</v>
      </c>
      <c r="Y96" s="224">
        <v>65</v>
      </c>
      <c r="Z96" s="224">
        <v>41</v>
      </c>
      <c r="AA96" s="223" t="s">
        <v>298</v>
      </c>
      <c r="AB96" s="226" t="s">
        <v>3065</v>
      </c>
      <c r="AC96" s="227">
        <v>3</v>
      </c>
      <c r="AD96" s="228"/>
    </row>
    <row r="97" spans="1:30" ht="75" customHeight="1" x14ac:dyDescent="0.45">
      <c r="A97" s="217" t="s">
        <v>252</v>
      </c>
      <c r="B97" s="218" t="s">
        <v>6</v>
      </c>
      <c r="C97" s="218" t="s">
        <v>8</v>
      </c>
      <c r="D97" s="218" t="s">
        <v>258</v>
      </c>
      <c r="E97" s="218" t="s">
        <v>3101</v>
      </c>
      <c r="F97" s="219" t="s">
        <v>3102</v>
      </c>
      <c r="G97" s="219"/>
      <c r="H97" s="220">
        <v>3009</v>
      </c>
      <c r="I97" s="221">
        <v>0.12</v>
      </c>
      <c r="J97" s="222">
        <v>2647</v>
      </c>
      <c r="K97" s="218" t="s">
        <v>3103</v>
      </c>
      <c r="L97" s="223">
        <v>8</v>
      </c>
      <c r="M97" s="218" t="s">
        <v>3104</v>
      </c>
      <c r="N97" s="223" t="s">
        <v>298</v>
      </c>
      <c r="O97" s="218" t="s">
        <v>350</v>
      </c>
      <c r="P97" s="223">
        <v>256</v>
      </c>
      <c r="Q97" s="218" t="s">
        <v>298</v>
      </c>
      <c r="R97" s="218" t="s">
        <v>43</v>
      </c>
      <c r="S97" s="218" t="s">
        <v>3049</v>
      </c>
      <c r="T97" s="224">
        <v>14</v>
      </c>
      <c r="U97" s="218" t="s">
        <v>3105</v>
      </c>
      <c r="V97" s="218" t="s">
        <v>3106</v>
      </c>
      <c r="W97" s="225" t="s">
        <v>45</v>
      </c>
      <c r="X97" s="224">
        <v>1</v>
      </c>
      <c r="Y97" s="224">
        <v>65</v>
      </c>
      <c r="Z97" s="224">
        <v>48</v>
      </c>
      <c r="AA97" s="223" t="s">
        <v>298</v>
      </c>
      <c r="AB97" s="226" t="s">
        <v>3065</v>
      </c>
      <c r="AC97" s="227">
        <v>3</v>
      </c>
      <c r="AD97" s="228"/>
    </row>
    <row r="98" spans="1:30" ht="75" customHeight="1" x14ac:dyDescent="0.45">
      <c r="A98" s="217" t="s">
        <v>252</v>
      </c>
      <c r="B98" s="218" t="s">
        <v>6</v>
      </c>
      <c r="C98" s="218" t="s">
        <v>8</v>
      </c>
      <c r="D98" s="218" t="s">
        <v>258</v>
      </c>
      <c r="E98" s="218" t="s">
        <v>3107</v>
      </c>
      <c r="F98" s="219" t="s">
        <v>3108</v>
      </c>
      <c r="G98" s="219"/>
      <c r="H98" s="220">
        <v>2499</v>
      </c>
      <c r="I98" s="221">
        <v>0.12</v>
      </c>
      <c r="J98" s="222">
        <v>2198</v>
      </c>
      <c r="K98" s="218" t="s">
        <v>3047</v>
      </c>
      <c r="L98" s="223">
        <v>8</v>
      </c>
      <c r="M98" s="218" t="s">
        <v>3068</v>
      </c>
      <c r="N98" s="223" t="s">
        <v>298</v>
      </c>
      <c r="O98" s="218" t="s">
        <v>350</v>
      </c>
      <c r="P98" s="223">
        <v>256</v>
      </c>
      <c r="Q98" s="218" t="s">
        <v>298</v>
      </c>
      <c r="R98" s="218" t="s">
        <v>43</v>
      </c>
      <c r="S98" s="218" t="s">
        <v>3049</v>
      </c>
      <c r="T98" s="224">
        <v>14</v>
      </c>
      <c r="U98" s="218" t="s">
        <v>3109</v>
      </c>
      <c r="V98" s="218" t="s">
        <v>3110</v>
      </c>
      <c r="W98" s="225" t="s">
        <v>45</v>
      </c>
      <c r="X98" s="224">
        <v>1.1299999999999999</v>
      </c>
      <c r="Y98" s="224">
        <v>65</v>
      </c>
      <c r="Z98" s="224">
        <v>57</v>
      </c>
      <c r="AA98" s="223" t="s">
        <v>298</v>
      </c>
      <c r="AB98" s="226" t="s">
        <v>3065</v>
      </c>
      <c r="AC98" s="227">
        <v>3</v>
      </c>
      <c r="AD98" s="228"/>
    </row>
    <row r="99" spans="1:30" ht="75" customHeight="1" x14ac:dyDescent="0.45">
      <c r="A99" s="217" t="s">
        <v>252</v>
      </c>
      <c r="B99" s="218" t="s">
        <v>6</v>
      </c>
      <c r="C99" s="218" t="s">
        <v>11</v>
      </c>
      <c r="D99" s="218" t="s">
        <v>258</v>
      </c>
      <c r="E99" s="218" t="s">
        <v>3111</v>
      </c>
      <c r="F99" s="219" t="s">
        <v>3112</v>
      </c>
      <c r="G99" s="219"/>
      <c r="H99" s="220">
        <v>2429</v>
      </c>
      <c r="I99" s="221">
        <v>0.2</v>
      </c>
      <c r="J99" s="222">
        <v>1942</v>
      </c>
      <c r="K99" s="218" t="s">
        <v>3113</v>
      </c>
      <c r="L99" s="223">
        <v>8</v>
      </c>
      <c r="M99" s="218" t="s">
        <v>3114</v>
      </c>
      <c r="N99" s="223">
        <v>2</v>
      </c>
      <c r="O99" s="218" t="s">
        <v>3115</v>
      </c>
      <c r="P99" s="223">
        <v>512</v>
      </c>
      <c r="Q99" s="218" t="s">
        <v>298</v>
      </c>
      <c r="R99" s="218" t="s">
        <v>43</v>
      </c>
      <c r="S99" s="218" t="s">
        <v>3021</v>
      </c>
      <c r="T99" s="224" t="s">
        <v>298</v>
      </c>
      <c r="U99" s="218" t="s">
        <v>298</v>
      </c>
      <c r="V99" s="218" t="s">
        <v>3116</v>
      </c>
      <c r="W99" s="225" t="s">
        <v>45</v>
      </c>
      <c r="X99" s="224">
        <v>1.25</v>
      </c>
      <c r="Y99" s="224">
        <v>170</v>
      </c>
      <c r="Z99" s="224" t="s">
        <v>298</v>
      </c>
      <c r="AA99" s="223" t="s">
        <v>298</v>
      </c>
      <c r="AB99" s="226" t="s">
        <v>3117</v>
      </c>
      <c r="AC99" s="227">
        <v>3</v>
      </c>
      <c r="AD99" s="228"/>
    </row>
    <row r="100" spans="1:30" ht="75" customHeight="1" x14ac:dyDescent="0.45">
      <c r="A100" s="217" t="s">
        <v>252</v>
      </c>
      <c r="B100" s="218" t="s">
        <v>6</v>
      </c>
      <c r="C100" s="218" t="s">
        <v>11</v>
      </c>
      <c r="D100" s="218" t="s">
        <v>258</v>
      </c>
      <c r="E100" s="218" t="s">
        <v>3118</v>
      </c>
      <c r="F100" s="219" t="s">
        <v>3119</v>
      </c>
      <c r="G100" s="219"/>
      <c r="H100" s="220">
        <v>2309</v>
      </c>
      <c r="I100" s="221">
        <v>0.2</v>
      </c>
      <c r="J100" s="222">
        <v>1846</v>
      </c>
      <c r="K100" s="218" t="s">
        <v>3120</v>
      </c>
      <c r="L100" s="223">
        <v>16</v>
      </c>
      <c r="M100" s="218" t="s">
        <v>3121</v>
      </c>
      <c r="N100" s="223">
        <v>2</v>
      </c>
      <c r="O100" s="218" t="s">
        <v>3122</v>
      </c>
      <c r="P100" s="223">
        <v>512</v>
      </c>
      <c r="Q100" s="218" t="s">
        <v>298</v>
      </c>
      <c r="R100" s="218" t="s">
        <v>43</v>
      </c>
      <c r="S100" s="218" t="s">
        <v>3021</v>
      </c>
      <c r="T100" s="224" t="s">
        <v>298</v>
      </c>
      <c r="U100" s="218" t="s">
        <v>298</v>
      </c>
      <c r="V100" s="218" t="s">
        <v>3123</v>
      </c>
      <c r="W100" s="225" t="s">
        <v>45</v>
      </c>
      <c r="X100" s="224">
        <v>5.3</v>
      </c>
      <c r="Y100" s="224">
        <v>310</v>
      </c>
      <c r="Z100" s="224" t="s">
        <v>298</v>
      </c>
      <c r="AA100" s="223" t="s">
        <v>298</v>
      </c>
      <c r="AB100" s="226" t="s">
        <v>3124</v>
      </c>
      <c r="AC100" s="227">
        <v>3</v>
      </c>
      <c r="AD100" s="228"/>
    </row>
    <row r="101" spans="1:30" ht="75" customHeight="1" x14ac:dyDescent="0.45">
      <c r="A101" s="217" t="s">
        <v>252</v>
      </c>
      <c r="B101" s="218" t="s">
        <v>6</v>
      </c>
      <c r="C101" s="218" t="s">
        <v>11</v>
      </c>
      <c r="D101" s="218" t="s">
        <v>258</v>
      </c>
      <c r="E101" s="218" t="s">
        <v>3125</v>
      </c>
      <c r="F101" s="219" t="s">
        <v>3126</v>
      </c>
      <c r="G101" s="219"/>
      <c r="H101" s="220">
        <v>2279</v>
      </c>
      <c r="I101" s="221">
        <v>0.2</v>
      </c>
      <c r="J101" s="222">
        <v>1822</v>
      </c>
      <c r="K101" s="218" t="s">
        <v>3033</v>
      </c>
      <c r="L101" s="223">
        <v>16</v>
      </c>
      <c r="M101" s="218" t="s">
        <v>3121</v>
      </c>
      <c r="N101" s="223">
        <v>2</v>
      </c>
      <c r="O101" s="218" t="s">
        <v>3122</v>
      </c>
      <c r="P101" s="223">
        <v>512</v>
      </c>
      <c r="Q101" s="218" t="s">
        <v>298</v>
      </c>
      <c r="R101" s="218" t="s">
        <v>43</v>
      </c>
      <c r="S101" s="218" t="s">
        <v>3021</v>
      </c>
      <c r="T101" s="224" t="s">
        <v>298</v>
      </c>
      <c r="U101" s="218" t="s">
        <v>298</v>
      </c>
      <c r="V101" s="218" t="s">
        <v>3127</v>
      </c>
      <c r="W101" s="225" t="s">
        <v>45</v>
      </c>
      <c r="X101" s="224">
        <v>5.3</v>
      </c>
      <c r="Y101" s="224">
        <v>300</v>
      </c>
      <c r="Z101" s="224" t="s">
        <v>298</v>
      </c>
      <c r="AA101" s="223" t="s">
        <v>298</v>
      </c>
      <c r="AB101" s="226" t="s">
        <v>3124</v>
      </c>
      <c r="AC101" s="227">
        <v>3</v>
      </c>
      <c r="AD101" s="228"/>
    </row>
    <row r="102" spans="1:30" ht="75" customHeight="1" x14ac:dyDescent="0.45">
      <c r="A102" s="217" t="s">
        <v>252</v>
      </c>
      <c r="B102" s="218" t="s">
        <v>6</v>
      </c>
      <c r="C102" s="218" t="s">
        <v>11</v>
      </c>
      <c r="D102" s="218" t="s">
        <v>258</v>
      </c>
      <c r="E102" s="218" t="s">
        <v>3128</v>
      </c>
      <c r="F102" s="219" t="s">
        <v>3129</v>
      </c>
      <c r="G102" s="219"/>
      <c r="H102" s="220">
        <v>4539</v>
      </c>
      <c r="I102" s="221">
        <v>0.2</v>
      </c>
      <c r="J102" s="222">
        <v>3631</v>
      </c>
      <c r="K102" s="218" t="s">
        <v>3130</v>
      </c>
      <c r="L102" s="223">
        <v>32</v>
      </c>
      <c r="M102" s="218" t="s">
        <v>3131</v>
      </c>
      <c r="N102" s="223">
        <v>5</v>
      </c>
      <c r="O102" s="218" t="s">
        <v>3132</v>
      </c>
      <c r="P102" s="223">
        <v>512</v>
      </c>
      <c r="Q102" s="218" t="s">
        <v>298</v>
      </c>
      <c r="R102" s="218" t="s">
        <v>43</v>
      </c>
      <c r="S102" s="218" t="s">
        <v>3133</v>
      </c>
      <c r="T102" s="224" t="s">
        <v>298</v>
      </c>
      <c r="U102" s="218" t="s">
        <v>298</v>
      </c>
      <c r="V102" s="218" t="s">
        <v>3134</v>
      </c>
      <c r="W102" s="225" t="s">
        <v>45</v>
      </c>
      <c r="X102" s="224">
        <v>14.5</v>
      </c>
      <c r="Y102" s="224">
        <v>625</v>
      </c>
      <c r="Z102" s="224" t="s">
        <v>298</v>
      </c>
      <c r="AA102" s="223" t="s">
        <v>298</v>
      </c>
      <c r="AB102" s="226" t="s">
        <v>3135</v>
      </c>
      <c r="AC102" s="227">
        <v>3</v>
      </c>
      <c r="AD102" s="228"/>
    </row>
    <row r="103" spans="1:30" ht="75" customHeight="1" x14ac:dyDescent="0.45">
      <c r="A103" s="217" t="s">
        <v>252</v>
      </c>
      <c r="B103" s="218" t="s">
        <v>6</v>
      </c>
      <c r="C103" s="218" t="s">
        <v>11</v>
      </c>
      <c r="D103" s="218" t="s">
        <v>258</v>
      </c>
      <c r="E103" s="218" t="s">
        <v>3136</v>
      </c>
      <c r="F103" s="219" t="s">
        <v>3137</v>
      </c>
      <c r="G103" s="219"/>
      <c r="H103" s="220">
        <v>5699</v>
      </c>
      <c r="I103" s="221">
        <v>0.2</v>
      </c>
      <c r="J103" s="222">
        <v>4558</v>
      </c>
      <c r="K103" s="218" t="s">
        <v>3138</v>
      </c>
      <c r="L103" s="223">
        <v>64</v>
      </c>
      <c r="M103" s="218" t="s">
        <v>3139</v>
      </c>
      <c r="N103" s="223">
        <v>4</v>
      </c>
      <c r="O103" s="218" t="s">
        <v>3140</v>
      </c>
      <c r="P103" s="223">
        <v>512</v>
      </c>
      <c r="Q103" s="218" t="s">
        <v>298</v>
      </c>
      <c r="R103" s="218" t="s">
        <v>43</v>
      </c>
      <c r="S103" s="218" t="s">
        <v>3021</v>
      </c>
      <c r="T103" s="224" t="s">
        <v>298</v>
      </c>
      <c r="U103" s="218" t="s">
        <v>298</v>
      </c>
      <c r="V103" s="218" t="s">
        <v>3141</v>
      </c>
      <c r="W103" s="225" t="s">
        <v>45</v>
      </c>
      <c r="X103" s="224">
        <v>24</v>
      </c>
      <c r="Y103" s="224">
        <v>1000</v>
      </c>
      <c r="Z103" s="224" t="s">
        <v>298</v>
      </c>
      <c r="AA103" s="223" t="s">
        <v>298</v>
      </c>
      <c r="AB103" s="226" t="s">
        <v>3135</v>
      </c>
      <c r="AC103" s="227">
        <v>3</v>
      </c>
      <c r="AD103" s="228"/>
    </row>
    <row r="104" spans="1:30" ht="75" customHeight="1" x14ac:dyDescent="0.45">
      <c r="A104" s="217" t="s">
        <v>252</v>
      </c>
      <c r="B104" s="218" t="s">
        <v>6</v>
      </c>
      <c r="C104" s="218" t="s">
        <v>9</v>
      </c>
      <c r="D104" s="218" t="s">
        <v>254</v>
      </c>
      <c r="E104" s="218" t="s">
        <v>3142</v>
      </c>
      <c r="F104" s="219" t="s">
        <v>3143</v>
      </c>
      <c r="G104" s="219" t="s">
        <v>3143</v>
      </c>
      <c r="H104" s="220">
        <v>2358.33</v>
      </c>
      <c r="I104" s="221">
        <v>0.16</v>
      </c>
      <c r="J104" s="222">
        <v>1981</v>
      </c>
      <c r="K104" s="218" t="s">
        <v>3144</v>
      </c>
      <c r="L104" s="223">
        <v>8</v>
      </c>
      <c r="M104" s="218" t="s">
        <v>3145</v>
      </c>
      <c r="N104" s="223">
        <v>8</v>
      </c>
      <c r="O104" s="218" t="s">
        <v>3146</v>
      </c>
      <c r="P104" s="223">
        <v>256</v>
      </c>
      <c r="Q104" s="218" t="s">
        <v>3147</v>
      </c>
      <c r="R104" s="218" t="s">
        <v>43</v>
      </c>
      <c r="S104" s="218" t="s">
        <v>2806</v>
      </c>
      <c r="T104" s="224">
        <v>13.3</v>
      </c>
      <c r="U104" s="218" t="s">
        <v>3148</v>
      </c>
      <c r="V104" s="218" t="s">
        <v>3149</v>
      </c>
      <c r="W104" s="225" t="s">
        <v>45</v>
      </c>
      <c r="X104" s="224">
        <v>989</v>
      </c>
      <c r="Y104" s="224">
        <v>65</v>
      </c>
      <c r="Z104" s="224">
        <v>53</v>
      </c>
      <c r="AA104" s="223" t="s">
        <v>298</v>
      </c>
      <c r="AB104" s="226" t="s">
        <v>3150</v>
      </c>
      <c r="AC104" s="227">
        <v>3</v>
      </c>
      <c r="AD104" s="228"/>
    </row>
    <row r="105" spans="1:30" ht="75" customHeight="1" x14ac:dyDescent="0.45">
      <c r="A105" s="217" t="s">
        <v>252</v>
      </c>
      <c r="B105" s="218" t="s">
        <v>6</v>
      </c>
      <c r="C105" s="218" t="s">
        <v>9</v>
      </c>
      <c r="D105" s="218" t="s">
        <v>254</v>
      </c>
      <c r="E105" s="218" t="s">
        <v>3142</v>
      </c>
      <c r="F105" s="219" t="s">
        <v>3151</v>
      </c>
      <c r="G105" s="219" t="s">
        <v>3151</v>
      </c>
      <c r="H105" s="220">
        <v>2508.4949999999999</v>
      </c>
      <c r="I105" s="221">
        <v>0.16</v>
      </c>
      <c r="J105" s="222">
        <v>2103</v>
      </c>
      <c r="K105" s="218" t="s">
        <v>3152</v>
      </c>
      <c r="L105" s="223">
        <v>8</v>
      </c>
      <c r="M105" s="218" t="s">
        <v>3145</v>
      </c>
      <c r="N105" s="223">
        <v>8</v>
      </c>
      <c r="O105" s="218" t="s">
        <v>3146</v>
      </c>
      <c r="P105" s="223">
        <v>256</v>
      </c>
      <c r="Q105" s="218" t="s">
        <v>3147</v>
      </c>
      <c r="R105" s="218" t="s">
        <v>43</v>
      </c>
      <c r="S105" s="218" t="s">
        <v>2806</v>
      </c>
      <c r="T105" s="224">
        <v>13.3</v>
      </c>
      <c r="U105" s="218" t="s">
        <v>3148</v>
      </c>
      <c r="V105" s="218" t="s">
        <v>3153</v>
      </c>
      <c r="W105" s="225" t="s">
        <v>45</v>
      </c>
      <c r="X105" s="224">
        <v>989</v>
      </c>
      <c r="Y105" s="224">
        <v>65</v>
      </c>
      <c r="Z105" s="224">
        <v>53</v>
      </c>
      <c r="AA105" s="223" t="s">
        <v>298</v>
      </c>
      <c r="AB105" s="226" t="s">
        <v>3150</v>
      </c>
      <c r="AC105" s="227">
        <v>3</v>
      </c>
      <c r="AD105" s="228"/>
    </row>
    <row r="106" spans="1:30" ht="75" customHeight="1" x14ac:dyDescent="0.45">
      <c r="A106" s="217" t="s">
        <v>252</v>
      </c>
      <c r="B106" s="218" t="s">
        <v>6</v>
      </c>
      <c r="C106" s="218" t="s">
        <v>8</v>
      </c>
      <c r="D106" s="218" t="s">
        <v>254</v>
      </c>
      <c r="E106" s="218" t="s">
        <v>3154</v>
      </c>
      <c r="F106" s="219" t="s">
        <v>3155</v>
      </c>
      <c r="G106" s="219" t="s">
        <v>3155</v>
      </c>
      <c r="H106" s="220">
        <v>2154.7600000000002</v>
      </c>
      <c r="I106" s="221">
        <v>0.16</v>
      </c>
      <c r="J106" s="222">
        <v>1810</v>
      </c>
      <c r="K106" s="218" t="s">
        <v>3156</v>
      </c>
      <c r="L106" s="223">
        <v>8</v>
      </c>
      <c r="M106" s="218" t="s">
        <v>3157</v>
      </c>
      <c r="N106" s="223">
        <v>32</v>
      </c>
      <c r="O106" s="218" t="s">
        <v>3158</v>
      </c>
      <c r="P106" s="223">
        <v>256</v>
      </c>
      <c r="Q106" s="218" t="s">
        <v>3147</v>
      </c>
      <c r="R106" s="218" t="s">
        <v>43</v>
      </c>
      <c r="S106" s="218" t="s">
        <v>2806</v>
      </c>
      <c r="T106" s="224">
        <v>13.3</v>
      </c>
      <c r="U106" s="218" t="s">
        <v>3148</v>
      </c>
      <c r="V106" s="218" t="s">
        <v>3149</v>
      </c>
      <c r="W106" s="225" t="s">
        <v>45</v>
      </c>
      <c r="X106" s="224">
        <v>906</v>
      </c>
      <c r="Y106" s="224">
        <v>45</v>
      </c>
      <c r="Z106" s="224">
        <v>53</v>
      </c>
      <c r="AA106" s="223" t="s">
        <v>298</v>
      </c>
      <c r="AB106" s="226" t="s">
        <v>3159</v>
      </c>
      <c r="AC106" s="227">
        <v>3</v>
      </c>
      <c r="AD106" s="228"/>
    </row>
    <row r="107" spans="1:30" ht="75" customHeight="1" x14ac:dyDescent="0.45">
      <c r="A107" s="217" t="s">
        <v>252</v>
      </c>
      <c r="B107" s="218" t="s">
        <v>6</v>
      </c>
      <c r="C107" s="218" t="s">
        <v>8</v>
      </c>
      <c r="D107" s="218" t="s">
        <v>254</v>
      </c>
      <c r="E107" s="218" t="s">
        <v>3154</v>
      </c>
      <c r="F107" s="219" t="s">
        <v>3160</v>
      </c>
      <c r="G107" s="219" t="s">
        <v>3160</v>
      </c>
      <c r="H107" s="220">
        <v>2315.9949999999999</v>
      </c>
      <c r="I107" s="221">
        <v>0.16</v>
      </c>
      <c r="J107" s="222">
        <v>1932</v>
      </c>
      <c r="K107" s="218" t="s">
        <v>3161</v>
      </c>
      <c r="L107" s="223">
        <v>8</v>
      </c>
      <c r="M107" s="218" t="s">
        <v>3157</v>
      </c>
      <c r="N107" s="223">
        <v>32</v>
      </c>
      <c r="O107" s="218" t="s">
        <v>3158</v>
      </c>
      <c r="P107" s="223">
        <v>256</v>
      </c>
      <c r="Q107" s="218" t="s">
        <v>3147</v>
      </c>
      <c r="R107" s="218" t="s">
        <v>43</v>
      </c>
      <c r="S107" s="218" t="s">
        <v>2806</v>
      </c>
      <c r="T107" s="224">
        <v>13.3</v>
      </c>
      <c r="U107" s="218" t="s">
        <v>3148</v>
      </c>
      <c r="V107" s="218" t="s">
        <v>3153</v>
      </c>
      <c r="W107" s="225" t="s">
        <v>45</v>
      </c>
      <c r="X107" s="224">
        <v>906</v>
      </c>
      <c r="Y107" s="224">
        <v>45</v>
      </c>
      <c r="Z107" s="224">
        <v>53</v>
      </c>
      <c r="AA107" s="223" t="s">
        <v>298</v>
      </c>
      <c r="AB107" s="226" t="s">
        <v>3159</v>
      </c>
      <c r="AC107" s="227">
        <v>3</v>
      </c>
      <c r="AD107" s="228"/>
    </row>
    <row r="108" spans="1:30" ht="75" customHeight="1" x14ac:dyDescent="0.45">
      <c r="A108" s="217" t="s">
        <v>252</v>
      </c>
      <c r="B108" s="218" t="s">
        <v>6</v>
      </c>
      <c r="C108" s="218" t="s">
        <v>8</v>
      </c>
      <c r="D108" s="218" t="s">
        <v>254</v>
      </c>
      <c r="E108" s="218" t="s">
        <v>3162</v>
      </c>
      <c r="F108" s="219" t="s">
        <v>3163</v>
      </c>
      <c r="G108" s="219" t="s">
        <v>3163</v>
      </c>
      <c r="H108" s="220">
        <v>1996.9950000000001</v>
      </c>
      <c r="I108" s="221">
        <v>0.16</v>
      </c>
      <c r="J108" s="222">
        <v>1675</v>
      </c>
      <c r="K108" s="218" t="s">
        <v>3144</v>
      </c>
      <c r="L108" s="223">
        <v>8</v>
      </c>
      <c r="M108" s="218" t="s">
        <v>3164</v>
      </c>
      <c r="N108" s="223">
        <v>32</v>
      </c>
      <c r="O108" s="218" t="s">
        <v>3146</v>
      </c>
      <c r="P108" s="223">
        <v>256</v>
      </c>
      <c r="Q108" s="218" t="s">
        <v>3147</v>
      </c>
      <c r="R108" s="218" t="s">
        <v>43</v>
      </c>
      <c r="S108" s="218" t="s">
        <v>2806</v>
      </c>
      <c r="T108" s="224">
        <v>14</v>
      </c>
      <c r="U108" s="218" t="s">
        <v>3148</v>
      </c>
      <c r="V108" s="218" t="s">
        <v>3149</v>
      </c>
      <c r="W108" s="225" t="s">
        <v>45</v>
      </c>
      <c r="X108" s="224">
        <v>1.45</v>
      </c>
      <c r="Y108" s="224">
        <v>65</v>
      </c>
      <c r="Z108" s="224">
        <v>53</v>
      </c>
      <c r="AA108" s="223" t="s">
        <v>298</v>
      </c>
      <c r="AB108" s="226" t="s">
        <v>3165</v>
      </c>
      <c r="AC108" s="227">
        <v>3</v>
      </c>
      <c r="AD108" s="228"/>
    </row>
    <row r="109" spans="1:30" ht="75" customHeight="1" x14ac:dyDescent="0.45">
      <c r="A109" s="217" t="s">
        <v>252</v>
      </c>
      <c r="B109" s="218" t="s">
        <v>6</v>
      </c>
      <c r="C109" s="218" t="s">
        <v>8</v>
      </c>
      <c r="D109" s="218" t="s">
        <v>254</v>
      </c>
      <c r="E109" s="218" t="s">
        <v>3162</v>
      </c>
      <c r="F109" s="219" t="s">
        <v>3166</v>
      </c>
      <c r="G109" s="219" t="s">
        <v>3166</v>
      </c>
      <c r="H109" s="220">
        <v>2161.9950000000003</v>
      </c>
      <c r="I109" s="221">
        <v>0.16</v>
      </c>
      <c r="J109" s="222">
        <v>1797</v>
      </c>
      <c r="K109" s="218" t="s">
        <v>3167</v>
      </c>
      <c r="L109" s="223">
        <v>8</v>
      </c>
      <c r="M109" s="218" t="s">
        <v>3164</v>
      </c>
      <c r="N109" s="223">
        <v>32</v>
      </c>
      <c r="O109" s="218" t="s">
        <v>3146</v>
      </c>
      <c r="P109" s="223">
        <v>256</v>
      </c>
      <c r="Q109" s="218" t="s">
        <v>3147</v>
      </c>
      <c r="R109" s="218" t="s">
        <v>43</v>
      </c>
      <c r="S109" s="218" t="s">
        <v>2806</v>
      </c>
      <c r="T109" s="224">
        <v>14</v>
      </c>
      <c r="U109" s="218" t="s">
        <v>3148</v>
      </c>
      <c r="V109" s="218" t="s">
        <v>3153</v>
      </c>
      <c r="W109" s="225" t="s">
        <v>45</v>
      </c>
      <c r="X109" s="224">
        <v>1.45</v>
      </c>
      <c r="Y109" s="224">
        <v>65</v>
      </c>
      <c r="Z109" s="224">
        <v>53</v>
      </c>
      <c r="AA109" s="223" t="s">
        <v>298</v>
      </c>
      <c r="AB109" s="226" t="s">
        <v>3165</v>
      </c>
      <c r="AC109" s="227">
        <v>3</v>
      </c>
      <c r="AD109" s="228"/>
    </row>
    <row r="110" spans="1:30" ht="75" customHeight="1" x14ac:dyDescent="0.45">
      <c r="A110" s="217" t="s">
        <v>252</v>
      </c>
      <c r="B110" s="218" t="s">
        <v>6</v>
      </c>
      <c r="C110" s="218" t="s">
        <v>8</v>
      </c>
      <c r="D110" s="218" t="s">
        <v>254</v>
      </c>
      <c r="E110" s="218" t="s">
        <v>3168</v>
      </c>
      <c r="F110" s="219" t="s">
        <v>3169</v>
      </c>
      <c r="G110" s="219" t="s">
        <v>3169</v>
      </c>
      <c r="H110" s="220">
        <v>2159.25</v>
      </c>
      <c r="I110" s="221">
        <v>0.19</v>
      </c>
      <c r="J110" s="222">
        <v>1749</v>
      </c>
      <c r="K110" s="218" t="s">
        <v>3170</v>
      </c>
      <c r="L110" s="223">
        <v>8</v>
      </c>
      <c r="M110" s="218" t="s">
        <v>3171</v>
      </c>
      <c r="N110" s="223">
        <v>32</v>
      </c>
      <c r="O110" s="218" t="s">
        <v>3172</v>
      </c>
      <c r="P110" s="223">
        <v>256</v>
      </c>
      <c r="Q110" s="218" t="s">
        <v>3147</v>
      </c>
      <c r="R110" s="218" t="s">
        <v>43</v>
      </c>
      <c r="S110" s="218" t="s">
        <v>2806</v>
      </c>
      <c r="T110" s="224">
        <v>15.6</v>
      </c>
      <c r="U110" s="218" t="s">
        <v>3173</v>
      </c>
      <c r="V110" s="218" t="s">
        <v>3149</v>
      </c>
      <c r="W110" s="225" t="s">
        <v>45</v>
      </c>
      <c r="X110" s="224">
        <v>1.5</v>
      </c>
      <c r="Y110" s="224">
        <v>45</v>
      </c>
      <c r="Z110" s="224">
        <v>48</v>
      </c>
      <c r="AA110" s="223" t="s">
        <v>298</v>
      </c>
      <c r="AB110" s="226" t="s">
        <v>3174</v>
      </c>
      <c r="AC110" s="227">
        <v>3</v>
      </c>
      <c r="AD110" s="228"/>
    </row>
    <row r="111" spans="1:30" ht="75" customHeight="1" x14ac:dyDescent="0.45">
      <c r="A111" s="217" t="s">
        <v>252</v>
      </c>
      <c r="B111" s="218" t="s">
        <v>15</v>
      </c>
      <c r="C111" s="218" t="s">
        <v>8</v>
      </c>
      <c r="D111" s="218" t="s">
        <v>254</v>
      </c>
      <c r="E111" s="218" t="s">
        <v>3175</v>
      </c>
      <c r="F111" s="219" t="s">
        <v>3176</v>
      </c>
      <c r="G111" s="219" t="s">
        <v>3176</v>
      </c>
      <c r="H111" s="220">
        <v>1544.94</v>
      </c>
      <c r="I111" s="221">
        <v>0.11</v>
      </c>
      <c r="J111" s="222">
        <v>1375</v>
      </c>
      <c r="K111" s="218" t="s">
        <v>3177</v>
      </c>
      <c r="L111" s="223">
        <v>8</v>
      </c>
      <c r="M111" s="218" t="s">
        <v>3157</v>
      </c>
      <c r="N111" s="223">
        <v>16</v>
      </c>
      <c r="O111" s="218" t="s">
        <v>319</v>
      </c>
      <c r="P111" s="223">
        <v>256</v>
      </c>
      <c r="Q111" s="218" t="s">
        <v>3147</v>
      </c>
      <c r="R111" s="218" t="s">
        <v>43</v>
      </c>
      <c r="S111" s="218" t="s">
        <v>2806</v>
      </c>
      <c r="T111" s="224">
        <v>15.6</v>
      </c>
      <c r="U111" s="218" t="s">
        <v>3173</v>
      </c>
      <c r="V111" s="218" t="s">
        <v>3149</v>
      </c>
      <c r="W111" s="225" t="s">
        <v>45</v>
      </c>
      <c r="X111" s="224">
        <v>1.78</v>
      </c>
      <c r="Y111" s="224">
        <v>40</v>
      </c>
      <c r="Z111" s="224">
        <v>45</v>
      </c>
      <c r="AA111" s="223" t="s">
        <v>298</v>
      </c>
      <c r="AB111" s="226" t="s">
        <v>3178</v>
      </c>
      <c r="AC111" s="227">
        <v>3</v>
      </c>
      <c r="AD111" s="228"/>
    </row>
    <row r="112" spans="1:30" ht="75" customHeight="1" x14ac:dyDescent="0.45">
      <c r="A112" s="217" t="s">
        <v>252</v>
      </c>
      <c r="B112" s="218" t="s">
        <v>15</v>
      </c>
      <c r="C112" s="218" t="s">
        <v>8</v>
      </c>
      <c r="D112" s="218" t="s">
        <v>254</v>
      </c>
      <c r="E112" s="218" t="s">
        <v>3175</v>
      </c>
      <c r="F112" s="219" t="s">
        <v>3179</v>
      </c>
      <c r="G112" s="219" t="s">
        <v>3179</v>
      </c>
      <c r="H112" s="220">
        <v>1712.2050000000002</v>
      </c>
      <c r="I112" s="221">
        <v>0.11</v>
      </c>
      <c r="J112" s="222">
        <v>1497</v>
      </c>
      <c r="K112" s="218" t="s">
        <v>3180</v>
      </c>
      <c r="L112" s="223">
        <v>8</v>
      </c>
      <c r="M112" s="218" t="s">
        <v>3157</v>
      </c>
      <c r="N112" s="223">
        <v>16</v>
      </c>
      <c r="O112" s="218" t="s">
        <v>319</v>
      </c>
      <c r="P112" s="223">
        <v>256</v>
      </c>
      <c r="Q112" s="218" t="s">
        <v>3147</v>
      </c>
      <c r="R112" s="218" t="s">
        <v>43</v>
      </c>
      <c r="S112" s="218" t="s">
        <v>2806</v>
      </c>
      <c r="T112" s="224">
        <v>15.6</v>
      </c>
      <c r="U112" s="218" t="s">
        <v>3173</v>
      </c>
      <c r="V112" s="218" t="s">
        <v>3153</v>
      </c>
      <c r="W112" s="225" t="s">
        <v>45</v>
      </c>
      <c r="X112" s="224">
        <v>1.78</v>
      </c>
      <c r="Y112" s="224">
        <v>40</v>
      </c>
      <c r="Z112" s="224">
        <v>45</v>
      </c>
      <c r="AA112" s="223" t="s">
        <v>298</v>
      </c>
      <c r="AB112" s="226" t="s">
        <v>3178</v>
      </c>
      <c r="AC112" s="227">
        <v>3</v>
      </c>
      <c r="AD112" s="228"/>
    </row>
    <row r="113" spans="1:30" ht="75" customHeight="1" x14ac:dyDescent="0.45">
      <c r="A113" s="217" t="s">
        <v>252</v>
      </c>
      <c r="B113" s="218" t="s">
        <v>6</v>
      </c>
      <c r="C113" s="218" t="s">
        <v>9</v>
      </c>
      <c r="D113" s="218" t="s">
        <v>43</v>
      </c>
      <c r="E113" s="218" t="s">
        <v>3181</v>
      </c>
      <c r="F113" s="219" t="s">
        <v>3181</v>
      </c>
      <c r="G113" s="219" t="s">
        <v>3181</v>
      </c>
      <c r="H113" s="220">
        <v>4349</v>
      </c>
      <c r="I113" s="221">
        <v>0.1928</v>
      </c>
      <c r="J113" s="222">
        <v>3510.1</v>
      </c>
      <c r="K113" s="218" t="s">
        <v>3182</v>
      </c>
      <c r="L113" s="223">
        <v>32</v>
      </c>
      <c r="M113" s="218" t="s">
        <v>298</v>
      </c>
      <c r="N113" s="223" t="s">
        <v>298</v>
      </c>
      <c r="O113" s="218" t="s">
        <v>3183</v>
      </c>
      <c r="P113" s="223">
        <v>1000</v>
      </c>
      <c r="Q113" s="218" t="s">
        <v>3184</v>
      </c>
      <c r="R113" s="218" t="s">
        <v>43</v>
      </c>
      <c r="S113" s="218" t="s">
        <v>2806</v>
      </c>
      <c r="T113" s="224">
        <v>13</v>
      </c>
      <c r="U113" s="218" t="s">
        <v>3185</v>
      </c>
      <c r="V113" s="218" t="s">
        <v>3186</v>
      </c>
      <c r="W113" s="225" t="s">
        <v>45</v>
      </c>
      <c r="X113" s="224">
        <v>0.879</v>
      </c>
      <c r="Y113" s="224">
        <v>65</v>
      </c>
      <c r="Z113" s="224">
        <v>47.4</v>
      </c>
      <c r="AA113" s="223" t="s">
        <v>298</v>
      </c>
      <c r="AB113" s="226" t="s">
        <v>3187</v>
      </c>
      <c r="AC113" s="227">
        <v>2</v>
      </c>
      <c r="AD113" s="228" t="s">
        <v>3188</v>
      </c>
    </row>
    <row r="114" spans="1:30" ht="75" customHeight="1" x14ac:dyDescent="0.45">
      <c r="A114" s="217" t="s">
        <v>252</v>
      </c>
      <c r="B114" s="218" t="s">
        <v>6</v>
      </c>
      <c r="C114" s="218" t="s">
        <v>9</v>
      </c>
      <c r="D114" s="218" t="s">
        <v>43</v>
      </c>
      <c r="E114" s="218" t="s">
        <v>3189</v>
      </c>
      <c r="F114" s="219" t="s">
        <v>3189</v>
      </c>
      <c r="G114" s="219" t="s">
        <v>3189</v>
      </c>
      <c r="H114" s="220">
        <v>2699</v>
      </c>
      <c r="I114" s="221">
        <v>0.2419</v>
      </c>
      <c r="J114" s="222">
        <v>2046</v>
      </c>
      <c r="K114" s="218" t="s">
        <v>3182</v>
      </c>
      <c r="L114" s="223">
        <v>16</v>
      </c>
      <c r="M114" s="218" t="s">
        <v>298</v>
      </c>
      <c r="N114" s="223" t="s">
        <v>298</v>
      </c>
      <c r="O114" s="218" t="s">
        <v>3183</v>
      </c>
      <c r="P114" s="223">
        <v>256</v>
      </c>
      <c r="Q114" s="218" t="s">
        <v>3184</v>
      </c>
      <c r="R114" s="218" t="s">
        <v>43</v>
      </c>
      <c r="S114" s="218" t="s">
        <v>2734</v>
      </c>
      <c r="T114" s="224">
        <v>13</v>
      </c>
      <c r="U114" s="218" t="s">
        <v>3185</v>
      </c>
      <c r="V114" s="218" t="s">
        <v>3186</v>
      </c>
      <c r="W114" s="225" t="s">
        <v>45</v>
      </c>
      <c r="X114" s="224">
        <v>0.879</v>
      </c>
      <c r="Y114" s="224">
        <v>65</v>
      </c>
      <c r="Z114" s="224">
        <v>47.4</v>
      </c>
      <c r="AA114" s="223" t="s">
        <v>298</v>
      </c>
      <c r="AB114" s="226" t="s">
        <v>3187</v>
      </c>
      <c r="AC114" s="227">
        <v>2</v>
      </c>
      <c r="AD114" s="228" t="s">
        <v>3190</v>
      </c>
    </row>
    <row r="115" spans="1:30" ht="75" customHeight="1" x14ac:dyDescent="0.45">
      <c r="A115" s="217" t="s">
        <v>252</v>
      </c>
      <c r="B115" s="218" t="s">
        <v>6</v>
      </c>
      <c r="C115" s="218" t="s">
        <v>9</v>
      </c>
      <c r="D115" s="218" t="s">
        <v>43</v>
      </c>
      <c r="E115" s="218" t="s">
        <v>3191</v>
      </c>
      <c r="F115" s="219" t="s">
        <v>3191</v>
      </c>
      <c r="G115" s="219" t="s">
        <v>3191</v>
      </c>
      <c r="H115" s="220">
        <v>4299</v>
      </c>
      <c r="I115" s="221">
        <v>0.19450000000000001</v>
      </c>
      <c r="J115" s="222">
        <v>3462.8</v>
      </c>
      <c r="K115" s="218" t="s">
        <v>3192</v>
      </c>
      <c r="L115" s="223">
        <v>32</v>
      </c>
      <c r="M115" s="218" t="s">
        <v>298</v>
      </c>
      <c r="N115" s="223" t="s">
        <v>298</v>
      </c>
      <c r="O115" s="218" t="s">
        <v>3183</v>
      </c>
      <c r="P115" s="223">
        <v>1000</v>
      </c>
      <c r="Q115" s="218" t="s">
        <v>3184</v>
      </c>
      <c r="R115" s="218" t="s">
        <v>43</v>
      </c>
      <c r="S115" s="218" t="s">
        <v>2734</v>
      </c>
      <c r="T115" s="224">
        <v>13</v>
      </c>
      <c r="U115" s="218" t="s">
        <v>3185</v>
      </c>
      <c r="V115" s="218" t="s">
        <v>3186</v>
      </c>
      <c r="W115" s="225" t="s">
        <v>45</v>
      </c>
      <c r="X115" s="224">
        <v>0.87990000000000002</v>
      </c>
      <c r="Y115" s="224">
        <v>65</v>
      </c>
      <c r="Z115" s="224">
        <v>47.4</v>
      </c>
      <c r="AA115" s="223" t="s">
        <v>298</v>
      </c>
      <c r="AB115" s="226" t="s">
        <v>3187</v>
      </c>
      <c r="AC115" s="227">
        <v>2</v>
      </c>
      <c r="AD115" s="228" t="s">
        <v>3193</v>
      </c>
    </row>
    <row r="116" spans="1:30" ht="75" customHeight="1" x14ac:dyDescent="0.45">
      <c r="A116" s="217" t="s">
        <v>252</v>
      </c>
      <c r="B116" s="218" t="s">
        <v>6</v>
      </c>
      <c r="C116" s="218" t="s">
        <v>8</v>
      </c>
      <c r="D116" s="218" t="s">
        <v>43</v>
      </c>
      <c r="E116" s="218" t="s">
        <v>3194</v>
      </c>
      <c r="F116" s="219" t="s">
        <v>3194</v>
      </c>
      <c r="G116" s="219" t="s">
        <v>3194</v>
      </c>
      <c r="H116" s="220">
        <v>4359</v>
      </c>
      <c r="I116" s="221">
        <v>0.19850000000000001</v>
      </c>
      <c r="J116" s="222">
        <v>3493.57</v>
      </c>
      <c r="K116" s="218" t="s">
        <v>3195</v>
      </c>
      <c r="L116" s="223">
        <v>32</v>
      </c>
      <c r="M116" s="218" t="s">
        <v>298</v>
      </c>
      <c r="N116" s="223" t="s">
        <v>298</v>
      </c>
      <c r="O116" s="218" t="s">
        <v>3196</v>
      </c>
      <c r="P116" s="223">
        <v>1000</v>
      </c>
      <c r="Q116" s="218" t="s">
        <v>3184</v>
      </c>
      <c r="R116" s="218" t="s">
        <v>43</v>
      </c>
      <c r="S116" s="218" t="s">
        <v>2734</v>
      </c>
      <c r="T116" s="224">
        <v>13.5</v>
      </c>
      <c r="U116" s="218" t="s">
        <v>3185</v>
      </c>
      <c r="V116" s="218" t="s">
        <v>3197</v>
      </c>
      <c r="W116" s="225" t="s">
        <v>45</v>
      </c>
      <c r="X116" s="224">
        <v>1.68</v>
      </c>
      <c r="Y116" s="224">
        <v>39</v>
      </c>
      <c r="Z116" s="224">
        <v>47.4</v>
      </c>
      <c r="AA116" s="223" t="s">
        <v>298</v>
      </c>
      <c r="AB116" s="226" t="s">
        <v>3198</v>
      </c>
      <c r="AC116" s="227">
        <v>2</v>
      </c>
      <c r="AD116" s="228" t="s">
        <v>3199</v>
      </c>
    </row>
    <row r="117" spans="1:30" ht="75" customHeight="1" x14ac:dyDescent="0.45">
      <c r="A117" s="217" t="s">
        <v>252</v>
      </c>
      <c r="B117" s="218" t="s">
        <v>6</v>
      </c>
      <c r="C117" s="218" t="s">
        <v>8</v>
      </c>
      <c r="D117" s="218" t="s">
        <v>43</v>
      </c>
      <c r="E117" s="218" t="s">
        <v>3205</v>
      </c>
      <c r="F117" s="219" t="s">
        <v>3205</v>
      </c>
      <c r="G117" s="219" t="s">
        <v>3205</v>
      </c>
      <c r="H117" s="220">
        <v>2399</v>
      </c>
      <c r="I117" s="221">
        <v>0.22689999999999999</v>
      </c>
      <c r="J117" s="222">
        <v>1854.6</v>
      </c>
      <c r="K117" s="218" t="s">
        <v>3206</v>
      </c>
      <c r="L117" s="223">
        <v>16</v>
      </c>
      <c r="M117" s="218" t="s">
        <v>298</v>
      </c>
      <c r="N117" s="223" t="s">
        <v>298</v>
      </c>
      <c r="O117" s="218" t="s">
        <v>3183</v>
      </c>
      <c r="P117" s="223">
        <v>256</v>
      </c>
      <c r="Q117" s="218" t="s">
        <v>3184</v>
      </c>
      <c r="R117" s="218" t="s">
        <v>43</v>
      </c>
      <c r="S117" s="218" t="s">
        <v>2734</v>
      </c>
      <c r="T117" s="224">
        <v>13.5</v>
      </c>
      <c r="U117" s="218" t="s">
        <v>3185</v>
      </c>
      <c r="V117" s="218" t="s">
        <v>3186</v>
      </c>
      <c r="W117" s="225" t="s">
        <v>45</v>
      </c>
      <c r="X117" s="224">
        <v>1.27</v>
      </c>
      <c r="Y117" s="224">
        <v>65</v>
      </c>
      <c r="Z117" s="224">
        <v>47.4</v>
      </c>
      <c r="AA117" s="223" t="s">
        <v>298</v>
      </c>
      <c r="AB117" s="226" t="s">
        <v>3187</v>
      </c>
      <c r="AC117" s="227">
        <v>2</v>
      </c>
      <c r="AD117" s="228" t="s">
        <v>3207</v>
      </c>
    </row>
    <row r="118" spans="1:30" ht="75" customHeight="1" x14ac:dyDescent="0.45">
      <c r="A118" s="217" t="s">
        <v>252</v>
      </c>
      <c r="B118" s="218" t="s">
        <v>6</v>
      </c>
      <c r="C118" s="218" t="s">
        <v>8</v>
      </c>
      <c r="D118" s="218" t="s">
        <v>43</v>
      </c>
      <c r="E118" s="218" t="s">
        <v>3208</v>
      </c>
      <c r="F118" s="219" t="s">
        <v>3208</v>
      </c>
      <c r="G118" s="219" t="s">
        <v>3208</v>
      </c>
      <c r="H118" s="220">
        <v>3049</v>
      </c>
      <c r="I118" s="221">
        <v>0.22650000000000001</v>
      </c>
      <c r="J118" s="222">
        <v>2358.4</v>
      </c>
      <c r="K118" s="218" t="s">
        <v>3182</v>
      </c>
      <c r="L118" s="223">
        <v>16</v>
      </c>
      <c r="M118" s="218" t="s">
        <v>298</v>
      </c>
      <c r="N118" s="223" t="s">
        <v>298</v>
      </c>
      <c r="O118" s="218" t="s">
        <v>3183</v>
      </c>
      <c r="P118" s="223">
        <v>512</v>
      </c>
      <c r="Q118" s="218" t="s">
        <v>3184</v>
      </c>
      <c r="R118" s="218" t="s">
        <v>43</v>
      </c>
      <c r="S118" s="218" t="s">
        <v>2734</v>
      </c>
      <c r="T118" s="224">
        <v>15</v>
      </c>
      <c r="U118" s="218" t="s">
        <v>3185</v>
      </c>
      <c r="V118" s="218" t="s">
        <v>3186</v>
      </c>
      <c r="W118" s="225" t="s">
        <v>45</v>
      </c>
      <c r="X118" s="224">
        <v>1.56</v>
      </c>
      <c r="Y118" s="224">
        <v>65</v>
      </c>
      <c r="Z118" s="224">
        <v>47</v>
      </c>
      <c r="AA118" s="223" t="s">
        <v>298</v>
      </c>
      <c r="AB118" s="226" t="s">
        <v>3187</v>
      </c>
      <c r="AC118" s="227">
        <v>2</v>
      </c>
      <c r="AD118" s="228" t="s">
        <v>3209</v>
      </c>
    </row>
    <row r="119" spans="1:30" ht="75" customHeight="1" x14ac:dyDescent="0.45">
      <c r="A119" s="217" t="s">
        <v>252</v>
      </c>
      <c r="B119" s="218" t="s">
        <v>6</v>
      </c>
      <c r="C119" s="218" t="s">
        <v>8</v>
      </c>
      <c r="D119" s="218" t="s">
        <v>43</v>
      </c>
      <c r="E119" s="218" t="s">
        <v>3210</v>
      </c>
      <c r="F119" s="219" t="s">
        <v>3210</v>
      </c>
      <c r="G119" s="219" t="s">
        <v>3210</v>
      </c>
      <c r="H119" s="220">
        <v>3949</v>
      </c>
      <c r="I119" s="221">
        <v>0.2</v>
      </c>
      <c r="J119" s="222">
        <v>3159.2</v>
      </c>
      <c r="K119" s="218" t="s">
        <v>3182</v>
      </c>
      <c r="L119" s="223">
        <v>32</v>
      </c>
      <c r="M119" s="218" t="s">
        <v>298</v>
      </c>
      <c r="N119" s="223" t="s">
        <v>298</v>
      </c>
      <c r="O119" s="218" t="s">
        <v>3183</v>
      </c>
      <c r="P119" s="223">
        <v>1000</v>
      </c>
      <c r="Q119" s="218" t="s">
        <v>3184</v>
      </c>
      <c r="R119" s="218" t="s">
        <v>43</v>
      </c>
      <c r="S119" s="218" t="s">
        <v>2734</v>
      </c>
      <c r="T119" s="224">
        <v>15</v>
      </c>
      <c r="U119" s="218" t="s">
        <v>3185</v>
      </c>
      <c r="V119" s="218" t="s">
        <v>3186</v>
      </c>
      <c r="W119" s="225" t="s">
        <v>45</v>
      </c>
      <c r="X119" s="224">
        <v>1.56</v>
      </c>
      <c r="Y119" s="224">
        <v>65</v>
      </c>
      <c r="Z119" s="224">
        <v>47.4</v>
      </c>
      <c r="AA119" s="223" t="s">
        <v>298</v>
      </c>
      <c r="AB119" s="226" t="s">
        <v>3187</v>
      </c>
      <c r="AC119" s="227">
        <v>2</v>
      </c>
      <c r="AD119" s="228" t="s">
        <v>3211</v>
      </c>
    </row>
    <row r="120" spans="1:30" ht="75" customHeight="1" x14ac:dyDescent="0.45">
      <c r="A120" s="217" t="s">
        <v>252</v>
      </c>
      <c r="B120" s="218" t="s">
        <v>6</v>
      </c>
      <c r="C120" s="218" t="s">
        <v>11</v>
      </c>
      <c r="D120" s="218" t="s">
        <v>43</v>
      </c>
      <c r="E120" s="218" t="s">
        <v>3212</v>
      </c>
      <c r="F120" s="219" t="s">
        <v>3212</v>
      </c>
      <c r="G120" s="219" t="s">
        <v>3212</v>
      </c>
      <c r="H120" s="220">
        <v>3299</v>
      </c>
      <c r="I120" s="221">
        <v>0.21077000000000001</v>
      </c>
      <c r="J120" s="222">
        <v>2603.6999999999998</v>
      </c>
      <c r="K120" s="218" t="s">
        <v>3182</v>
      </c>
      <c r="L120" s="223">
        <v>16</v>
      </c>
      <c r="M120" s="218" t="s">
        <v>298</v>
      </c>
      <c r="N120" s="223">
        <v>4</v>
      </c>
      <c r="O120" s="218" t="s">
        <v>3213</v>
      </c>
      <c r="P120" s="223">
        <v>512</v>
      </c>
      <c r="Q120" s="218" t="s">
        <v>3184</v>
      </c>
      <c r="R120" s="218" t="s">
        <v>43</v>
      </c>
      <c r="S120" s="218" t="s">
        <v>2734</v>
      </c>
      <c r="T120" s="224">
        <v>14.4</v>
      </c>
      <c r="U120" s="218" t="s">
        <v>3185</v>
      </c>
      <c r="V120" s="218" t="s">
        <v>3186</v>
      </c>
      <c r="W120" s="225" t="s">
        <v>45</v>
      </c>
      <c r="X120" s="224">
        <v>1.8</v>
      </c>
      <c r="Y120" s="224">
        <v>102</v>
      </c>
      <c r="Z120" s="224">
        <v>58</v>
      </c>
      <c r="AA120" s="223" t="s">
        <v>298</v>
      </c>
      <c r="AB120" s="226" t="s">
        <v>3187</v>
      </c>
      <c r="AC120" s="227">
        <v>2</v>
      </c>
      <c r="AD120" s="228" t="s">
        <v>3214</v>
      </c>
    </row>
    <row r="121" spans="1:30" ht="75" customHeight="1" x14ac:dyDescent="0.45">
      <c r="A121" s="217" t="s">
        <v>252</v>
      </c>
      <c r="B121" s="218" t="s">
        <v>6</v>
      </c>
      <c r="C121" s="218" t="s">
        <v>11</v>
      </c>
      <c r="D121" s="218" t="s">
        <v>43</v>
      </c>
      <c r="E121" s="218" t="s">
        <v>3215</v>
      </c>
      <c r="F121" s="219" t="s">
        <v>3216</v>
      </c>
      <c r="G121" s="219" t="s">
        <v>3216</v>
      </c>
      <c r="H121" s="220">
        <v>4199</v>
      </c>
      <c r="I121" s="221">
        <v>0.18310000000000001</v>
      </c>
      <c r="J121" s="222">
        <v>3429.8</v>
      </c>
      <c r="K121" s="218" t="s">
        <v>3182</v>
      </c>
      <c r="L121" s="223">
        <v>32</v>
      </c>
      <c r="M121" s="218" t="s">
        <v>298</v>
      </c>
      <c r="N121" s="223">
        <v>4</v>
      </c>
      <c r="O121" s="218" t="s">
        <v>3213</v>
      </c>
      <c r="P121" s="223">
        <v>1000</v>
      </c>
      <c r="Q121" s="218" t="s">
        <v>3184</v>
      </c>
      <c r="R121" s="218" t="s">
        <v>43</v>
      </c>
      <c r="S121" s="218" t="s">
        <v>2734</v>
      </c>
      <c r="T121" s="224">
        <v>14.4</v>
      </c>
      <c r="U121" s="218" t="s">
        <v>3185</v>
      </c>
      <c r="V121" s="218" t="s">
        <v>3186</v>
      </c>
      <c r="W121" s="225" t="s">
        <v>45</v>
      </c>
      <c r="X121" s="224">
        <v>1.8</v>
      </c>
      <c r="Y121" s="224">
        <v>102</v>
      </c>
      <c r="Z121" s="224">
        <v>58</v>
      </c>
      <c r="AA121" s="223" t="s">
        <v>298</v>
      </c>
      <c r="AB121" s="226" t="s">
        <v>3187</v>
      </c>
      <c r="AC121" s="227">
        <v>2</v>
      </c>
      <c r="AD121" s="228" t="s">
        <v>3217</v>
      </c>
    </row>
    <row r="122" spans="1:30" ht="75" customHeight="1" x14ac:dyDescent="0.45">
      <c r="A122" s="217" t="s">
        <v>3200</v>
      </c>
      <c r="B122" s="218" t="s">
        <v>6</v>
      </c>
      <c r="C122" s="218" t="s">
        <v>8</v>
      </c>
      <c r="D122" s="218" t="s">
        <v>43</v>
      </c>
      <c r="E122" s="218" t="s">
        <v>3201</v>
      </c>
      <c r="F122" s="219" t="s">
        <v>3201</v>
      </c>
      <c r="G122" s="219" t="s">
        <v>3201</v>
      </c>
      <c r="H122" s="220">
        <v>3099</v>
      </c>
      <c r="I122" s="221">
        <v>0.19059999999999999</v>
      </c>
      <c r="J122" s="222">
        <v>2508.04</v>
      </c>
      <c r="K122" s="218" t="s">
        <v>3202</v>
      </c>
      <c r="L122" s="223">
        <v>16</v>
      </c>
      <c r="M122" s="218" t="s">
        <v>298</v>
      </c>
      <c r="N122" s="223" t="s">
        <v>298</v>
      </c>
      <c r="O122" s="218" t="s">
        <v>3196</v>
      </c>
      <c r="P122" s="223">
        <v>256</v>
      </c>
      <c r="Q122" s="218" t="s">
        <v>3184</v>
      </c>
      <c r="R122" s="218" t="s">
        <v>43</v>
      </c>
      <c r="S122" s="218" t="s">
        <v>2734</v>
      </c>
      <c r="T122" s="224">
        <v>15</v>
      </c>
      <c r="U122" s="218" t="s">
        <v>3185</v>
      </c>
      <c r="V122" s="218" t="s">
        <v>3197</v>
      </c>
      <c r="W122" s="225" t="s">
        <v>45</v>
      </c>
      <c r="X122" s="224">
        <v>1.68</v>
      </c>
      <c r="Y122" s="224">
        <v>39</v>
      </c>
      <c r="Z122" s="224">
        <v>47.4</v>
      </c>
      <c r="AA122" s="223" t="s">
        <v>298</v>
      </c>
      <c r="AB122" s="226" t="s">
        <v>3203</v>
      </c>
      <c r="AC122" s="227">
        <v>2</v>
      </c>
      <c r="AD122" s="228" t="s">
        <v>3204</v>
      </c>
    </row>
    <row r="123" spans="1:30" ht="75" customHeight="1" x14ac:dyDescent="0.45">
      <c r="A123" s="217" t="s">
        <v>265</v>
      </c>
      <c r="B123" s="218" t="s">
        <v>6</v>
      </c>
      <c r="C123" s="218" t="s">
        <v>8</v>
      </c>
      <c r="D123" s="218" t="s">
        <v>291</v>
      </c>
      <c r="E123" s="218" t="s">
        <v>5047</v>
      </c>
      <c r="F123" s="219" t="s">
        <v>5048</v>
      </c>
      <c r="G123" s="219" t="s">
        <v>5048</v>
      </c>
      <c r="H123" s="220">
        <v>2669</v>
      </c>
      <c r="I123" s="221">
        <v>0.13750000000000007</v>
      </c>
      <c r="J123" s="222">
        <v>2302.0124999999998</v>
      </c>
      <c r="K123" s="218" t="s">
        <v>3315</v>
      </c>
      <c r="L123" s="223">
        <v>16</v>
      </c>
      <c r="M123" s="218" t="s">
        <v>3312</v>
      </c>
      <c r="N123" s="223" t="s">
        <v>2499</v>
      </c>
      <c r="O123" s="218" t="s">
        <v>2499</v>
      </c>
      <c r="P123" s="223">
        <v>256</v>
      </c>
      <c r="Q123" s="218" t="s">
        <v>3184</v>
      </c>
      <c r="R123" s="218" t="s">
        <v>43</v>
      </c>
      <c r="S123" s="218" t="s">
        <v>2500</v>
      </c>
      <c r="T123" s="224">
        <v>13.8</v>
      </c>
      <c r="U123" s="218" t="s">
        <v>46</v>
      </c>
      <c r="V123" s="218" t="s">
        <v>3313</v>
      </c>
      <c r="W123" s="225" t="s">
        <v>45</v>
      </c>
      <c r="X123" s="224">
        <v>1.5</v>
      </c>
      <c r="Y123" s="224">
        <v>39</v>
      </c>
      <c r="Z123" s="224">
        <v>52</v>
      </c>
      <c r="AA123" s="223">
        <v>9</v>
      </c>
      <c r="AB123" s="226" t="s">
        <v>5049</v>
      </c>
      <c r="AC123" s="227">
        <v>1</v>
      </c>
      <c r="AD123" s="228"/>
    </row>
    <row r="124" spans="1:30" ht="75" customHeight="1" x14ac:dyDescent="0.45">
      <c r="A124" s="217" t="s">
        <v>265</v>
      </c>
      <c r="B124" s="218" t="s">
        <v>6</v>
      </c>
      <c r="C124" s="218" t="s">
        <v>8</v>
      </c>
      <c r="D124" s="218" t="s">
        <v>291</v>
      </c>
      <c r="E124" s="218" t="s">
        <v>5050</v>
      </c>
      <c r="F124" s="219" t="s">
        <v>5051</v>
      </c>
      <c r="G124" s="219" t="s">
        <v>5051</v>
      </c>
      <c r="H124" s="220">
        <v>3029</v>
      </c>
      <c r="I124" s="221">
        <v>0.15318388907230113</v>
      </c>
      <c r="J124" s="222">
        <v>2565.0059999999999</v>
      </c>
      <c r="K124" s="218" t="s">
        <v>3316</v>
      </c>
      <c r="L124" s="223">
        <v>16</v>
      </c>
      <c r="M124" s="218" t="s">
        <v>3312</v>
      </c>
      <c r="N124" s="223" t="s">
        <v>2499</v>
      </c>
      <c r="O124" s="218" t="s">
        <v>2499</v>
      </c>
      <c r="P124" s="223">
        <v>256</v>
      </c>
      <c r="Q124" s="218" t="s">
        <v>3184</v>
      </c>
      <c r="R124" s="218" t="s">
        <v>43</v>
      </c>
      <c r="S124" s="218" t="s">
        <v>2500</v>
      </c>
      <c r="T124" s="224">
        <v>13.8</v>
      </c>
      <c r="U124" s="218" t="s">
        <v>46</v>
      </c>
      <c r="V124" s="218" t="s">
        <v>3313</v>
      </c>
      <c r="W124" s="225" t="s">
        <v>45</v>
      </c>
      <c r="X124" s="224">
        <v>1.5</v>
      </c>
      <c r="Y124" s="224">
        <v>39</v>
      </c>
      <c r="Z124" s="224">
        <v>52</v>
      </c>
      <c r="AA124" s="223">
        <v>9</v>
      </c>
      <c r="AB124" s="226" t="s">
        <v>5049</v>
      </c>
      <c r="AC124" s="227">
        <v>1</v>
      </c>
      <c r="AD124" s="228"/>
    </row>
    <row r="125" spans="1:30" ht="75" customHeight="1" x14ac:dyDescent="0.45">
      <c r="A125" s="217" t="s">
        <v>265</v>
      </c>
      <c r="B125" s="218" t="s">
        <v>6</v>
      </c>
      <c r="C125" s="218" t="s">
        <v>8</v>
      </c>
      <c r="D125" s="218" t="s">
        <v>291</v>
      </c>
      <c r="E125" s="218" t="s">
        <v>3309</v>
      </c>
      <c r="F125" s="219" t="s">
        <v>3310</v>
      </c>
      <c r="G125" s="219" t="s">
        <v>3310</v>
      </c>
      <c r="H125" s="220">
        <v>2649</v>
      </c>
      <c r="I125" s="221">
        <v>6.5000000000000002E-2</v>
      </c>
      <c r="J125" s="222">
        <v>2476.8150000000001</v>
      </c>
      <c r="K125" s="218" t="s">
        <v>3311</v>
      </c>
      <c r="L125" s="223">
        <v>16</v>
      </c>
      <c r="M125" s="218" t="s">
        <v>3312</v>
      </c>
      <c r="N125" s="223" t="s">
        <v>2499</v>
      </c>
      <c r="O125" s="218" t="s">
        <v>2499</v>
      </c>
      <c r="P125" s="223">
        <v>512</v>
      </c>
      <c r="Q125" s="218" t="s">
        <v>3184</v>
      </c>
      <c r="R125" s="218" t="s">
        <v>43</v>
      </c>
      <c r="S125" s="218" t="s">
        <v>2500</v>
      </c>
      <c r="T125" s="224">
        <v>13</v>
      </c>
      <c r="U125" s="218" t="s">
        <v>46</v>
      </c>
      <c r="V125" s="218" t="s">
        <v>3313</v>
      </c>
      <c r="W125" s="225" t="s">
        <v>45</v>
      </c>
      <c r="X125" s="224">
        <v>1.41</v>
      </c>
      <c r="Y125" s="224">
        <v>39</v>
      </c>
      <c r="Z125" s="224">
        <v>52</v>
      </c>
      <c r="AA125" s="223">
        <v>9</v>
      </c>
      <c r="AB125" s="226" t="s">
        <v>3314</v>
      </c>
      <c r="AC125" s="227">
        <v>1</v>
      </c>
      <c r="AD125" s="228"/>
    </row>
    <row r="126" spans="1:30" ht="75" customHeight="1" x14ac:dyDescent="0.45">
      <c r="A126" s="217" t="s">
        <v>265</v>
      </c>
      <c r="B126" s="218" t="s">
        <v>6</v>
      </c>
      <c r="C126" s="218" t="s">
        <v>8</v>
      </c>
      <c r="D126" s="218" t="s">
        <v>257</v>
      </c>
      <c r="E126" s="218" t="s">
        <v>3317</v>
      </c>
      <c r="F126" s="219" t="s">
        <v>3318</v>
      </c>
      <c r="G126" s="219" t="s">
        <v>3318</v>
      </c>
      <c r="H126" s="220">
        <v>2398.2199999999998</v>
      </c>
      <c r="I126" s="221">
        <v>0.28446931474176668</v>
      </c>
      <c r="J126" s="222">
        <v>1716.0000000000002</v>
      </c>
      <c r="K126" s="218" t="s">
        <v>3319</v>
      </c>
      <c r="L126" s="223">
        <v>16</v>
      </c>
      <c r="M126" s="218" t="s">
        <v>3320</v>
      </c>
      <c r="N126" s="223" t="s">
        <v>2499</v>
      </c>
      <c r="O126" s="218" t="s">
        <v>3321</v>
      </c>
      <c r="P126" s="223">
        <v>512</v>
      </c>
      <c r="Q126" s="218" t="s">
        <v>3184</v>
      </c>
      <c r="R126" s="218" t="s">
        <v>43</v>
      </c>
      <c r="S126" s="218" t="s">
        <v>2500</v>
      </c>
      <c r="T126" s="224">
        <v>13</v>
      </c>
      <c r="U126" s="218" t="s">
        <v>46</v>
      </c>
      <c r="V126" s="218" t="s">
        <v>3322</v>
      </c>
      <c r="W126" s="225" t="s">
        <v>45</v>
      </c>
      <c r="X126" s="224">
        <v>1.3</v>
      </c>
      <c r="Y126" s="224">
        <v>65</v>
      </c>
      <c r="Z126" s="224">
        <v>53</v>
      </c>
      <c r="AA126" s="223">
        <v>7</v>
      </c>
      <c r="AB126" s="226" t="s">
        <v>3323</v>
      </c>
      <c r="AC126" s="227">
        <v>1</v>
      </c>
      <c r="AD126" s="228"/>
    </row>
    <row r="127" spans="1:30" ht="75" customHeight="1" x14ac:dyDescent="0.45">
      <c r="A127" s="217" t="s">
        <v>265</v>
      </c>
      <c r="B127" s="218" t="s">
        <v>6</v>
      </c>
      <c r="C127" s="218" t="s">
        <v>8</v>
      </c>
      <c r="D127" s="218" t="s">
        <v>257</v>
      </c>
      <c r="E127" s="218" t="s">
        <v>3324</v>
      </c>
      <c r="F127" s="219" t="s">
        <v>3325</v>
      </c>
      <c r="G127" s="219" t="s">
        <v>3325</v>
      </c>
      <c r="H127" s="220">
        <v>3586.6600000000003</v>
      </c>
      <c r="I127" s="221">
        <v>0.19953382812979201</v>
      </c>
      <c r="J127" s="222">
        <v>2871.0000000000005</v>
      </c>
      <c r="K127" s="218" t="s">
        <v>3326</v>
      </c>
      <c r="L127" s="223">
        <v>16</v>
      </c>
      <c r="M127" s="218" t="s">
        <v>3327</v>
      </c>
      <c r="N127" s="223" t="s">
        <v>2499</v>
      </c>
      <c r="O127" s="218" t="s">
        <v>3328</v>
      </c>
      <c r="P127" s="223">
        <v>512</v>
      </c>
      <c r="Q127" s="218" t="s">
        <v>3184</v>
      </c>
      <c r="R127" s="218" t="s">
        <v>43</v>
      </c>
      <c r="S127" s="218" t="s">
        <v>2500</v>
      </c>
      <c r="T127" s="224">
        <v>13</v>
      </c>
      <c r="U127" s="218" t="s">
        <v>46</v>
      </c>
      <c r="V127" s="218" t="s">
        <v>3322</v>
      </c>
      <c r="W127" s="225" t="s">
        <v>45</v>
      </c>
      <c r="X127" s="224">
        <v>1.3</v>
      </c>
      <c r="Y127" s="224">
        <v>65</v>
      </c>
      <c r="Z127" s="224">
        <v>53</v>
      </c>
      <c r="AA127" s="223">
        <v>7</v>
      </c>
      <c r="AB127" s="226" t="s">
        <v>3323</v>
      </c>
      <c r="AC127" s="227">
        <v>1</v>
      </c>
      <c r="AD127" s="228"/>
    </row>
    <row r="128" spans="1:30" ht="75" customHeight="1" x14ac:dyDescent="0.45">
      <c r="A128" s="217" t="s">
        <v>265</v>
      </c>
      <c r="B128" s="218" t="s">
        <v>6</v>
      </c>
      <c r="C128" s="218" t="s">
        <v>8</v>
      </c>
      <c r="D128" s="218" t="s">
        <v>253</v>
      </c>
      <c r="E128" s="218" t="s">
        <v>3329</v>
      </c>
      <c r="F128" s="219" t="s">
        <v>3330</v>
      </c>
      <c r="G128" s="219" t="s">
        <v>3330</v>
      </c>
      <c r="H128" s="220" t="s">
        <v>3330</v>
      </c>
      <c r="I128" s="221" t="s">
        <v>3330</v>
      </c>
      <c r="J128" s="222">
        <v>2395.4</v>
      </c>
      <c r="K128" s="218" t="s">
        <v>3331</v>
      </c>
      <c r="L128" s="223">
        <v>16</v>
      </c>
      <c r="M128" s="218" t="s">
        <v>3327</v>
      </c>
      <c r="N128" s="223" t="s">
        <v>2499</v>
      </c>
      <c r="O128" s="218" t="s">
        <v>3332</v>
      </c>
      <c r="P128" s="223">
        <v>512</v>
      </c>
      <c r="Q128" s="218" t="s">
        <v>3184</v>
      </c>
      <c r="R128" s="218" t="s">
        <v>43</v>
      </c>
      <c r="S128" s="218" t="s">
        <v>2500</v>
      </c>
      <c r="T128" s="224">
        <v>15.6</v>
      </c>
      <c r="U128" s="218" t="s">
        <v>46</v>
      </c>
      <c r="V128" s="218" t="s">
        <v>2510</v>
      </c>
      <c r="W128" s="225" t="s">
        <v>45</v>
      </c>
      <c r="X128" s="224">
        <v>1.5</v>
      </c>
      <c r="Y128" s="224">
        <v>65</v>
      </c>
      <c r="Z128" s="224">
        <v>54</v>
      </c>
      <c r="AA128" s="223">
        <v>7</v>
      </c>
      <c r="AB128" s="226" t="s">
        <v>3333</v>
      </c>
      <c r="AC128" s="227">
        <v>1</v>
      </c>
      <c r="AD128" s="228"/>
    </row>
    <row r="129" spans="1:30" ht="75" customHeight="1" x14ac:dyDescent="0.45">
      <c r="A129" s="217" t="s">
        <v>265</v>
      </c>
      <c r="B129" s="218" t="s">
        <v>6</v>
      </c>
      <c r="C129" s="218" t="s">
        <v>8</v>
      </c>
      <c r="D129" s="218" t="s">
        <v>250</v>
      </c>
      <c r="E129" s="218" t="s">
        <v>3334</v>
      </c>
      <c r="F129" s="219" t="s">
        <v>3335</v>
      </c>
      <c r="G129" s="219" t="s">
        <v>3335</v>
      </c>
      <c r="H129" s="220">
        <v>4198.9970000000003</v>
      </c>
      <c r="I129" s="221">
        <v>6.6440152255407656E-2</v>
      </c>
      <c r="J129" s="222">
        <v>3920.0150000000003</v>
      </c>
      <c r="K129" s="218" t="s">
        <v>3336</v>
      </c>
      <c r="L129" s="223">
        <v>18</v>
      </c>
      <c r="M129" s="218" t="s">
        <v>3312</v>
      </c>
      <c r="N129" s="223" t="s">
        <v>2499</v>
      </c>
      <c r="O129" s="218" t="s">
        <v>2499</v>
      </c>
      <c r="P129" s="223">
        <v>1000</v>
      </c>
      <c r="Q129" s="218" t="s">
        <v>3184</v>
      </c>
      <c r="R129" s="218" t="s">
        <v>250</v>
      </c>
      <c r="S129" s="218" t="s">
        <v>3337</v>
      </c>
      <c r="T129" s="224"/>
      <c r="U129" s="218" t="s">
        <v>46</v>
      </c>
      <c r="V129" s="218" t="s">
        <v>2510</v>
      </c>
      <c r="W129" s="225" t="s">
        <v>45</v>
      </c>
      <c r="X129" s="224">
        <v>1.6</v>
      </c>
      <c r="Y129" s="224">
        <v>65</v>
      </c>
      <c r="Z129" s="224">
        <v>54</v>
      </c>
      <c r="AA129" s="223">
        <v>7</v>
      </c>
      <c r="AB129" s="226" t="s">
        <v>3338</v>
      </c>
      <c r="AC129" s="227">
        <v>1</v>
      </c>
      <c r="AD129" s="228"/>
    </row>
    <row r="130" spans="1:30" ht="75" customHeight="1" x14ac:dyDescent="0.45">
      <c r="A130" s="217" t="s">
        <v>265</v>
      </c>
      <c r="B130" s="218" t="s">
        <v>6</v>
      </c>
      <c r="C130" s="218" t="s">
        <v>8</v>
      </c>
      <c r="D130" s="218" t="s">
        <v>250</v>
      </c>
      <c r="E130" s="218" t="s">
        <v>3339</v>
      </c>
      <c r="F130" s="219" t="s">
        <v>3340</v>
      </c>
      <c r="G130" s="219" t="s">
        <v>3340</v>
      </c>
      <c r="H130" s="220">
        <v>2098.998</v>
      </c>
      <c r="I130" s="221">
        <v>6.1854751648167297E-2</v>
      </c>
      <c r="J130" s="222">
        <v>1969.1650000000002</v>
      </c>
      <c r="K130" s="218" t="s">
        <v>3341</v>
      </c>
      <c r="L130" s="223">
        <v>18</v>
      </c>
      <c r="M130" s="218" t="s">
        <v>3312</v>
      </c>
      <c r="N130" s="223" t="s">
        <v>2499</v>
      </c>
      <c r="O130" s="218" t="s">
        <v>2499</v>
      </c>
      <c r="P130" s="223">
        <v>512</v>
      </c>
      <c r="Q130" s="218" t="s">
        <v>3184</v>
      </c>
      <c r="R130" s="218" t="s">
        <v>250</v>
      </c>
      <c r="S130" s="218" t="s">
        <v>3337</v>
      </c>
      <c r="T130" s="224"/>
      <c r="U130" s="218" t="s">
        <v>46</v>
      </c>
      <c r="V130" s="218" t="s">
        <v>2510</v>
      </c>
      <c r="W130" s="225" t="s">
        <v>45</v>
      </c>
      <c r="X130" s="224">
        <v>1.5</v>
      </c>
      <c r="Y130" s="224">
        <v>65</v>
      </c>
      <c r="Z130" s="224">
        <v>54</v>
      </c>
      <c r="AA130" s="223">
        <v>7</v>
      </c>
      <c r="AB130" s="226" t="s">
        <v>3338</v>
      </c>
      <c r="AC130" s="227">
        <v>1</v>
      </c>
      <c r="AD130" s="228"/>
    </row>
    <row r="131" spans="1:30" ht="75" customHeight="1" x14ac:dyDescent="0.45">
      <c r="A131" s="217" t="s">
        <v>1824</v>
      </c>
      <c r="B131" s="218" t="s">
        <v>6</v>
      </c>
      <c r="C131" s="218" t="s">
        <v>8</v>
      </c>
      <c r="D131" s="218" t="s">
        <v>262</v>
      </c>
      <c r="E131" s="218" t="s">
        <v>3354</v>
      </c>
      <c r="F131" s="219" t="s">
        <v>3355</v>
      </c>
      <c r="G131" s="219" t="s">
        <v>3355</v>
      </c>
      <c r="H131" s="220">
        <v>3459</v>
      </c>
      <c r="I131" s="221">
        <v>0.224</v>
      </c>
      <c r="J131" s="222"/>
      <c r="K131" s="218">
        <v>2684.2200000000003</v>
      </c>
      <c r="L131" s="223" t="s">
        <v>3356</v>
      </c>
      <c r="M131" s="218">
        <v>16</v>
      </c>
      <c r="N131" s="223" t="s">
        <v>3357</v>
      </c>
      <c r="O131" s="218"/>
      <c r="P131" s="223" t="s">
        <v>3358</v>
      </c>
      <c r="Q131" s="218">
        <v>512</v>
      </c>
      <c r="R131" s="218" t="s">
        <v>3359</v>
      </c>
      <c r="S131" s="218" t="s">
        <v>43</v>
      </c>
      <c r="T131" s="224" t="s">
        <v>2734</v>
      </c>
      <c r="U131" s="218">
        <v>14</v>
      </c>
      <c r="V131" s="218"/>
      <c r="W131" s="225" t="s">
        <v>3360</v>
      </c>
      <c r="X131" s="224" t="s">
        <v>191</v>
      </c>
      <c r="Y131" s="224">
        <v>2.08</v>
      </c>
      <c r="Z131" s="224"/>
      <c r="AA131" s="223"/>
      <c r="AB131" s="226">
        <v>19</v>
      </c>
      <c r="AC131" s="227" t="s">
        <v>3361</v>
      </c>
      <c r="AD131" s="228">
        <v>3</v>
      </c>
    </row>
    <row r="132" spans="1:30" ht="75" customHeight="1" x14ac:dyDescent="0.45">
      <c r="A132" s="217" t="s">
        <v>1824</v>
      </c>
      <c r="B132" s="218" t="s">
        <v>6</v>
      </c>
      <c r="C132" s="218" t="s">
        <v>8</v>
      </c>
      <c r="D132" s="218" t="s">
        <v>262</v>
      </c>
      <c r="E132" s="218" t="s">
        <v>3354</v>
      </c>
      <c r="F132" s="219" t="s">
        <v>3362</v>
      </c>
      <c r="G132" s="219" t="s">
        <v>3362</v>
      </c>
      <c r="H132" s="220">
        <v>4299</v>
      </c>
      <c r="I132" s="221">
        <v>0.224</v>
      </c>
      <c r="J132" s="222"/>
      <c r="K132" s="218">
        <v>3335.6400000000003</v>
      </c>
      <c r="L132" s="223" t="s">
        <v>3363</v>
      </c>
      <c r="M132" s="218">
        <v>16</v>
      </c>
      <c r="N132" s="223" t="s">
        <v>3357</v>
      </c>
      <c r="O132" s="218"/>
      <c r="P132" s="223" t="s">
        <v>3358</v>
      </c>
      <c r="Q132" s="218">
        <v>512</v>
      </c>
      <c r="R132" s="218" t="s">
        <v>3359</v>
      </c>
      <c r="S132" s="218" t="s">
        <v>43</v>
      </c>
      <c r="T132" s="224" t="s">
        <v>2734</v>
      </c>
      <c r="U132" s="218">
        <v>14</v>
      </c>
      <c r="V132" s="218"/>
      <c r="W132" s="225" t="s">
        <v>3360</v>
      </c>
      <c r="X132" s="224" t="s">
        <v>191</v>
      </c>
      <c r="Y132" s="224">
        <v>2.08</v>
      </c>
      <c r="Z132" s="224"/>
      <c r="AA132" s="223"/>
      <c r="AB132" s="226"/>
      <c r="AC132" s="227" t="s">
        <v>3361</v>
      </c>
      <c r="AD132" s="228">
        <v>3</v>
      </c>
    </row>
    <row r="133" spans="1:30" ht="75" customHeight="1" x14ac:dyDescent="0.45">
      <c r="A133" s="217" t="s">
        <v>1824</v>
      </c>
      <c r="B133" s="218" t="s">
        <v>6</v>
      </c>
      <c r="C133" s="218" t="s">
        <v>8</v>
      </c>
      <c r="D133" s="218" t="s">
        <v>262</v>
      </c>
      <c r="E133" s="218" t="s">
        <v>3354</v>
      </c>
      <c r="F133" s="219" t="s">
        <v>3364</v>
      </c>
      <c r="G133" s="219" t="s">
        <v>3364</v>
      </c>
      <c r="H133" s="220">
        <v>5699</v>
      </c>
      <c r="I133" s="221">
        <v>0.224</v>
      </c>
      <c r="J133" s="222"/>
      <c r="K133" s="218">
        <v>4422.4949999999999</v>
      </c>
      <c r="L133" s="223" t="s">
        <v>3365</v>
      </c>
      <c r="M133" s="218">
        <v>16</v>
      </c>
      <c r="N133" s="223" t="s">
        <v>3366</v>
      </c>
      <c r="O133" s="218"/>
      <c r="P133" s="223" t="s">
        <v>3358</v>
      </c>
      <c r="Q133" s="218">
        <v>512</v>
      </c>
      <c r="R133" s="218" t="s">
        <v>3359</v>
      </c>
      <c r="S133" s="218" t="s">
        <v>43</v>
      </c>
      <c r="T133" s="224" t="s">
        <v>2734</v>
      </c>
      <c r="U133" s="218">
        <v>14</v>
      </c>
      <c r="V133" s="218"/>
      <c r="W133" s="225" t="s">
        <v>3367</v>
      </c>
      <c r="X133" s="224" t="s">
        <v>191</v>
      </c>
      <c r="Y133" s="224">
        <v>2.08</v>
      </c>
      <c r="Z133" s="224"/>
      <c r="AA133" s="223"/>
      <c r="AB133" s="226"/>
      <c r="AC133" s="227" t="s">
        <v>3361</v>
      </c>
      <c r="AD133" s="228">
        <v>3</v>
      </c>
    </row>
    <row r="134" spans="1:30" ht="75" customHeight="1" x14ac:dyDescent="0.45">
      <c r="A134" s="217" t="s">
        <v>1824</v>
      </c>
      <c r="B134" s="218" t="s">
        <v>6</v>
      </c>
      <c r="C134" s="218" t="s">
        <v>8</v>
      </c>
      <c r="D134" s="218" t="s">
        <v>262</v>
      </c>
      <c r="E134" s="218" t="s">
        <v>3368</v>
      </c>
      <c r="F134" s="219" t="s">
        <v>3369</v>
      </c>
      <c r="G134" s="219" t="s">
        <v>3369</v>
      </c>
      <c r="H134" s="220">
        <v>7059</v>
      </c>
      <c r="I134" s="221">
        <v>0.215</v>
      </c>
      <c r="J134" s="222"/>
      <c r="K134" s="218">
        <v>5617.92</v>
      </c>
      <c r="L134" s="223" t="s">
        <v>3370</v>
      </c>
      <c r="M134" s="218">
        <v>16</v>
      </c>
      <c r="N134" s="223" t="s">
        <v>3371</v>
      </c>
      <c r="O134" s="218"/>
      <c r="P134" s="223" t="s">
        <v>3358</v>
      </c>
      <c r="Q134" s="218">
        <v>512</v>
      </c>
      <c r="R134" s="218" t="s">
        <v>3359</v>
      </c>
      <c r="S134" s="218" t="s">
        <v>43</v>
      </c>
      <c r="T134" s="224" t="s">
        <v>2734</v>
      </c>
      <c r="U134" s="218">
        <v>12</v>
      </c>
      <c r="V134" s="218"/>
      <c r="W134" s="225" t="s">
        <v>3372</v>
      </c>
      <c r="X134" s="224" t="s">
        <v>191</v>
      </c>
      <c r="Y134" s="224">
        <v>2.79</v>
      </c>
      <c r="Z134" s="224"/>
      <c r="AA134" s="223"/>
      <c r="AB134" s="226"/>
      <c r="AC134" s="227" t="s">
        <v>3373</v>
      </c>
      <c r="AD134" s="228">
        <v>3</v>
      </c>
    </row>
    <row r="135" spans="1:30" ht="75" customHeight="1" x14ac:dyDescent="0.45">
      <c r="A135" s="217" t="s">
        <v>1824</v>
      </c>
      <c r="B135" s="218" t="s">
        <v>6</v>
      </c>
      <c r="C135" s="218" t="s">
        <v>8</v>
      </c>
      <c r="D135" s="218" t="s">
        <v>262</v>
      </c>
      <c r="E135" s="218" t="s">
        <v>3374</v>
      </c>
      <c r="F135" s="219" t="s">
        <v>3375</v>
      </c>
      <c r="G135" s="219" t="s">
        <v>3375</v>
      </c>
      <c r="H135" s="220">
        <v>6819</v>
      </c>
      <c r="I135" s="221">
        <v>0.215</v>
      </c>
      <c r="J135" s="222"/>
      <c r="K135" s="218">
        <v>5427.3450000000003</v>
      </c>
      <c r="L135" s="223" t="s">
        <v>3376</v>
      </c>
      <c r="M135" s="218">
        <v>16</v>
      </c>
      <c r="N135" s="223" t="s">
        <v>3377</v>
      </c>
      <c r="O135" s="218"/>
      <c r="P135" s="223" t="s">
        <v>3358</v>
      </c>
      <c r="Q135" s="218">
        <v>512</v>
      </c>
      <c r="R135" s="218" t="s">
        <v>3359</v>
      </c>
      <c r="S135" s="218" t="s">
        <v>43</v>
      </c>
      <c r="T135" s="224" t="s">
        <v>2734</v>
      </c>
      <c r="U135" s="218">
        <v>14</v>
      </c>
      <c r="V135" s="218"/>
      <c r="W135" s="225" t="s">
        <v>3367</v>
      </c>
      <c r="X135" s="224" t="s">
        <v>191</v>
      </c>
      <c r="Y135" s="224">
        <v>3.35</v>
      </c>
      <c r="Z135" s="224"/>
      <c r="AA135" s="223"/>
      <c r="AB135" s="226"/>
      <c r="AC135" s="227" t="s">
        <v>3378</v>
      </c>
      <c r="AD135" s="228">
        <v>3</v>
      </c>
    </row>
    <row r="136" spans="1:30" ht="75" customHeight="1" x14ac:dyDescent="0.45">
      <c r="A136" s="217" t="s">
        <v>1824</v>
      </c>
      <c r="B136" s="218" t="s">
        <v>6</v>
      </c>
      <c r="C136" s="218" t="s">
        <v>7</v>
      </c>
      <c r="D136" s="218" t="s">
        <v>253</v>
      </c>
      <c r="E136" s="218" t="s">
        <v>2117</v>
      </c>
      <c r="F136" s="219" t="s">
        <v>3379</v>
      </c>
      <c r="G136" s="219" t="s">
        <v>3379</v>
      </c>
      <c r="H136" s="220">
        <v>2913.01</v>
      </c>
      <c r="I136" s="221">
        <v>0.56999999999999995</v>
      </c>
      <c r="J136" s="222"/>
      <c r="K136" s="218">
        <v>1192.8734999999999</v>
      </c>
      <c r="L136" s="223" t="s">
        <v>3380</v>
      </c>
      <c r="M136" s="218">
        <v>8</v>
      </c>
      <c r="N136" s="223" t="s">
        <v>2566</v>
      </c>
      <c r="O136" s="218" t="s">
        <v>2499</v>
      </c>
      <c r="P136" s="223" t="s">
        <v>319</v>
      </c>
      <c r="Q136" s="218">
        <v>256</v>
      </c>
      <c r="R136" s="218" t="s">
        <v>42</v>
      </c>
      <c r="S136" s="218" t="s">
        <v>43</v>
      </c>
      <c r="T136" s="224" t="s">
        <v>2500</v>
      </c>
      <c r="U136" s="218" t="s">
        <v>244</v>
      </c>
      <c r="V136" s="218" t="s">
        <v>244</v>
      </c>
      <c r="W136" s="225" t="s">
        <v>244</v>
      </c>
      <c r="X136" s="224" t="s">
        <v>45</v>
      </c>
      <c r="Y136" s="224">
        <v>1.32</v>
      </c>
      <c r="Z136" s="224">
        <v>65</v>
      </c>
      <c r="AA136" s="223" t="s">
        <v>244</v>
      </c>
      <c r="AB136" s="226">
        <v>58.63</v>
      </c>
      <c r="AC136" s="227" t="s">
        <v>3381</v>
      </c>
      <c r="AD136" s="228">
        <v>3</v>
      </c>
    </row>
    <row r="137" spans="1:30" ht="75" customHeight="1" x14ac:dyDescent="0.45">
      <c r="A137" s="217" t="s">
        <v>1824</v>
      </c>
      <c r="B137" s="218" t="s">
        <v>6</v>
      </c>
      <c r="C137" s="218" t="s">
        <v>9</v>
      </c>
      <c r="D137" s="218" t="s">
        <v>253</v>
      </c>
      <c r="E137" s="218" t="s">
        <v>3382</v>
      </c>
      <c r="F137" s="219" t="s">
        <v>3383</v>
      </c>
      <c r="G137" s="219" t="s">
        <v>3383</v>
      </c>
      <c r="H137" s="220">
        <v>4219.95</v>
      </c>
      <c r="I137" s="221">
        <v>0.56000000000000005</v>
      </c>
      <c r="J137" s="222"/>
      <c r="K137" s="218">
        <v>1772.3790000000001</v>
      </c>
      <c r="L137" s="223" t="s">
        <v>3384</v>
      </c>
      <c r="M137" s="218">
        <v>8</v>
      </c>
      <c r="N137" s="223" t="s">
        <v>2566</v>
      </c>
      <c r="O137" s="218" t="s">
        <v>2499</v>
      </c>
      <c r="P137" s="223" t="s">
        <v>319</v>
      </c>
      <c r="Q137" s="218">
        <v>256</v>
      </c>
      <c r="R137" s="218" t="s">
        <v>42</v>
      </c>
      <c r="S137" s="218" t="s">
        <v>43</v>
      </c>
      <c r="T137" s="224" t="s">
        <v>2500</v>
      </c>
      <c r="U137" s="218">
        <v>13.3</v>
      </c>
      <c r="V137" s="218" t="s">
        <v>46</v>
      </c>
      <c r="W137" s="225" t="s">
        <v>3385</v>
      </c>
      <c r="X137" s="224" t="s">
        <v>45</v>
      </c>
      <c r="Y137" s="224">
        <v>1.35</v>
      </c>
      <c r="Z137" s="224">
        <v>65</v>
      </c>
      <c r="AA137" s="223">
        <v>42</v>
      </c>
      <c r="AB137" s="226">
        <v>103</v>
      </c>
      <c r="AC137" s="227" t="s">
        <v>3386</v>
      </c>
      <c r="AD137" s="228">
        <v>3</v>
      </c>
    </row>
    <row r="138" spans="1:30" ht="75" customHeight="1" x14ac:dyDescent="0.45">
      <c r="A138" s="217" t="s">
        <v>1824</v>
      </c>
      <c r="B138" s="218" t="s">
        <v>6</v>
      </c>
      <c r="C138" s="218" t="s">
        <v>8</v>
      </c>
      <c r="D138" s="218" t="s">
        <v>253</v>
      </c>
      <c r="E138" s="218" t="s">
        <v>3387</v>
      </c>
      <c r="F138" s="219" t="s">
        <v>3388</v>
      </c>
      <c r="G138" s="219" t="s">
        <v>3388</v>
      </c>
      <c r="H138" s="220">
        <v>3256.58</v>
      </c>
      <c r="I138" s="221">
        <v>0.56000000000000005</v>
      </c>
      <c r="J138" s="222"/>
      <c r="K138" s="218">
        <v>1367.7615000000001</v>
      </c>
      <c r="L138" s="223" t="s">
        <v>3389</v>
      </c>
      <c r="M138" s="218">
        <v>8</v>
      </c>
      <c r="N138" s="223" t="s">
        <v>2566</v>
      </c>
      <c r="O138" s="218" t="s">
        <v>2499</v>
      </c>
      <c r="P138" s="223" t="s">
        <v>350</v>
      </c>
      <c r="Q138" s="218">
        <v>256</v>
      </c>
      <c r="R138" s="218" t="s">
        <v>42</v>
      </c>
      <c r="S138" s="218" t="s">
        <v>43</v>
      </c>
      <c r="T138" s="224" t="s">
        <v>2133</v>
      </c>
      <c r="U138" s="218">
        <v>14</v>
      </c>
      <c r="V138" s="218" t="s">
        <v>2973</v>
      </c>
      <c r="W138" s="225" t="s">
        <v>3390</v>
      </c>
      <c r="X138" s="224" t="s">
        <v>45</v>
      </c>
      <c r="Y138" s="224">
        <v>1.5</v>
      </c>
      <c r="Z138" s="224">
        <v>65</v>
      </c>
      <c r="AA138" s="223">
        <v>42</v>
      </c>
      <c r="AB138" s="226">
        <v>108</v>
      </c>
      <c r="AC138" s="227" t="s">
        <v>3391</v>
      </c>
      <c r="AD138" s="228">
        <v>3</v>
      </c>
    </row>
    <row r="139" spans="1:30" ht="75" customHeight="1" x14ac:dyDescent="0.45">
      <c r="A139" s="217" t="s">
        <v>1824</v>
      </c>
      <c r="B139" s="218" t="s">
        <v>6</v>
      </c>
      <c r="C139" s="218" t="s">
        <v>12</v>
      </c>
      <c r="D139" s="218" t="s">
        <v>253</v>
      </c>
      <c r="E139" s="218" t="s">
        <v>3392</v>
      </c>
      <c r="F139" s="219" t="s">
        <v>3393</v>
      </c>
      <c r="G139" s="219" t="s">
        <v>3393</v>
      </c>
      <c r="H139" s="220">
        <v>1408.85</v>
      </c>
      <c r="I139" s="221">
        <v>0.32</v>
      </c>
      <c r="J139" s="222"/>
      <c r="K139" s="218">
        <v>917.15400000000011</v>
      </c>
      <c r="L139" s="223" t="s">
        <v>3394</v>
      </c>
      <c r="M139" s="218">
        <v>8</v>
      </c>
      <c r="N139" s="223" t="s">
        <v>41</v>
      </c>
      <c r="O139" s="218" t="s">
        <v>2499</v>
      </c>
      <c r="P139" s="223" t="s">
        <v>2132</v>
      </c>
      <c r="Q139" s="218">
        <v>256</v>
      </c>
      <c r="R139" s="218" t="s">
        <v>42</v>
      </c>
      <c r="S139" s="218" t="s">
        <v>253</v>
      </c>
      <c r="T139" s="224" t="s">
        <v>3395</v>
      </c>
      <c r="U139" s="218" t="s">
        <v>244</v>
      </c>
      <c r="V139" s="218" t="s">
        <v>244</v>
      </c>
      <c r="W139" s="225" t="s">
        <v>244</v>
      </c>
      <c r="X139" s="224" t="s">
        <v>45</v>
      </c>
      <c r="Y139" s="224">
        <v>0.94</v>
      </c>
      <c r="Z139" s="224">
        <v>65</v>
      </c>
      <c r="AA139" s="223" t="s">
        <v>244</v>
      </c>
      <c r="AB139" s="226">
        <v>61.01</v>
      </c>
      <c r="AC139" s="227" t="s">
        <v>3396</v>
      </c>
      <c r="AD139" s="228">
        <v>3</v>
      </c>
    </row>
    <row r="140" spans="1:30" ht="75" customHeight="1" x14ac:dyDescent="0.45">
      <c r="A140" s="217" t="s">
        <v>1824</v>
      </c>
      <c r="B140" s="218" t="s">
        <v>6</v>
      </c>
      <c r="C140" s="218" t="s">
        <v>11</v>
      </c>
      <c r="D140" s="218" t="s">
        <v>253</v>
      </c>
      <c r="E140" s="218" t="s">
        <v>3397</v>
      </c>
      <c r="F140" s="219" t="s">
        <v>3398</v>
      </c>
      <c r="G140" s="219" t="s">
        <v>3398</v>
      </c>
      <c r="H140" s="220">
        <v>3671.6</v>
      </c>
      <c r="I140" s="221">
        <v>0.36</v>
      </c>
      <c r="J140" s="222"/>
      <c r="K140" s="218">
        <v>2235.9960000000001</v>
      </c>
      <c r="L140" s="223" t="s">
        <v>3399</v>
      </c>
      <c r="M140" s="218">
        <v>8</v>
      </c>
      <c r="N140" s="223" t="s">
        <v>2566</v>
      </c>
      <c r="O140" s="218" t="s">
        <v>2499</v>
      </c>
      <c r="P140" s="223" t="s">
        <v>376</v>
      </c>
      <c r="Q140" s="218">
        <v>256</v>
      </c>
      <c r="R140" s="218" t="s">
        <v>42</v>
      </c>
      <c r="S140" s="218" t="s">
        <v>43</v>
      </c>
      <c r="T140" s="224" t="s">
        <v>2133</v>
      </c>
      <c r="U140" s="218" t="s">
        <v>244</v>
      </c>
      <c r="V140" s="218" t="s">
        <v>244</v>
      </c>
      <c r="W140" s="225" t="s">
        <v>244</v>
      </c>
      <c r="X140" s="224" t="s">
        <v>45</v>
      </c>
      <c r="Y140" s="224">
        <v>2.54</v>
      </c>
      <c r="Z140" s="224">
        <v>180</v>
      </c>
      <c r="AA140" s="223" t="s">
        <v>244</v>
      </c>
      <c r="AB140" s="226">
        <v>181</v>
      </c>
      <c r="AC140" s="227" t="s">
        <v>3400</v>
      </c>
      <c r="AD140" s="228">
        <v>3</v>
      </c>
    </row>
    <row r="141" spans="1:30" ht="75" customHeight="1" x14ac:dyDescent="0.45">
      <c r="A141" s="217" t="s">
        <v>1824</v>
      </c>
      <c r="B141" s="218" t="s">
        <v>15</v>
      </c>
      <c r="C141" s="218" t="s">
        <v>10</v>
      </c>
      <c r="D141" s="218" t="s">
        <v>253</v>
      </c>
      <c r="E141" s="218" t="s">
        <v>3401</v>
      </c>
      <c r="F141" s="219" t="s">
        <v>3402</v>
      </c>
      <c r="G141" s="219" t="s">
        <v>3402</v>
      </c>
      <c r="H141" s="220">
        <v>1651.4</v>
      </c>
      <c r="I141" s="221">
        <v>0.45</v>
      </c>
      <c r="J141" s="222"/>
      <c r="K141" s="218">
        <v>866.98500000000013</v>
      </c>
      <c r="L141" s="223" t="s">
        <v>3403</v>
      </c>
      <c r="M141" s="218">
        <v>4</v>
      </c>
      <c r="N141" s="223" t="s">
        <v>3404</v>
      </c>
      <c r="O141" s="218" t="s">
        <v>2499</v>
      </c>
      <c r="P141" s="223" t="s">
        <v>2132</v>
      </c>
      <c r="Q141" s="218">
        <v>64</v>
      </c>
      <c r="R141" s="218" t="s">
        <v>2830</v>
      </c>
      <c r="S141" s="218" t="s">
        <v>2544</v>
      </c>
      <c r="T141" s="224" t="s">
        <v>2545</v>
      </c>
      <c r="U141" s="218">
        <v>11.6</v>
      </c>
      <c r="V141" s="218" t="s">
        <v>2973</v>
      </c>
      <c r="W141" s="225" t="s">
        <v>3405</v>
      </c>
      <c r="X141" s="224" t="s">
        <v>45</v>
      </c>
      <c r="Y141" s="224">
        <v>1.28</v>
      </c>
      <c r="Z141" s="224">
        <v>65</v>
      </c>
      <c r="AA141" s="223">
        <v>42</v>
      </c>
      <c r="AB141" s="226">
        <v>23.83</v>
      </c>
      <c r="AC141" s="227" t="s">
        <v>3406</v>
      </c>
      <c r="AD141" s="228">
        <v>3</v>
      </c>
    </row>
    <row r="142" spans="1:30" ht="75" customHeight="1" x14ac:dyDescent="0.45">
      <c r="A142" s="217" t="s">
        <v>1824</v>
      </c>
      <c r="B142" s="218" t="s">
        <v>15</v>
      </c>
      <c r="C142" s="218" t="s">
        <v>8</v>
      </c>
      <c r="D142" s="218" t="s">
        <v>253</v>
      </c>
      <c r="E142" s="218" t="s">
        <v>3407</v>
      </c>
      <c r="F142" s="219">
        <v>139350</v>
      </c>
      <c r="G142" s="219">
        <v>139350</v>
      </c>
      <c r="H142" s="220">
        <v>4083.2</v>
      </c>
      <c r="I142" s="221">
        <v>2.5000000000000001E-2</v>
      </c>
      <c r="J142" s="222"/>
      <c r="K142" s="218">
        <v>3987.2384999999999</v>
      </c>
      <c r="L142" s="223" t="s">
        <v>3408</v>
      </c>
      <c r="M142" s="218">
        <v>16</v>
      </c>
      <c r="N142" s="223" t="s">
        <v>3409</v>
      </c>
      <c r="O142" s="218" t="s">
        <v>2499</v>
      </c>
      <c r="P142" s="223" t="s">
        <v>3410</v>
      </c>
      <c r="Q142" s="218">
        <v>512</v>
      </c>
      <c r="R142" s="218" t="s">
        <v>42</v>
      </c>
      <c r="S142" s="218" t="s">
        <v>43</v>
      </c>
      <c r="T142" s="224" t="s">
        <v>2133</v>
      </c>
      <c r="U142" s="218">
        <v>13.4</v>
      </c>
      <c r="V142" s="218" t="s">
        <v>3221</v>
      </c>
      <c r="W142" s="225" t="s">
        <v>3411</v>
      </c>
      <c r="X142" s="224" t="s">
        <v>45</v>
      </c>
      <c r="Y142" s="224">
        <v>1.18</v>
      </c>
      <c r="Z142" s="224">
        <v>60</v>
      </c>
      <c r="AA142" s="223">
        <v>55</v>
      </c>
      <c r="AB142" s="226">
        <v>41.61</v>
      </c>
      <c r="AC142" s="227" t="s">
        <v>3412</v>
      </c>
      <c r="AD142" s="228"/>
    </row>
    <row r="143" spans="1:30" ht="75" customHeight="1" x14ac:dyDescent="0.45">
      <c r="A143" s="217" t="s">
        <v>1824</v>
      </c>
      <c r="B143" s="218" t="s">
        <v>15</v>
      </c>
      <c r="C143" s="218" t="s">
        <v>7</v>
      </c>
      <c r="D143" s="218" t="s">
        <v>250</v>
      </c>
      <c r="E143" s="218" t="s">
        <v>394</v>
      </c>
      <c r="F143" s="219" t="s">
        <v>3413</v>
      </c>
      <c r="G143" s="219" t="s">
        <v>3413</v>
      </c>
      <c r="H143" s="220">
        <v>2221.7066666666665</v>
      </c>
      <c r="I143" s="221">
        <v>9.9999999999999895E-2</v>
      </c>
      <c r="J143" s="222"/>
      <c r="K143" s="218">
        <v>1999.5360000000001</v>
      </c>
      <c r="L143" s="223" t="s">
        <v>3414</v>
      </c>
      <c r="M143" s="218">
        <v>8</v>
      </c>
      <c r="N143" s="223" t="s">
        <v>250</v>
      </c>
      <c r="O143" s="218">
        <v>8</v>
      </c>
      <c r="P143" s="223" t="s">
        <v>3414</v>
      </c>
      <c r="Q143" s="218">
        <v>256</v>
      </c>
      <c r="R143" s="218" t="s">
        <v>3184</v>
      </c>
      <c r="S143" s="218" t="s">
        <v>250</v>
      </c>
      <c r="T143" s="224" t="s">
        <v>3337</v>
      </c>
      <c r="U143" s="218">
        <v>24</v>
      </c>
      <c r="V143" s="218" t="s">
        <v>250</v>
      </c>
      <c r="W143" s="225" t="s">
        <v>3415</v>
      </c>
      <c r="X143" s="224" t="s">
        <v>45</v>
      </c>
      <c r="Y143" s="224">
        <v>4.46</v>
      </c>
      <c r="Z143" s="224" t="s">
        <v>3416</v>
      </c>
      <c r="AA143" s="223"/>
      <c r="AB143" s="226"/>
      <c r="AC143" s="227" t="s">
        <v>3417</v>
      </c>
      <c r="AD143" s="228">
        <v>2</v>
      </c>
    </row>
    <row r="144" spans="1:30" ht="75" customHeight="1" x14ac:dyDescent="0.45">
      <c r="A144" s="217" t="s">
        <v>1824</v>
      </c>
      <c r="B144" s="218" t="s">
        <v>15</v>
      </c>
      <c r="C144" s="218" t="s">
        <v>7</v>
      </c>
      <c r="D144" s="218" t="s">
        <v>250</v>
      </c>
      <c r="E144" s="218" t="s">
        <v>394</v>
      </c>
      <c r="F144" s="219" t="s">
        <v>3418</v>
      </c>
      <c r="G144" s="219" t="s">
        <v>3418</v>
      </c>
      <c r="H144" s="220">
        <v>2828.0755555555561</v>
      </c>
      <c r="I144" s="221">
        <v>0.1</v>
      </c>
      <c r="J144" s="222"/>
      <c r="K144" s="218">
        <v>2545.2680000000005</v>
      </c>
      <c r="L144" s="223" t="s">
        <v>3414</v>
      </c>
      <c r="M144" s="218">
        <v>8</v>
      </c>
      <c r="N144" s="223" t="s">
        <v>250</v>
      </c>
      <c r="O144" s="218">
        <v>10</v>
      </c>
      <c r="P144" s="223" t="s">
        <v>3414</v>
      </c>
      <c r="Q144" s="218">
        <v>512</v>
      </c>
      <c r="R144" s="218" t="s">
        <v>3184</v>
      </c>
      <c r="S144" s="218" t="s">
        <v>250</v>
      </c>
      <c r="T144" s="224" t="s">
        <v>3337</v>
      </c>
      <c r="U144" s="218">
        <v>24</v>
      </c>
      <c r="V144" s="218" t="s">
        <v>250</v>
      </c>
      <c r="W144" s="225" t="s">
        <v>3415</v>
      </c>
      <c r="X144" s="224" t="s">
        <v>45</v>
      </c>
      <c r="Y144" s="224">
        <v>4.46</v>
      </c>
      <c r="Z144" s="224" t="s">
        <v>3416</v>
      </c>
      <c r="AA144" s="223"/>
      <c r="AB144" s="226"/>
      <c r="AC144" s="227" t="s">
        <v>3417</v>
      </c>
      <c r="AD144" s="228">
        <v>2</v>
      </c>
    </row>
    <row r="145" spans="1:30" ht="75" customHeight="1" x14ac:dyDescent="0.45">
      <c r="A145" s="217" t="s">
        <v>1824</v>
      </c>
      <c r="B145" s="218" t="s">
        <v>15</v>
      </c>
      <c r="C145" s="218" t="s">
        <v>8</v>
      </c>
      <c r="D145" s="218" t="s">
        <v>250</v>
      </c>
      <c r="E145" s="218" t="s">
        <v>3419</v>
      </c>
      <c r="F145" s="219" t="s">
        <v>3420</v>
      </c>
      <c r="G145" s="219" t="s">
        <v>3420</v>
      </c>
      <c r="H145" s="220">
        <v>1838.2853932584271</v>
      </c>
      <c r="I145" s="221">
        <v>0.11000000000000004</v>
      </c>
      <c r="J145" s="222"/>
      <c r="K145" s="218">
        <v>1636.0740000000001</v>
      </c>
      <c r="L145" s="223" t="s">
        <v>3421</v>
      </c>
      <c r="M145" s="218">
        <v>8</v>
      </c>
      <c r="N145" s="223" t="s">
        <v>250</v>
      </c>
      <c r="O145" s="218">
        <v>8</v>
      </c>
      <c r="P145" s="223" t="s">
        <v>3421</v>
      </c>
      <c r="Q145" s="218">
        <v>256</v>
      </c>
      <c r="R145" s="218" t="s">
        <v>3184</v>
      </c>
      <c r="S145" s="218" t="s">
        <v>250</v>
      </c>
      <c r="T145" s="224" t="s">
        <v>3337</v>
      </c>
      <c r="U145" s="218">
        <v>13.6</v>
      </c>
      <c r="V145" s="218" t="s">
        <v>250</v>
      </c>
      <c r="W145" s="225" t="s">
        <v>3422</v>
      </c>
      <c r="X145" s="224" t="s">
        <v>45</v>
      </c>
      <c r="Y145" s="224">
        <v>1.4</v>
      </c>
      <c r="Z145" s="224" t="s">
        <v>3423</v>
      </c>
      <c r="AA145" s="223">
        <v>58.2</v>
      </c>
      <c r="AB145" s="226"/>
      <c r="AC145" s="227" t="s">
        <v>3424</v>
      </c>
      <c r="AD145" s="228">
        <v>2</v>
      </c>
    </row>
    <row r="146" spans="1:30" ht="75" customHeight="1" x14ac:dyDescent="0.45">
      <c r="A146" s="217" t="s">
        <v>1824</v>
      </c>
      <c r="B146" s="218" t="s">
        <v>15</v>
      </c>
      <c r="C146" s="218" t="s">
        <v>8</v>
      </c>
      <c r="D146" s="218" t="s">
        <v>250</v>
      </c>
      <c r="E146" s="218" t="s">
        <v>3425</v>
      </c>
      <c r="F146" s="219" t="s">
        <v>3426</v>
      </c>
      <c r="G146" s="219" t="s">
        <v>3426</v>
      </c>
      <c r="H146" s="220">
        <v>4392.176404494382</v>
      </c>
      <c r="I146" s="221">
        <v>0.10999999999999995</v>
      </c>
      <c r="J146" s="222"/>
      <c r="K146" s="218">
        <v>3909.0370000000003</v>
      </c>
      <c r="L146" s="223" t="s">
        <v>3427</v>
      </c>
      <c r="M146" s="218">
        <v>18</v>
      </c>
      <c r="N146" s="223" t="s">
        <v>250</v>
      </c>
      <c r="O146" s="218">
        <v>8</v>
      </c>
      <c r="P146" s="223" t="s">
        <v>3428</v>
      </c>
      <c r="Q146" s="218">
        <v>512</v>
      </c>
      <c r="R146" s="218" t="s">
        <v>3184</v>
      </c>
      <c r="S146" s="218" t="s">
        <v>250</v>
      </c>
      <c r="T146" s="224" t="s">
        <v>3337</v>
      </c>
      <c r="U146" s="218">
        <v>16.2</v>
      </c>
      <c r="V146" s="218" t="s">
        <v>250</v>
      </c>
      <c r="W146" s="225" t="s">
        <v>3422</v>
      </c>
      <c r="X146" s="224" t="s">
        <v>45</v>
      </c>
      <c r="Y146" s="224">
        <v>4.08</v>
      </c>
      <c r="Z146" s="224" t="s">
        <v>881</v>
      </c>
      <c r="AA146" s="223"/>
      <c r="AB146" s="226">
        <v>100</v>
      </c>
      <c r="AC146" s="227" t="s">
        <v>3424</v>
      </c>
      <c r="AD146" s="228">
        <v>2</v>
      </c>
    </row>
    <row r="147" spans="1:30" ht="75" customHeight="1" x14ac:dyDescent="0.45">
      <c r="A147" s="217" t="s">
        <v>1824</v>
      </c>
      <c r="B147" s="218" t="s">
        <v>15</v>
      </c>
      <c r="C147" s="218" t="s">
        <v>8</v>
      </c>
      <c r="D147" s="218" t="s">
        <v>250</v>
      </c>
      <c r="E147" s="218" t="s">
        <v>3429</v>
      </c>
      <c r="F147" s="219" t="s">
        <v>3430</v>
      </c>
      <c r="G147" s="219" t="s">
        <v>3430</v>
      </c>
      <c r="H147" s="220">
        <v>3575.444943820225</v>
      </c>
      <c r="I147" s="221">
        <v>0.11000000000000003</v>
      </c>
      <c r="J147" s="222"/>
      <c r="K147" s="218">
        <v>3182.1460000000002</v>
      </c>
      <c r="L147" s="223" t="s">
        <v>3431</v>
      </c>
      <c r="M147" s="218">
        <v>16</v>
      </c>
      <c r="N147" s="223" t="s">
        <v>250</v>
      </c>
      <c r="O147" s="218"/>
      <c r="P147" s="223" t="s">
        <v>3432</v>
      </c>
      <c r="Q147" s="218">
        <v>512</v>
      </c>
      <c r="R147" s="218" t="s">
        <v>3184</v>
      </c>
      <c r="S147" s="218" t="s">
        <v>250</v>
      </c>
      <c r="T147" s="224" t="s">
        <v>3337</v>
      </c>
      <c r="U147" s="218">
        <v>14.2</v>
      </c>
      <c r="V147" s="218" t="s">
        <v>250</v>
      </c>
      <c r="W147" s="225" t="s">
        <v>3422</v>
      </c>
      <c r="X147" s="224" t="s">
        <v>45</v>
      </c>
      <c r="Y147" s="224">
        <v>3.17</v>
      </c>
      <c r="Z147" s="224" t="s">
        <v>3433</v>
      </c>
      <c r="AA147" s="223">
        <v>58.2</v>
      </c>
      <c r="AB147" s="226"/>
      <c r="AC147" s="227" t="s">
        <v>3424</v>
      </c>
      <c r="AD147" s="228">
        <v>2</v>
      </c>
    </row>
    <row r="148" spans="1:30" ht="75" customHeight="1" x14ac:dyDescent="0.45">
      <c r="A148" s="217" t="s">
        <v>1824</v>
      </c>
      <c r="B148" s="218" t="s">
        <v>6</v>
      </c>
      <c r="C148" s="218" t="s">
        <v>10</v>
      </c>
      <c r="D148" s="218" t="s">
        <v>289</v>
      </c>
      <c r="E148" s="218" t="s">
        <v>3434</v>
      </c>
      <c r="F148" s="219" t="s">
        <v>3434</v>
      </c>
      <c r="G148" s="219" t="s">
        <v>3434</v>
      </c>
      <c r="H148" s="220">
        <v>980</v>
      </c>
      <c r="I148" s="221">
        <v>0.33840892857142846</v>
      </c>
      <c r="J148" s="222"/>
      <c r="K148" s="218">
        <v>648.35925000000009</v>
      </c>
      <c r="L148" s="223" t="s">
        <v>3435</v>
      </c>
      <c r="M148" s="218">
        <v>4</v>
      </c>
      <c r="N148" s="223"/>
      <c r="O148" s="218"/>
      <c r="P148" s="223"/>
      <c r="Q148" s="218">
        <v>32</v>
      </c>
      <c r="R148" s="218" t="s">
        <v>2972</v>
      </c>
      <c r="S148" s="218"/>
      <c r="T148" s="224"/>
      <c r="U148" s="218">
        <v>11.6</v>
      </c>
      <c r="V148" s="218"/>
      <c r="W148" s="225"/>
      <c r="X148" s="224" t="s">
        <v>45</v>
      </c>
      <c r="Y148" s="224"/>
      <c r="Z148" s="224"/>
      <c r="AA148" s="223"/>
      <c r="AB148" s="226"/>
      <c r="AC148" s="227"/>
      <c r="AD148" s="228">
        <v>1</v>
      </c>
    </row>
    <row r="149" spans="1:30" ht="75" customHeight="1" x14ac:dyDescent="0.45">
      <c r="A149" s="217" t="s">
        <v>1824</v>
      </c>
      <c r="B149" s="218" t="s">
        <v>6</v>
      </c>
      <c r="C149" s="218" t="s">
        <v>9</v>
      </c>
      <c r="D149" s="218" t="s">
        <v>289</v>
      </c>
      <c r="E149" s="218" t="s">
        <v>3436</v>
      </c>
      <c r="F149" s="219" t="s">
        <v>3436</v>
      </c>
      <c r="G149" s="219" t="s">
        <v>3436</v>
      </c>
      <c r="H149" s="220">
        <v>2599</v>
      </c>
      <c r="I149" s="221">
        <v>0.27567776452481724</v>
      </c>
      <c r="J149" s="222"/>
      <c r="K149" s="218">
        <v>1882.51349</v>
      </c>
      <c r="L149" s="223" t="s">
        <v>3437</v>
      </c>
      <c r="M149" s="218">
        <v>16</v>
      </c>
      <c r="N149" s="223" t="s">
        <v>3438</v>
      </c>
      <c r="O149" s="218"/>
      <c r="P149" s="223"/>
      <c r="Q149" s="218">
        <v>512</v>
      </c>
      <c r="R149" s="218" t="s">
        <v>3184</v>
      </c>
      <c r="S149" s="218" t="s">
        <v>43</v>
      </c>
      <c r="T149" s="224" t="s">
        <v>3439</v>
      </c>
      <c r="U149" s="218">
        <v>14</v>
      </c>
      <c r="V149" s="218"/>
      <c r="W149" s="225" t="s">
        <v>3440</v>
      </c>
      <c r="X149" s="224" t="s">
        <v>45</v>
      </c>
      <c r="Y149" s="224"/>
      <c r="Z149" s="224"/>
      <c r="AA149" s="223"/>
      <c r="AB149" s="226"/>
      <c r="AC149" s="227"/>
      <c r="AD149" s="228">
        <v>3</v>
      </c>
    </row>
    <row r="150" spans="1:30" ht="75" customHeight="1" x14ac:dyDescent="0.45">
      <c r="A150" s="217" t="s">
        <v>1824</v>
      </c>
      <c r="B150" s="218" t="s">
        <v>6</v>
      </c>
      <c r="C150" s="218" t="s">
        <v>8</v>
      </c>
      <c r="D150" s="218" t="s">
        <v>289</v>
      </c>
      <c r="E150" s="218" t="s">
        <v>3441</v>
      </c>
      <c r="F150" s="219" t="s">
        <v>3441</v>
      </c>
      <c r="G150" s="219" t="s">
        <v>3441</v>
      </c>
      <c r="H150" s="220">
        <v>1780</v>
      </c>
      <c r="I150" s="221">
        <v>0.24851547191011233</v>
      </c>
      <c r="J150" s="222"/>
      <c r="K150" s="218">
        <v>1337.64246</v>
      </c>
      <c r="L150" s="223" t="s">
        <v>3442</v>
      </c>
      <c r="M150" s="218">
        <v>16</v>
      </c>
      <c r="N150" s="223" t="s">
        <v>3443</v>
      </c>
      <c r="O150" s="218"/>
      <c r="P150" s="223"/>
      <c r="Q150" s="218">
        <v>512</v>
      </c>
      <c r="R150" s="218" t="s">
        <v>3444</v>
      </c>
      <c r="S150" s="218" t="s">
        <v>43</v>
      </c>
      <c r="T150" s="224" t="s">
        <v>3445</v>
      </c>
      <c r="U150" s="218">
        <v>14</v>
      </c>
      <c r="V150" s="218"/>
      <c r="W150" s="225" t="s">
        <v>3446</v>
      </c>
      <c r="X150" s="224" t="s">
        <v>45</v>
      </c>
      <c r="Y150" s="224"/>
      <c r="Z150" s="224"/>
      <c r="AA150" s="223"/>
      <c r="AB150" s="226"/>
      <c r="AC150" s="227" t="s">
        <v>3447</v>
      </c>
      <c r="AD150" s="228">
        <v>1</v>
      </c>
    </row>
    <row r="151" spans="1:30" ht="75" customHeight="1" x14ac:dyDescent="0.45">
      <c r="A151" s="217" t="s">
        <v>1824</v>
      </c>
      <c r="B151" s="218" t="s">
        <v>6</v>
      </c>
      <c r="C151" s="218" t="s">
        <v>8</v>
      </c>
      <c r="D151" s="218" t="s">
        <v>289</v>
      </c>
      <c r="E151" s="218" t="s">
        <v>3448</v>
      </c>
      <c r="F151" s="219" t="s">
        <v>3448</v>
      </c>
      <c r="G151" s="219" t="s">
        <v>3448</v>
      </c>
      <c r="H151" s="220">
        <v>2139.9686578947371</v>
      </c>
      <c r="I151" s="221">
        <v>0.24000000000000002</v>
      </c>
      <c r="J151" s="222"/>
      <c r="K151" s="218">
        <v>1626.3761800000002</v>
      </c>
      <c r="L151" s="223" t="s">
        <v>3449</v>
      </c>
      <c r="M151" s="218">
        <v>16</v>
      </c>
      <c r="N151" s="223" t="s">
        <v>3443</v>
      </c>
      <c r="O151" s="218"/>
      <c r="P151" s="223"/>
      <c r="Q151" s="218">
        <v>512</v>
      </c>
      <c r="R151" s="218" t="s">
        <v>3444</v>
      </c>
      <c r="S151" s="218" t="s">
        <v>43</v>
      </c>
      <c r="T151" s="224" t="s">
        <v>3445</v>
      </c>
      <c r="U151" s="218">
        <v>14</v>
      </c>
      <c r="V151" s="218"/>
      <c r="W151" s="225" t="s">
        <v>3446</v>
      </c>
      <c r="X151" s="224" t="s">
        <v>45</v>
      </c>
      <c r="Y151" s="224"/>
      <c r="Z151" s="224"/>
      <c r="AA151" s="223"/>
      <c r="AB151" s="226"/>
      <c r="AC151" s="227" t="s">
        <v>3447</v>
      </c>
      <c r="AD151" s="228">
        <v>1</v>
      </c>
    </row>
    <row r="152" spans="1:30" ht="75" customHeight="1" x14ac:dyDescent="0.45">
      <c r="A152" s="217" t="s">
        <v>1824</v>
      </c>
      <c r="B152" s="218" t="s">
        <v>6</v>
      </c>
      <c r="C152" s="218" t="s">
        <v>8</v>
      </c>
      <c r="D152" s="218" t="s">
        <v>289</v>
      </c>
      <c r="E152" s="218" t="s">
        <v>3450</v>
      </c>
      <c r="F152" s="219" t="s">
        <v>3450</v>
      </c>
      <c r="G152" s="219" t="s">
        <v>3450</v>
      </c>
      <c r="H152" s="220">
        <v>2173.4965131578947</v>
      </c>
      <c r="I152" s="221">
        <v>0.24</v>
      </c>
      <c r="J152" s="222"/>
      <c r="K152" s="218">
        <v>1651.85735</v>
      </c>
      <c r="L152" s="223" t="s">
        <v>3449</v>
      </c>
      <c r="M152" s="218">
        <v>16</v>
      </c>
      <c r="N152" s="223" t="s">
        <v>3443</v>
      </c>
      <c r="O152" s="218"/>
      <c r="P152" s="223"/>
      <c r="Q152" s="218">
        <v>512</v>
      </c>
      <c r="R152" s="218" t="s">
        <v>3444</v>
      </c>
      <c r="S152" s="218" t="s">
        <v>43</v>
      </c>
      <c r="T152" s="224" t="s">
        <v>3445</v>
      </c>
      <c r="U152" s="218">
        <v>15</v>
      </c>
      <c r="V152" s="218"/>
      <c r="W152" s="225" t="s">
        <v>3451</v>
      </c>
      <c r="X152" s="224" t="s">
        <v>45</v>
      </c>
      <c r="Y152" s="224"/>
      <c r="Z152" s="224"/>
      <c r="AA152" s="223"/>
      <c r="AB152" s="226"/>
      <c r="AC152" s="227" t="s">
        <v>3447</v>
      </c>
      <c r="AD152" s="228">
        <v>1</v>
      </c>
    </row>
    <row r="153" spans="1:30" ht="75" customHeight="1" x14ac:dyDescent="0.45">
      <c r="A153" s="217" t="s">
        <v>1824</v>
      </c>
      <c r="B153" s="218" t="s">
        <v>6</v>
      </c>
      <c r="C153" s="218" t="s">
        <v>7</v>
      </c>
      <c r="D153" s="218" t="s">
        <v>257</v>
      </c>
      <c r="E153" s="218" t="s">
        <v>3452</v>
      </c>
      <c r="F153" s="219" t="s">
        <v>3453</v>
      </c>
      <c r="G153" s="219" t="s">
        <v>3453</v>
      </c>
      <c r="H153" s="220">
        <v>2461.8000000000002</v>
      </c>
      <c r="I153" s="221">
        <v>0.27</v>
      </c>
      <c r="J153" s="222"/>
      <c r="K153" s="218">
        <v>1783.5740999999998</v>
      </c>
      <c r="L153" s="223" t="s">
        <v>3454</v>
      </c>
      <c r="M153" s="218">
        <v>16</v>
      </c>
      <c r="N153" s="223" t="s">
        <v>3455</v>
      </c>
      <c r="O153" s="218" t="s">
        <v>3456</v>
      </c>
      <c r="P153" s="223" t="s">
        <v>2561</v>
      </c>
      <c r="Q153" s="218">
        <v>512</v>
      </c>
      <c r="R153" s="218"/>
      <c r="S153" s="218" t="s">
        <v>257</v>
      </c>
      <c r="T153" s="224" t="s">
        <v>2133</v>
      </c>
      <c r="U153" s="218" t="s">
        <v>3456</v>
      </c>
      <c r="V153" s="218"/>
      <c r="W153" s="225"/>
      <c r="X153" s="224" t="s">
        <v>45</v>
      </c>
      <c r="Y153" s="224"/>
      <c r="Z153" s="224"/>
      <c r="AA153" s="223"/>
      <c r="AB153" s="226"/>
      <c r="AC153" s="227" t="s">
        <v>3457</v>
      </c>
      <c r="AD153" s="228">
        <v>1</v>
      </c>
    </row>
    <row r="154" spans="1:30" ht="75" customHeight="1" x14ac:dyDescent="0.45">
      <c r="A154" s="217" t="s">
        <v>1824</v>
      </c>
      <c r="B154" s="218" t="s">
        <v>6</v>
      </c>
      <c r="C154" s="218" t="s">
        <v>7</v>
      </c>
      <c r="D154" s="218" t="s">
        <v>257</v>
      </c>
      <c r="E154" s="218" t="s">
        <v>3458</v>
      </c>
      <c r="F154" s="219" t="s">
        <v>3459</v>
      </c>
      <c r="G154" s="219" t="s">
        <v>3459</v>
      </c>
      <c r="H154" s="220">
        <v>2049.3000000000002</v>
      </c>
      <c r="I154" s="221">
        <v>0.27</v>
      </c>
      <c r="J154" s="222"/>
      <c r="K154" s="218">
        <v>1484.7178499999998</v>
      </c>
      <c r="L154" s="223" t="s">
        <v>3460</v>
      </c>
      <c r="M154" s="218">
        <v>16</v>
      </c>
      <c r="N154" s="223" t="s">
        <v>3455</v>
      </c>
      <c r="O154" s="218" t="s">
        <v>3456</v>
      </c>
      <c r="P154" s="223" t="s">
        <v>2561</v>
      </c>
      <c r="Q154" s="218">
        <v>512</v>
      </c>
      <c r="R154" s="218"/>
      <c r="S154" s="218" t="s">
        <v>257</v>
      </c>
      <c r="T154" s="224" t="s">
        <v>2133</v>
      </c>
      <c r="U154" s="218" t="s">
        <v>3456</v>
      </c>
      <c r="V154" s="218"/>
      <c r="W154" s="225"/>
      <c r="X154" s="224" t="s">
        <v>45</v>
      </c>
      <c r="Y154" s="224"/>
      <c r="Z154" s="224"/>
      <c r="AA154" s="223"/>
      <c r="AB154" s="226"/>
      <c r="AC154" s="227" t="s">
        <v>3461</v>
      </c>
      <c r="AD154" s="228">
        <v>1</v>
      </c>
    </row>
    <row r="155" spans="1:30" ht="75" customHeight="1" x14ac:dyDescent="0.45">
      <c r="A155" s="217" t="s">
        <v>1824</v>
      </c>
      <c r="B155" s="218" t="s">
        <v>6</v>
      </c>
      <c r="C155" s="218" t="s">
        <v>7</v>
      </c>
      <c r="D155" s="218" t="s">
        <v>257</v>
      </c>
      <c r="E155" s="218" t="s">
        <v>3462</v>
      </c>
      <c r="F155" s="219" t="s">
        <v>3463</v>
      </c>
      <c r="G155" s="219" t="s">
        <v>3463</v>
      </c>
      <c r="H155" s="220">
        <v>1862.3000000000002</v>
      </c>
      <c r="I155" s="221">
        <v>0.27</v>
      </c>
      <c r="J155" s="222"/>
      <c r="K155" s="218">
        <v>1349.2363499999999</v>
      </c>
      <c r="L155" s="223" t="s">
        <v>3464</v>
      </c>
      <c r="M155" s="218">
        <v>16</v>
      </c>
      <c r="N155" s="223" t="s">
        <v>3465</v>
      </c>
      <c r="O155" s="218"/>
      <c r="P155" s="223" t="s">
        <v>2561</v>
      </c>
      <c r="Q155" s="218">
        <v>512</v>
      </c>
      <c r="R155" s="218"/>
      <c r="S155" s="218" t="s">
        <v>257</v>
      </c>
      <c r="T155" s="224" t="s">
        <v>2133</v>
      </c>
      <c r="U155" s="218" t="s">
        <v>3456</v>
      </c>
      <c r="V155" s="218"/>
      <c r="W155" s="225"/>
      <c r="X155" s="224" t="s">
        <v>45</v>
      </c>
      <c r="Y155" s="224"/>
      <c r="Z155" s="224"/>
      <c r="AA155" s="223"/>
      <c r="AB155" s="226"/>
      <c r="AC155" s="227" t="s">
        <v>3466</v>
      </c>
      <c r="AD155" s="228">
        <v>1</v>
      </c>
    </row>
    <row r="156" spans="1:30" ht="75" customHeight="1" x14ac:dyDescent="0.45">
      <c r="A156" s="217" t="s">
        <v>1824</v>
      </c>
      <c r="B156" s="218" t="s">
        <v>6</v>
      </c>
      <c r="C156" s="218" t="s">
        <v>7</v>
      </c>
      <c r="D156" s="218" t="s">
        <v>257</v>
      </c>
      <c r="E156" s="218" t="s">
        <v>3467</v>
      </c>
      <c r="F156" s="219" t="s">
        <v>3468</v>
      </c>
      <c r="G156" s="219" t="s">
        <v>3468</v>
      </c>
      <c r="H156" s="220">
        <v>2592.7000000000003</v>
      </c>
      <c r="I156" s="221">
        <v>0.27</v>
      </c>
      <c r="J156" s="222"/>
      <c r="K156" s="218">
        <v>1878.4111500000001</v>
      </c>
      <c r="L156" s="223" t="s">
        <v>3469</v>
      </c>
      <c r="M156" s="218">
        <v>16</v>
      </c>
      <c r="N156" s="223" t="s">
        <v>3455</v>
      </c>
      <c r="O156" s="218" t="s">
        <v>3456</v>
      </c>
      <c r="P156" s="223" t="s">
        <v>2561</v>
      </c>
      <c r="Q156" s="218">
        <v>512</v>
      </c>
      <c r="R156" s="218"/>
      <c r="S156" s="218" t="s">
        <v>257</v>
      </c>
      <c r="T156" s="224" t="s">
        <v>2133</v>
      </c>
      <c r="U156" s="218" t="s">
        <v>3456</v>
      </c>
      <c r="V156" s="218"/>
      <c r="W156" s="225"/>
      <c r="X156" s="224" t="s">
        <v>45</v>
      </c>
      <c r="Y156" s="224"/>
      <c r="Z156" s="224"/>
      <c r="AA156" s="223"/>
      <c r="AB156" s="226"/>
      <c r="AC156" s="227" t="s">
        <v>3470</v>
      </c>
      <c r="AD156" s="228">
        <v>1</v>
      </c>
    </row>
    <row r="157" spans="1:30" ht="75" customHeight="1" x14ac:dyDescent="0.45">
      <c r="A157" s="217" t="s">
        <v>1824</v>
      </c>
      <c r="B157" s="218" t="s">
        <v>6</v>
      </c>
      <c r="C157" s="218" t="s">
        <v>7</v>
      </c>
      <c r="D157" s="218" t="s">
        <v>257</v>
      </c>
      <c r="E157" s="218" t="s">
        <v>3471</v>
      </c>
      <c r="F157" s="219" t="s">
        <v>3472</v>
      </c>
      <c r="G157" s="219" t="s">
        <v>3472</v>
      </c>
      <c r="H157" s="220">
        <v>2999.7000000000003</v>
      </c>
      <c r="I157" s="221">
        <v>0.27</v>
      </c>
      <c r="J157" s="222"/>
      <c r="K157" s="218">
        <v>2173.2826500000001</v>
      </c>
      <c r="L157" s="223" t="s">
        <v>3473</v>
      </c>
      <c r="M157" s="218">
        <v>16</v>
      </c>
      <c r="N157" s="223" t="s">
        <v>3455</v>
      </c>
      <c r="O157" s="218" t="s">
        <v>3456</v>
      </c>
      <c r="P157" s="223" t="s">
        <v>2561</v>
      </c>
      <c r="Q157" s="218">
        <v>512</v>
      </c>
      <c r="R157" s="218"/>
      <c r="S157" s="218" t="s">
        <v>257</v>
      </c>
      <c r="T157" s="224" t="s">
        <v>2133</v>
      </c>
      <c r="U157" s="218">
        <v>23.8</v>
      </c>
      <c r="V157" s="218"/>
      <c r="W157" s="225"/>
      <c r="X157" s="224" t="s">
        <v>45</v>
      </c>
      <c r="Y157" s="224"/>
      <c r="Z157" s="224"/>
      <c r="AA157" s="223"/>
      <c r="AB157" s="226"/>
      <c r="AC157" s="227" t="s">
        <v>3474</v>
      </c>
      <c r="AD157" s="228">
        <v>1</v>
      </c>
    </row>
    <row r="158" spans="1:30" ht="75" customHeight="1" x14ac:dyDescent="0.45">
      <c r="A158" s="217" t="s">
        <v>1824</v>
      </c>
      <c r="B158" s="218" t="s">
        <v>6</v>
      </c>
      <c r="C158" s="218" t="s">
        <v>8</v>
      </c>
      <c r="D158" s="218" t="s">
        <v>257</v>
      </c>
      <c r="E158" s="218" t="s">
        <v>3475</v>
      </c>
      <c r="F158" s="219" t="s">
        <v>3476</v>
      </c>
      <c r="G158" s="219" t="s">
        <v>3476</v>
      </c>
      <c r="H158" s="220">
        <v>2087.8000000000002</v>
      </c>
      <c r="I158" s="221">
        <v>0.22270000000000001</v>
      </c>
      <c r="J158" s="222"/>
      <c r="K158" s="218">
        <v>1622.7750000000003</v>
      </c>
      <c r="L158" s="223" t="s">
        <v>3477</v>
      </c>
      <c r="M158" s="218">
        <v>16</v>
      </c>
      <c r="N158" s="223" t="s">
        <v>3478</v>
      </c>
      <c r="O158" s="218"/>
      <c r="P158" s="223"/>
      <c r="Q158" s="218">
        <v>512</v>
      </c>
      <c r="R158" s="218"/>
      <c r="S158" s="218" t="s">
        <v>257</v>
      </c>
      <c r="T158" s="224" t="s">
        <v>2133</v>
      </c>
      <c r="U158" s="218">
        <v>14</v>
      </c>
      <c r="V158" s="218"/>
      <c r="W158" s="225"/>
      <c r="X158" s="224" t="s">
        <v>45</v>
      </c>
      <c r="Y158" s="224"/>
      <c r="Z158" s="224"/>
      <c r="AA158" s="223"/>
      <c r="AB158" s="226"/>
      <c r="AC158" s="227"/>
      <c r="AD158" s="228">
        <v>1</v>
      </c>
    </row>
    <row r="159" spans="1:30" ht="75" customHeight="1" x14ac:dyDescent="0.45">
      <c r="A159" s="217" t="s">
        <v>1824</v>
      </c>
      <c r="B159" s="218" t="s">
        <v>6</v>
      </c>
      <c r="C159" s="218" t="s">
        <v>8</v>
      </c>
      <c r="D159" s="218" t="s">
        <v>257</v>
      </c>
      <c r="E159" s="218" t="s">
        <v>3479</v>
      </c>
      <c r="F159" s="219" t="s">
        <v>3480</v>
      </c>
      <c r="G159" s="219" t="s">
        <v>3480</v>
      </c>
      <c r="H159" s="220">
        <v>2648.4810000000002</v>
      </c>
      <c r="I159" s="221">
        <v>0.22270000000000001</v>
      </c>
      <c r="J159" s="222"/>
      <c r="K159" s="218">
        <v>2055.9000000000005</v>
      </c>
      <c r="L159" s="223" t="s">
        <v>3477</v>
      </c>
      <c r="M159" s="218">
        <v>16</v>
      </c>
      <c r="N159" s="223" t="s">
        <v>3478</v>
      </c>
      <c r="O159" s="218"/>
      <c r="P159" s="223"/>
      <c r="Q159" s="218">
        <v>512</v>
      </c>
      <c r="R159" s="218"/>
      <c r="S159" s="218" t="s">
        <v>257</v>
      </c>
      <c r="T159" s="224" t="s">
        <v>2133</v>
      </c>
      <c r="U159" s="218"/>
      <c r="V159" s="218"/>
      <c r="W159" s="225"/>
      <c r="X159" s="224" t="s">
        <v>45</v>
      </c>
      <c r="Y159" s="224"/>
      <c r="Z159" s="224"/>
      <c r="AA159" s="223"/>
      <c r="AB159" s="226"/>
      <c r="AC159" s="227"/>
      <c r="AD159" s="228">
        <v>1</v>
      </c>
    </row>
    <row r="160" spans="1:30" ht="75" customHeight="1" x14ac:dyDescent="0.45">
      <c r="A160" s="217" t="s">
        <v>1824</v>
      </c>
      <c r="B160" s="218" t="s">
        <v>6</v>
      </c>
      <c r="C160" s="218" t="s">
        <v>8</v>
      </c>
      <c r="D160" s="218" t="s">
        <v>257</v>
      </c>
      <c r="E160" s="218" t="s">
        <v>3481</v>
      </c>
      <c r="F160" s="219" t="s">
        <v>3482</v>
      </c>
      <c r="G160" s="219" t="s">
        <v>3482</v>
      </c>
      <c r="H160" s="220">
        <v>2720.5310000000004</v>
      </c>
      <c r="I160" s="221">
        <v>0.22270000000000001</v>
      </c>
      <c r="J160" s="222"/>
      <c r="K160" s="218">
        <v>2113.6500000000005</v>
      </c>
      <c r="L160" s="223" t="s">
        <v>3483</v>
      </c>
      <c r="M160" s="218">
        <v>16</v>
      </c>
      <c r="N160" s="223" t="s">
        <v>3478</v>
      </c>
      <c r="O160" s="218"/>
      <c r="P160" s="223"/>
      <c r="Q160" s="218">
        <v>512</v>
      </c>
      <c r="R160" s="218"/>
      <c r="S160" s="218" t="s">
        <v>257</v>
      </c>
      <c r="T160" s="224" t="s">
        <v>2133</v>
      </c>
      <c r="U160" s="218">
        <v>14</v>
      </c>
      <c r="V160" s="218"/>
      <c r="W160" s="225"/>
      <c r="X160" s="224" t="s">
        <v>45</v>
      </c>
      <c r="Y160" s="224"/>
      <c r="Z160" s="224"/>
      <c r="AA160" s="223"/>
      <c r="AB160" s="226"/>
      <c r="AC160" s="227"/>
      <c r="AD160" s="228">
        <v>1</v>
      </c>
    </row>
    <row r="161" spans="1:30" ht="75" customHeight="1" x14ac:dyDescent="0.45">
      <c r="A161" s="217" t="s">
        <v>1824</v>
      </c>
      <c r="B161" s="218" t="s">
        <v>6</v>
      </c>
      <c r="C161" s="218" t="s">
        <v>8</v>
      </c>
      <c r="D161" s="218" t="s">
        <v>257</v>
      </c>
      <c r="E161" s="218" t="s">
        <v>3484</v>
      </c>
      <c r="F161" s="219" t="s">
        <v>3485</v>
      </c>
      <c r="G161" s="219" t="s">
        <v>3485</v>
      </c>
      <c r="H161" s="220">
        <v>2734.8310000000001</v>
      </c>
      <c r="I161" s="221">
        <v>0.22270000000000001</v>
      </c>
      <c r="J161" s="222"/>
      <c r="K161" s="218">
        <v>2125.2000000000003</v>
      </c>
      <c r="L161" s="223" t="s">
        <v>3486</v>
      </c>
      <c r="M161" s="218">
        <v>16</v>
      </c>
      <c r="N161" s="223" t="s">
        <v>3487</v>
      </c>
      <c r="O161" s="218"/>
      <c r="P161" s="223"/>
      <c r="Q161" s="218">
        <v>512</v>
      </c>
      <c r="R161" s="218"/>
      <c r="S161" s="218" t="s">
        <v>257</v>
      </c>
      <c r="T161" s="224" t="s">
        <v>2133</v>
      </c>
      <c r="U161" s="218">
        <v>13.3</v>
      </c>
      <c r="V161" s="218"/>
      <c r="W161" s="225"/>
      <c r="X161" s="224" t="s">
        <v>45</v>
      </c>
      <c r="Y161" s="224"/>
      <c r="Z161" s="224"/>
      <c r="AA161" s="223"/>
      <c r="AB161" s="226"/>
      <c r="AC161" s="227"/>
      <c r="AD161" s="228">
        <v>1</v>
      </c>
    </row>
    <row r="162" spans="1:30" ht="75" customHeight="1" x14ac:dyDescent="0.45">
      <c r="A162" s="217" t="s">
        <v>1824</v>
      </c>
      <c r="B162" s="218" t="s">
        <v>6</v>
      </c>
      <c r="C162" s="218" t="s">
        <v>8</v>
      </c>
      <c r="D162" s="218" t="s">
        <v>257</v>
      </c>
      <c r="E162" s="218" t="s">
        <v>3488</v>
      </c>
      <c r="F162" s="219" t="s">
        <v>3489</v>
      </c>
      <c r="G162" s="219" t="s">
        <v>3489</v>
      </c>
      <c r="H162" s="220">
        <v>3053.8310000000001</v>
      </c>
      <c r="I162" s="221">
        <v>0.22270000000000001</v>
      </c>
      <c r="J162" s="222"/>
      <c r="K162" s="218">
        <v>2373.5250000000001</v>
      </c>
      <c r="L162" s="223" t="s">
        <v>3477</v>
      </c>
      <c r="M162" s="218">
        <v>16</v>
      </c>
      <c r="N162" s="223" t="s">
        <v>3490</v>
      </c>
      <c r="O162" s="218"/>
      <c r="P162" s="223"/>
      <c r="Q162" s="218">
        <v>512</v>
      </c>
      <c r="R162" s="218"/>
      <c r="S162" s="218" t="s">
        <v>257</v>
      </c>
      <c r="T162" s="224" t="s">
        <v>2133</v>
      </c>
      <c r="U162" s="218">
        <v>14</v>
      </c>
      <c r="V162" s="218"/>
      <c r="W162" s="225"/>
      <c r="X162" s="224" t="s">
        <v>45</v>
      </c>
      <c r="Y162" s="224"/>
      <c r="Z162" s="224"/>
      <c r="AA162" s="223"/>
      <c r="AB162" s="226"/>
      <c r="AC162" s="227"/>
      <c r="AD162" s="228">
        <v>1</v>
      </c>
    </row>
    <row r="163" spans="1:30" ht="75" customHeight="1" x14ac:dyDescent="0.45">
      <c r="A163" s="217" t="s">
        <v>1824</v>
      </c>
      <c r="B163" s="218" t="s">
        <v>6</v>
      </c>
      <c r="C163" s="218" t="s">
        <v>9</v>
      </c>
      <c r="D163" s="218" t="s">
        <v>257</v>
      </c>
      <c r="E163" s="218" t="s">
        <v>3491</v>
      </c>
      <c r="F163" s="219" t="s">
        <v>3492</v>
      </c>
      <c r="G163" s="219" t="s">
        <v>3492</v>
      </c>
      <c r="H163" s="220">
        <v>3553.2310000000002</v>
      </c>
      <c r="I163" s="221">
        <v>0.22270000000000001</v>
      </c>
      <c r="J163" s="222"/>
      <c r="K163" s="218">
        <v>2760.4500000000003</v>
      </c>
      <c r="L163" s="223" t="s">
        <v>3477</v>
      </c>
      <c r="M163" s="218">
        <v>16</v>
      </c>
      <c r="N163" s="223"/>
      <c r="O163" s="218"/>
      <c r="P163" s="223"/>
      <c r="Q163" s="218">
        <v>512</v>
      </c>
      <c r="R163" s="218"/>
      <c r="S163" s="218" t="s">
        <v>257</v>
      </c>
      <c r="T163" s="224" t="s">
        <v>3456</v>
      </c>
      <c r="U163" s="218">
        <v>13</v>
      </c>
      <c r="V163" s="218"/>
      <c r="W163" s="225"/>
      <c r="X163" s="224" t="s">
        <v>45</v>
      </c>
      <c r="Y163" s="224"/>
      <c r="Z163" s="224"/>
      <c r="AA163" s="223"/>
      <c r="AB163" s="226"/>
      <c r="AC163" s="227"/>
      <c r="AD163" s="228">
        <v>1</v>
      </c>
    </row>
    <row r="164" spans="1:30" ht="75" customHeight="1" x14ac:dyDescent="0.45">
      <c r="A164" s="217" t="s">
        <v>1824</v>
      </c>
      <c r="B164" s="218" t="s">
        <v>6</v>
      </c>
      <c r="C164" s="218" t="s">
        <v>9</v>
      </c>
      <c r="D164" s="218" t="s">
        <v>257</v>
      </c>
      <c r="E164" s="218" t="s">
        <v>3493</v>
      </c>
      <c r="F164" s="219" t="s">
        <v>3494</v>
      </c>
      <c r="G164" s="219" t="s">
        <v>3494</v>
      </c>
      <c r="H164" s="220">
        <v>4080.5710000000004</v>
      </c>
      <c r="I164" s="221">
        <v>0.22270000000000001</v>
      </c>
      <c r="J164" s="222"/>
      <c r="K164" s="218">
        <v>3170.4750000000008</v>
      </c>
      <c r="L164" s="223" t="s">
        <v>3477</v>
      </c>
      <c r="M164" s="218">
        <v>16</v>
      </c>
      <c r="N164" s="223"/>
      <c r="O164" s="218"/>
      <c r="P164" s="223"/>
      <c r="Q164" s="218">
        <v>512</v>
      </c>
      <c r="R164" s="218"/>
      <c r="S164" s="218" t="s">
        <v>257</v>
      </c>
      <c r="T164" s="224"/>
      <c r="U164" s="218">
        <v>14</v>
      </c>
      <c r="V164" s="218"/>
      <c r="W164" s="225"/>
      <c r="X164" s="224" t="s">
        <v>45</v>
      </c>
      <c r="Y164" s="224"/>
      <c r="Z164" s="224"/>
      <c r="AA164" s="223"/>
      <c r="AB164" s="226"/>
      <c r="AC164" s="227"/>
      <c r="AD164" s="228">
        <v>1</v>
      </c>
    </row>
    <row r="165" spans="1:30" ht="75" customHeight="1" x14ac:dyDescent="0.45">
      <c r="A165" s="217" t="s">
        <v>1824</v>
      </c>
      <c r="B165" s="218" t="s">
        <v>6</v>
      </c>
      <c r="C165" s="218" t="s">
        <v>9</v>
      </c>
      <c r="D165" s="218" t="s">
        <v>257</v>
      </c>
      <c r="E165" s="218" t="s">
        <v>3495</v>
      </c>
      <c r="F165" s="219" t="s">
        <v>3318</v>
      </c>
      <c r="G165" s="219" t="s">
        <v>3318</v>
      </c>
      <c r="H165" s="220">
        <v>2398.2199999999998</v>
      </c>
      <c r="I165" s="221">
        <v>0.22270000000000001</v>
      </c>
      <c r="J165" s="222"/>
      <c r="K165" s="218">
        <v>1865.3250000000003</v>
      </c>
      <c r="L165" s="223" t="s">
        <v>3496</v>
      </c>
      <c r="M165" s="218">
        <v>16</v>
      </c>
      <c r="N165" s="223"/>
      <c r="O165" s="218"/>
      <c r="P165" s="223"/>
      <c r="Q165" s="218">
        <v>512</v>
      </c>
      <c r="R165" s="218"/>
      <c r="S165" s="218" t="s">
        <v>257</v>
      </c>
      <c r="T165" s="224"/>
      <c r="U165" s="218">
        <v>13</v>
      </c>
      <c r="V165" s="218"/>
      <c r="W165" s="225"/>
      <c r="X165" s="224" t="s">
        <v>45</v>
      </c>
      <c r="Y165" s="224"/>
      <c r="Z165" s="224"/>
      <c r="AA165" s="223"/>
      <c r="AB165" s="226"/>
      <c r="AC165" s="227"/>
      <c r="AD165" s="228">
        <v>1</v>
      </c>
    </row>
    <row r="166" spans="1:30" ht="75" customHeight="1" x14ac:dyDescent="0.45">
      <c r="A166" s="217" t="s">
        <v>1824</v>
      </c>
      <c r="B166" s="218" t="s">
        <v>6</v>
      </c>
      <c r="C166" s="218" t="s">
        <v>11</v>
      </c>
      <c r="D166" s="218" t="s">
        <v>257</v>
      </c>
      <c r="E166" s="218" t="s">
        <v>3497</v>
      </c>
      <c r="F166" s="219" t="s">
        <v>3498</v>
      </c>
      <c r="G166" s="219" t="s">
        <v>3498</v>
      </c>
      <c r="H166" s="220">
        <v>3627.8660691920181</v>
      </c>
      <c r="I166" s="221">
        <v>0.27500000000000002</v>
      </c>
      <c r="J166" s="222"/>
      <c r="K166" s="218">
        <v>2640.5093378607812</v>
      </c>
      <c r="L166" s="223" t="s">
        <v>3499</v>
      </c>
      <c r="M166" s="218">
        <v>32</v>
      </c>
      <c r="N166" s="223" t="s">
        <v>3500</v>
      </c>
      <c r="O166" s="218"/>
      <c r="P166" s="223"/>
      <c r="Q166" s="218">
        <v>512</v>
      </c>
      <c r="R166" s="218"/>
      <c r="S166" s="218" t="s">
        <v>257</v>
      </c>
      <c r="T166" s="224" t="s">
        <v>2133</v>
      </c>
      <c r="U166" s="218"/>
      <c r="V166" s="218"/>
      <c r="W166" s="225"/>
      <c r="X166" s="224" t="s">
        <v>45</v>
      </c>
      <c r="Y166" s="224"/>
      <c r="Z166" s="224"/>
      <c r="AA166" s="223"/>
      <c r="AB166" s="226"/>
      <c r="AC166" s="227"/>
      <c r="AD166" s="228">
        <v>3</v>
      </c>
    </row>
    <row r="167" spans="1:30" ht="75" customHeight="1" x14ac:dyDescent="0.45">
      <c r="A167" s="217" t="s">
        <v>1824</v>
      </c>
      <c r="B167" s="218" t="s">
        <v>6</v>
      </c>
      <c r="C167" s="218" t="s">
        <v>11</v>
      </c>
      <c r="D167" s="218" t="s">
        <v>257</v>
      </c>
      <c r="E167" s="218" t="s">
        <v>3501</v>
      </c>
      <c r="F167" s="219" t="s">
        <v>3502</v>
      </c>
      <c r="G167" s="219" t="s">
        <v>3502</v>
      </c>
      <c r="H167" s="220">
        <v>3485.8878285814653</v>
      </c>
      <c r="I167" s="221">
        <v>0.29199999999999998</v>
      </c>
      <c r="J167" s="222"/>
      <c r="K167" s="218">
        <v>2468.4949855885029</v>
      </c>
      <c r="L167" s="223" t="s">
        <v>3503</v>
      </c>
      <c r="M167" s="218">
        <v>16</v>
      </c>
      <c r="N167" s="223" t="s">
        <v>3504</v>
      </c>
      <c r="O167" s="218"/>
      <c r="P167" s="223"/>
      <c r="Q167" s="218">
        <v>512</v>
      </c>
      <c r="R167" s="218"/>
      <c r="S167" s="218" t="s">
        <v>257</v>
      </c>
      <c r="T167" s="224" t="s">
        <v>2133</v>
      </c>
      <c r="U167" s="218"/>
      <c r="V167" s="218"/>
      <c r="W167" s="225"/>
      <c r="X167" s="224" t="s">
        <v>45</v>
      </c>
      <c r="Y167" s="224"/>
      <c r="Z167" s="224"/>
      <c r="AA167" s="223"/>
      <c r="AB167" s="226"/>
      <c r="AC167" s="227"/>
      <c r="AD167" s="228">
        <v>3</v>
      </c>
    </row>
    <row r="168" spans="1:30" ht="75" customHeight="1" x14ac:dyDescent="0.45">
      <c r="A168" s="217" t="s">
        <v>1824</v>
      </c>
      <c r="B168" s="218" t="s">
        <v>6</v>
      </c>
      <c r="C168" s="218" t="s">
        <v>11</v>
      </c>
      <c r="D168" s="218" t="s">
        <v>257</v>
      </c>
      <c r="E168" s="218" t="s">
        <v>3505</v>
      </c>
      <c r="F168" s="219" t="s">
        <v>3506</v>
      </c>
      <c r="G168" s="219" t="s">
        <v>3506</v>
      </c>
      <c r="H168" s="220">
        <v>3304.6268679545424</v>
      </c>
      <c r="I168" s="221">
        <v>0.31440000000000001</v>
      </c>
      <c r="J168" s="222"/>
      <c r="K168" s="218">
        <v>2265.613302706482</v>
      </c>
      <c r="L168" s="223" t="s">
        <v>3499</v>
      </c>
      <c r="M168" s="218">
        <v>16</v>
      </c>
      <c r="N168" s="223" t="s">
        <v>3507</v>
      </c>
      <c r="O168" s="218"/>
      <c r="P168" s="223"/>
      <c r="Q168" s="218"/>
      <c r="R168" s="218"/>
      <c r="S168" s="218" t="s">
        <v>257</v>
      </c>
      <c r="T168" s="224" t="s">
        <v>2133</v>
      </c>
      <c r="U168" s="218"/>
      <c r="V168" s="218"/>
      <c r="W168" s="225"/>
      <c r="X168" s="224" t="s">
        <v>45</v>
      </c>
      <c r="Y168" s="224"/>
      <c r="Z168" s="224"/>
      <c r="AA168" s="223"/>
      <c r="AB168" s="226"/>
      <c r="AC168" s="227"/>
      <c r="AD168" s="228">
        <v>3</v>
      </c>
    </row>
    <row r="169" spans="1:30" ht="75" customHeight="1" x14ac:dyDescent="0.45">
      <c r="A169" s="217" t="s">
        <v>1824</v>
      </c>
      <c r="B169" s="218" t="s">
        <v>6</v>
      </c>
      <c r="C169" s="218" t="s">
        <v>11</v>
      </c>
      <c r="D169" s="218" t="s">
        <v>257</v>
      </c>
      <c r="E169" s="218" t="s">
        <v>3508</v>
      </c>
      <c r="F169" s="219" t="s">
        <v>3509</v>
      </c>
      <c r="G169" s="219" t="s">
        <v>3509</v>
      </c>
      <c r="H169" s="220">
        <v>6506.5000000000009</v>
      </c>
      <c r="I169" s="221">
        <v>0.252</v>
      </c>
      <c r="J169" s="222"/>
      <c r="K169" s="218">
        <v>4871.086956521739</v>
      </c>
      <c r="L169" s="223" t="s">
        <v>3510</v>
      </c>
      <c r="M169" s="218">
        <v>64</v>
      </c>
      <c r="N169" s="223" t="s">
        <v>3511</v>
      </c>
      <c r="O169" s="218"/>
      <c r="P169" s="223"/>
      <c r="Q169" s="218"/>
      <c r="R169" s="218"/>
      <c r="S169" s="218" t="s">
        <v>257</v>
      </c>
      <c r="T169" s="224" t="s">
        <v>2133</v>
      </c>
      <c r="U169" s="218"/>
      <c r="V169" s="218"/>
      <c r="W169" s="225"/>
      <c r="X169" s="224" t="s">
        <v>45</v>
      </c>
      <c r="Y169" s="224"/>
      <c r="Z169" s="224"/>
      <c r="AA169" s="223"/>
      <c r="AB169" s="226"/>
      <c r="AC169" s="227"/>
      <c r="AD169" s="228">
        <v>3</v>
      </c>
    </row>
    <row r="170" spans="1:30" ht="75" customHeight="1" x14ac:dyDescent="0.45">
      <c r="A170" s="217" t="s">
        <v>1824</v>
      </c>
      <c r="B170" s="218" t="s">
        <v>6</v>
      </c>
      <c r="C170" s="218" t="s">
        <v>11</v>
      </c>
      <c r="D170" s="218" t="s">
        <v>257</v>
      </c>
      <c r="E170" s="218" t="s">
        <v>3512</v>
      </c>
      <c r="F170" s="219" t="s">
        <v>3513</v>
      </c>
      <c r="G170" s="219" t="s">
        <v>3513</v>
      </c>
      <c r="H170" s="220">
        <v>5674.3051782682523</v>
      </c>
      <c r="I170" s="221">
        <v>0.21</v>
      </c>
      <c r="J170" s="222"/>
      <c r="K170" s="218">
        <v>4509.3815986237769</v>
      </c>
      <c r="L170" s="223" t="s">
        <v>3499</v>
      </c>
      <c r="M170" s="218">
        <v>32</v>
      </c>
      <c r="N170" s="223" t="s">
        <v>3514</v>
      </c>
      <c r="O170" s="218"/>
      <c r="P170" s="223"/>
      <c r="Q170" s="218"/>
      <c r="R170" s="218"/>
      <c r="S170" s="218" t="s">
        <v>257</v>
      </c>
      <c r="T170" s="224"/>
      <c r="U170" s="218"/>
      <c r="V170" s="218"/>
      <c r="W170" s="225"/>
      <c r="X170" s="224" t="s">
        <v>45</v>
      </c>
      <c r="Y170" s="224"/>
      <c r="Z170" s="224"/>
      <c r="AA170" s="223"/>
      <c r="AB170" s="226"/>
      <c r="AC170" s="227"/>
      <c r="AD170" s="228">
        <v>3</v>
      </c>
    </row>
    <row r="171" spans="1:30" ht="75" customHeight="1" x14ac:dyDescent="0.45">
      <c r="A171" s="217" t="s">
        <v>1824</v>
      </c>
      <c r="B171" s="218" t="s">
        <v>6</v>
      </c>
      <c r="C171" s="218" t="s">
        <v>10</v>
      </c>
      <c r="D171" s="218" t="s">
        <v>257</v>
      </c>
      <c r="E171" s="218" t="s">
        <v>3515</v>
      </c>
      <c r="F171" s="219" t="s">
        <v>3516</v>
      </c>
      <c r="G171" s="219" t="s">
        <v>3516</v>
      </c>
      <c r="H171" s="220">
        <v>796.95</v>
      </c>
      <c r="I171" s="221">
        <v>0.21</v>
      </c>
      <c r="J171" s="222"/>
      <c r="K171" s="218">
        <v>636.40500000000009</v>
      </c>
      <c r="L171" s="223" t="s">
        <v>3517</v>
      </c>
      <c r="M171" s="218">
        <v>32</v>
      </c>
      <c r="N171" s="223" t="s">
        <v>3518</v>
      </c>
      <c r="O171" s="218"/>
      <c r="P171" s="223"/>
      <c r="Q171" s="218"/>
      <c r="R171" s="218"/>
      <c r="S171" s="218" t="s">
        <v>257</v>
      </c>
      <c r="T171" s="224"/>
      <c r="U171" s="218"/>
      <c r="V171" s="218"/>
      <c r="W171" s="225"/>
      <c r="X171" s="224" t="s">
        <v>45</v>
      </c>
      <c r="Y171" s="224"/>
      <c r="Z171" s="224"/>
      <c r="AA171" s="223">
        <v>47</v>
      </c>
      <c r="AB171" s="226"/>
      <c r="AC171" s="227"/>
      <c r="AD171" s="228">
        <v>1</v>
      </c>
    </row>
    <row r="172" spans="1:30" ht="75" customHeight="1" x14ac:dyDescent="0.45">
      <c r="A172" s="217" t="s">
        <v>1824</v>
      </c>
      <c r="B172" s="218" t="s">
        <v>6</v>
      </c>
      <c r="C172" s="218" t="s">
        <v>10</v>
      </c>
      <c r="D172" s="218" t="s">
        <v>257</v>
      </c>
      <c r="E172" s="218" t="s">
        <v>3519</v>
      </c>
      <c r="F172" s="219" t="s">
        <v>3520</v>
      </c>
      <c r="G172" s="219" t="s">
        <v>3520</v>
      </c>
      <c r="H172" s="220">
        <v>851.95</v>
      </c>
      <c r="I172" s="221">
        <v>0.21</v>
      </c>
      <c r="J172" s="222"/>
      <c r="K172" s="218">
        <v>680.29500000000007</v>
      </c>
      <c r="L172" s="223" t="s">
        <v>3517</v>
      </c>
      <c r="M172" s="218">
        <v>32</v>
      </c>
      <c r="N172" s="223" t="s">
        <v>3518</v>
      </c>
      <c r="O172" s="218"/>
      <c r="P172" s="223"/>
      <c r="Q172" s="218"/>
      <c r="R172" s="218"/>
      <c r="S172" s="218" t="s">
        <v>257</v>
      </c>
      <c r="T172" s="224"/>
      <c r="U172" s="218"/>
      <c r="V172" s="218"/>
      <c r="W172" s="225"/>
      <c r="X172" s="224" t="s">
        <v>45</v>
      </c>
      <c r="Y172" s="224"/>
      <c r="Z172" s="224"/>
      <c r="AA172" s="223"/>
      <c r="AB172" s="226"/>
      <c r="AC172" s="227"/>
      <c r="AD172" s="228">
        <v>1</v>
      </c>
    </row>
    <row r="173" spans="1:30" ht="75" customHeight="1" x14ac:dyDescent="0.45">
      <c r="A173" s="217" t="s">
        <v>1824</v>
      </c>
      <c r="B173" s="218" t="s">
        <v>6</v>
      </c>
      <c r="C173" s="218" t="s">
        <v>8</v>
      </c>
      <c r="D173" s="218" t="s">
        <v>43</v>
      </c>
      <c r="E173" s="218" t="s">
        <v>2235</v>
      </c>
      <c r="F173" s="219" t="s">
        <v>3521</v>
      </c>
      <c r="G173" s="219" t="s">
        <v>3521</v>
      </c>
      <c r="H173" s="220">
        <v>1579</v>
      </c>
      <c r="I173" s="221">
        <v>7.0000000000000007E-2</v>
      </c>
      <c r="J173" s="222"/>
      <c r="K173" s="218">
        <v>1471.85</v>
      </c>
      <c r="L173" s="223" t="s">
        <v>2731</v>
      </c>
      <c r="M173" s="218">
        <v>8</v>
      </c>
      <c r="N173" s="223" t="s">
        <v>2732</v>
      </c>
      <c r="O173" s="218" t="s">
        <v>44</v>
      </c>
      <c r="P173" s="223" t="s">
        <v>350</v>
      </c>
      <c r="Q173" s="218">
        <v>256</v>
      </c>
      <c r="R173" s="218" t="s">
        <v>349</v>
      </c>
      <c r="S173" s="218" t="s">
        <v>43</v>
      </c>
      <c r="T173" s="224" t="s">
        <v>2734</v>
      </c>
      <c r="U173" s="218">
        <v>12.4</v>
      </c>
      <c r="V173" s="218" t="s">
        <v>3522</v>
      </c>
      <c r="W173" s="225" t="s">
        <v>3523</v>
      </c>
      <c r="X173" s="224" t="s">
        <v>45</v>
      </c>
      <c r="Y173" s="224">
        <v>1.1299999999999999</v>
      </c>
      <c r="Z173" s="224">
        <v>65</v>
      </c>
      <c r="AA173" s="223">
        <v>41</v>
      </c>
      <c r="AB173" s="226" t="s">
        <v>44</v>
      </c>
      <c r="AC173" s="227" t="s">
        <v>3524</v>
      </c>
      <c r="AD173" s="228">
        <v>2</v>
      </c>
    </row>
    <row r="174" spans="1:30" ht="75" customHeight="1" x14ac:dyDescent="0.45">
      <c r="A174" s="217" t="s">
        <v>1824</v>
      </c>
      <c r="B174" s="218" t="s">
        <v>6</v>
      </c>
      <c r="C174" s="218" t="s">
        <v>8</v>
      </c>
      <c r="D174" s="218" t="s">
        <v>43</v>
      </c>
      <c r="E174" s="218" t="s">
        <v>2235</v>
      </c>
      <c r="F174" s="219" t="s">
        <v>3526</v>
      </c>
      <c r="G174" s="219" t="s">
        <v>3526</v>
      </c>
      <c r="H174" s="220">
        <v>1879</v>
      </c>
      <c r="I174" s="221">
        <v>0.18</v>
      </c>
      <c r="J174" s="222"/>
      <c r="K174" s="218">
        <v>1530.04</v>
      </c>
      <c r="L174" s="223" t="s">
        <v>2731</v>
      </c>
      <c r="M174" s="218">
        <v>16</v>
      </c>
      <c r="N174" s="223" t="s">
        <v>2732</v>
      </c>
      <c r="O174" s="218" t="s">
        <v>44</v>
      </c>
      <c r="P174" s="223" t="s">
        <v>350</v>
      </c>
      <c r="Q174" s="218">
        <v>256</v>
      </c>
      <c r="R174" s="218" t="s">
        <v>349</v>
      </c>
      <c r="S174" s="218" t="s">
        <v>43</v>
      </c>
      <c r="T174" s="224" t="s">
        <v>2734</v>
      </c>
      <c r="U174" s="218">
        <v>12.4</v>
      </c>
      <c r="V174" s="218" t="s">
        <v>3522</v>
      </c>
      <c r="W174" s="225" t="s">
        <v>3527</v>
      </c>
      <c r="X174" s="224" t="s">
        <v>45</v>
      </c>
      <c r="Y174" s="224">
        <v>1.1299999999999999</v>
      </c>
      <c r="Z174" s="224">
        <v>65</v>
      </c>
      <c r="AA174" s="223">
        <v>41</v>
      </c>
      <c r="AB174" s="226" t="s">
        <v>44</v>
      </c>
      <c r="AC174" s="227" t="s">
        <v>3524</v>
      </c>
      <c r="AD174" s="228">
        <v>2</v>
      </c>
    </row>
    <row r="175" spans="1:30" ht="75" customHeight="1" x14ac:dyDescent="0.45">
      <c r="A175" s="217" t="s">
        <v>1824</v>
      </c>
      <c r="B175" s="218" t="s">
        <v>6</v>
      </c>
      <c r="C175" s="218" t="s">
        <v>8</v>
      </c>
      <c r="D175" s="218" t="s">
        <v>43</v>
      </c>
      <c r="E175" s="218" t="s">
        <v>2236</v>
      </c>
      <c r="F175" s="219" t="s">
        <v>3528</v>
      </c>
      <c r="G175" s="219" t="s">
        <v>3528</v>
      </c>
      <c r="H175" s="220">
        <v>4349</v>
      </c>
      <c r="I175" s="221">
        <v>0.11</v>
      </c>
      <c r="J175" s="222"/>
      <c r="K175" s="218">
        <v>3890</v>
      </c>
      <c r="L175" s="223" t="s">
        <v>2740</v>
      </c>
      <c r="M175" s="218">
        <v>16</v>
      </c>
      <c r="N175" s="223" t="s">
        <v>2732</v>
      </c>
      <c r="O175" s="218">
        <v>6</v>
      </c>
      <c r="P175" s="223" t="s">
        <v>3529</v>
      </c>
      <c r="Q175" s="218">
        <v>512</v>
      </c>
      <c r="R175" s="218" t="s">
        <v>349</v>
      </c>
      <c r="S175" s="218" t="s">
        <v>43</v>
      </c>
      <c r="T175" s="224" t="s">
        <v>2734</v>
      </c>
      <c r="U175" s="218">
        <v>14.4</v>
      </c>
      <c r="V175" s="218" t="s">
        <v>3530</v>
      </c>
      <c r="W175" s="225" t="s">
        <v>3531</v>
      </c>
      <c r="X175" s="224" t="s">
        <v>45</v>
      </c>
      <c r="Y175" s="224">
        <v>1.98</v>
      </c>
      <c r="Z175" s="224">
        <v>127</v>
      </c>
      <c r="AA175" s="223">
        <v>56.3</v>
      </c>
      <c r="AB175" s="226" t="s">
        <v>44</v>
      </c>
      <c r="AC175" s="227" t="s">
        <v>3532</v>
      </c>
      <c r="AD175" s="228">
        <v>2</v>
      </c>
    </row>
    <row r="176" spans="1:30" ht="75" customHeight="1" x14ac:dyDescent="0.45">
      <c r="A176" s="217" t="s">
        <v>1824</v>
      </c>
      <c r="B176" s="218" t="s">
        <v>6</v>
      </c>
      <c r="C176" s="218" t="s">
        <v>8</v>
      </c>
      <c r="D176" s="218" t="s">
        <v>43</v>
      </c>
      <c r="E176" s="218" t="s">
        <v>3533</v>
      </c>
      <c r="F176" s="219" t="s">
        <v>3534</v>
      </c>
      <c r="G176" s="219" t="s">
        <v>3534</v>
      </c>
      <c r="H176" s="220">
        <v>2919</v>
      </c>
      <c r="I176" s="221">
        <v>0.11</v>
      </c>
      <c r="J176" s="222"/>
      <c r="K176" s="218">
        <v>2595</v>
      </c>
      <c r="L176" s="223" t="s">
        <v>3535</v>
      </c>
      <c r="M176" s="218">
        <v>16</v>
      </c>
      <c r="N176" s="223" t="s">
        <v>2732</v>
      </c>
      <c r="O176" s="218" t="s">
        <v>44</v>
      </c>
      <c r="P176" s="223" t="s">
        <v>2733</v>
      </c>
      <c r="Q176" s="218">
        <v>512</v>
      </c>
      <c r="R176" s="218" t="s">
        <v>349</v>
      </c>
      <c r="S176" s="218" t="s">
        <v>43</v>
      </c>
      <c r="T176" s="224" t="s">
        <v>2734</v>
      </c>
      <c r="U176" s="218">
        <v>13.5</v>
      </c>
      <c r="V176" s="218" t="s">
        <v>3536</v>
      </c>
      <c r="W176" s="225" t="s">
        <v>3537</v>
      </c>
      <c r="X176" s="224" t="s">
        <v>45</v>
      </c>
      <c r="Y176" s="224">
        <v>1.68</v>
      </c>
      <c r="Z176" s="224">
        <v>65</v>
      </c>
      <c r="AA176" s="223">
        <v>45.8</v>
      </c>
      <c r="AB176" s="226" t="s">
        <v>44</v>
      </c>
      <c r="AC176" s="227" t="s">
        <v>3198</v>
      </c>
      <c r="AD176" s="228">
        <v>2</v>
      </c>
    </row>
    <row r="177" spans="1:30" ht="75" customHeight="1" x14ac:dyDescent="0.45">
      <c r="A177" s="217" t="s">
        <v>253</v>
      </c>
      <c r="B177" s="218" t="s">
        <v>6</v>
      </c>
      <c r="C177" s="218" t="s">
        <v>7</v>
      </c>
      <c r="D177" s="218" t="s">
        <v>253</v>
      </c>
      <c r="E177" s="218" t="s">
        <v>2117</v>
      </c>
      <c r="F177" s="219" t="s">
        <v>3379</v>
      </c>
      <c r="G177" s="219" t="s">
        <v>3379</v>
      </c>
      <c r="H177" s="220">
        <v>2913.01</v>
      </c>
      <c r="I177" s="221">
        <v>0.59</v>
      </c>
      <c r="J177" s="222">
        <v>1194.3399999999999</v>
      </c>
      <c r="K177" s="218" t="s">
        <v>3380</v>
      </c>
      <c r="L177" s="223">
        <v>8</v>
      </c>
      <c r="M177" s="218" t="s">
        <v>2566</v>
      </c>
      <c r="N177" s="223" t="s">
        <v>2499</v>
      </c>
      <c r="O177" s="218" t="s">
        <v>319</v>
      </c>
      <c r="P177" s="223">
        <v>256</v>
      </c>
      <c r="Q177" s="218" t="s">
        <v>42</v>
      </c>
      <c r="R177" s="218" t="s">
        <v>43</v>
      </c>
      <c r="S177" s="218" t="s">
        <v>2500</v>
      </c>
      <c r="T177" s="224" t="s">
        <v>244</v>
      </c>
      <c r="U177" s="218" t="s">
        <v>244</v>
      </c>
      <c r="V177" s="218" t="s">
        <v>244</v>
      </c>
      <c r="W177" s="225" t="s">
        <v>45</v>
      </c>
      <c r="X177" s="224">
        <v>1.3</v>
      </c>
      <c r="Y177" s="224">
        <v>65</v>
      </c>
      <c r="Z177" s="224" t="s">
        <v>244</v>
      </c>
      <c r="AA177" s="223">
        <v>59</v>
      </c>
      <c r="AB177" s="226" t="s">
        <v>3381</v>
      </c>
      <c r="AC177" s="227">
        <v>3</v>
      </c>
      <c r="AD177" s="228"/>
    </row>
    <row r="178" spans="1:30" ht="75" customHeight="1" x14ac:dyDescent="0.45">
      <c r="A178" s="217" t="s">
        <v>253</v>
      </c>
      <c r="B178" s="218" t="s">
        <v>6</v>
      </c>
      <c r="C178" s="218" t="s">
        <v>9</v>
      </c>
      <c r="D178" s="218" t="s">
        <v>253</v>
      </c>
      <c r="E178" s="218" t="s">
        <v>3382</v>
      </c>
      <c r="F178" s="219" t="s">
        <v>3383</v>
      </c>
      <c r="G178" s="219" t="s">
        <v>3383</v>
      </c>
      <c r="H178" s="220">
        <v>4219.95</v>
      </c>
      <c r="I178" s="221">
        <v>0.57999999999999996</v>
      </c>
      <c r="J178" s="222">
        <v>1772.39</v>
      </c>
      <c r="K178" s="218" t="s">
        <v>3384</v>
      </c>
      <c r="L178" s="223">
        <v>8</v>
      </c>
      <c r="M178" s="218" t="s">
        <v>2566</v>
      </c>
      <c r="N178" s="223" t="s">
        <v>2499</v>
      </c>
      <c r="O178" s="218" t="s">
        <v>319</v>
      </c>
      <c r="P178" s="223">
        <v>256</v>
      </c>
      <c r="Q178" s="218" t="s">
        <v>42</v>
      </c>
      <c r="R178" s="218" t="s">
        <v>43</v>
      </c>
      <c r="S178" s="218" t="s">
        <v>2500</v>
      </c>
      <c r="T178" s="224">
        <v>13.3</v>
      </c>
      <c r="U178" s="218" t="s">
        <v>46</v>
      </c>
      <c r="V178" s="218" t="s">
        <v>3385</v>
      </c>
      <c r="W178" s="225" t="s">
        <v>45</v>
      </c>
      <c r="X178" s="224">
        <v>1.4</v>
      </c>
      <c r="Y178" s="224">
        <v>65</v>
      </c>
      <c r="Z178" s="224">
        <v>42</v>
      </c>
      <c r="AA178" s="223">
        <v>103</v>
      </c>
      <c r="AB178" s="226" t="s">
        <v>3386</v>
      </c>
      <c r="AC178" s="227">
        <v>3</v>
      </c>
      <c r="AD178" s="228"/>
    </row>
    <row r="179" spans="1:30" ht="75" customHeight="1" x14ac:dyDescent="0.45">
      <c r="A179" s="217" t="s">
        <v>253</v>
      </c>
      <c r="B179" s="218" t="s">
        <v>6</v>
      </c>
      <c r="C179" s="218" t="s">
        <v>8</v>
      </c>
      <c r="D179" s="218" t="s">
        <v>253</v>
      </c>
      <c r="E179" s="218" t="s">
        <v>3387</v>
      </c>
      <c r="F179" s="219" t="s">
        <v>3388</v>
      </c>
      <c r="G179" s="219" t="s">
        <v>3388</v>
      </c>
      <c r="H179" s="220">
        <v>3256.58</v>
      </c>
      <c r="I179" s="221">
        <v>0.57999999999999996</v>
      </c>
      <c r="J179" s="222">
        <v>1367.76</v>
      </c>
      <c r="K179" s="218" t="s">
        <v>3389</v>
      </c>
      <c r="L179" s="223">
        <v>8</v>
      </c>
      <c r="M179" s="218" t="s">
        <v>2566</v>
      </c>
      <c r="N179" s="223" t="s">
        <v>2499</v>
      </c>
      <c r="O179" s="218" t="s">
        <v>350</v>
      </c>
      <c r="P179" s="223">
        <v>256</v>
      </c>
      <c r="Q179" s="218" t="s">
        <v>42</v>
      </c>
      <c r="R179" s="218" t="s">
        <v>43</v>
      </c>
      <c r="S179" s="218" t="s">
        <v>2133</v>
      </c>
      <c r="T179" s="224">
        <v>14</v>
      </c>
      <c r="U179" s="218" t="s">
        <v>2973</v>
      </c>
      <c r="V179" s="218" t="s">
        <v>3390</v>
      </c>
      <c r="W179" s="225" t="s">
        <v>45</v>
      </c>
      <c r="X179" s="224">
        <v>1.5</v>
      </c>
      <c r="Y179" s="224">
        <v>65</v>
      </c>
      <c r="Z179" s="224">
        <v>42</v>
      </c>
      <c r="AA179" s="223">
        <v>108</v>
      </c>
      <c r="AB179" s="226" t="s">
        <v>3391</v>
      </c>
      <c r="AC179" s="227">
        <v>3</v>
      </c>
      <c r="AD179" s="228"/>
    </row>
    <row r="180" spans="1:30" ht="75" customHeight="1" x14ac:dyDescent="0.45">
      <c r="A180" s="217" t="s">
        <v>253</v>
      </c>
      <c r="B180" s="218" t="s">
        <v>6</v>
      </c>
      <c r="C180" s="218" t="s">
        <v>12</v>
      </c>
      <c r="D180" s="218" t="s">
        <v>253</v>
      </c>
      <c r="E180" s="218" t="s">
        <v>3392</v>
      </c>
      <c r="F180" s="219" t="s">
        <v>3393</v>
      </c>
      <c r="G180" s="219" t="s">
        <v>3393</v>
      </c>
      <c r="H180" s="220">
        <v>1408.85</v>
      </c>
      <c r="I180" s="221">
        <v>0.36</v>
      </c>
      <c r="J180" s="222">
        <v>901.66</v>
      </c>
      <c r="K180" s="218" t="s">
        <v>3394</v>
      </c>
      <c r="L180" s="223">
        <v>8</v>
      </c>
      <c r="M180" s="218" t="s">
        <v>41</v>
      </c>
      <c r="N180" s="223" t="s">
        <v>2499</v>
      </c>
      <c r="O180" s="218" t="s">
        <v>2132</v>
      </c>
      <c r="P180" s="223">
        <v>256</v>
      </c>
      <c r="Q180" s="218" t="s">
        <v>42</v>
      </c>
      <c r="R180" s="218" t="s">
        <v>253</v>
      </c>
      <c r="S180" s="218" t="s">
        <v>3395</v>
      </c>
      <c r="T180" s="224" t="s">
        <v>244</v>
      </c>
      <c r="U180" s="218" t="s">
        <v>244</v>
      </c>
      <c r="V180" s="218" t="s">
        <v>244</v>
      </c>
      <c r="W180" s="225" t="s">
        <v>45</v>
      </c>
      <c r="X180" s="224">
        <v>0.9</v>
      </c>
      <c r="Y180" s="224">
        <v>65</v>
      </c>
      <c r="Z180" s="224" t="s">
        <v>244</v>
      </c>
      <c r="AA180" s="223">
        <v>61</v>
      </c>
      <c r="AB180" s="226" t="s">
        <v>3396</v>
      </c>
      <c r="AC180" s="227">
        <v>3</v>
      </c>
      <c r="AD180" s="228"/>
    </row>
    <row r="181" spans="1:30" ht="75" customHeight="1" x14ac:dyDescent="0.45">
      <c r="A181" s="217" t="s">
        <v>253</v>
      </c>
      <c r="B181" s="218" t="s">
        <v>6</v>
      </c>
      <c r="C181" s="218" t="s">
        <v>11</v>
      </c>
      <c r="D181" s="218" t="s">
        <v>253</v>
      </c>
      <c r="E181" s="218" t="s">
        <v>3397</v>
      </c>
      <c r="F181" s="219" t="s">
        <v>3398</v>
      </c>
      <c r="G181" s="219" t="s">
        <v>3398</v>
      </c>
      <c r="H181" s="220">
        <v>3671.6</v>
      </c>
      <c r="I181" s="221">
        <v>0.4</v>
      </c>
      <c r="J181" s="222">
        <v>2202.96</v>
      </c>
      <c r="K181" s="218" t="s">
        <v>3399</v>
      </c>
      <c r="L181" s="223">
        <v>8</v>
      </c>
      <c r="M181" s="218" t="s">
        <v>2566</v>
      </c>
      <c r="N181" s="223" t="s">
        <v>2499</v>
      </c>
      <c r="O181" s="218" t="s">
        <v>376</v>
      </c>
      <c r="P181" s="223">
        <v>256</v>
      </c>
      <c r="Q181" s="218" t="s">
        <v>42</v>
      </c>
      <c r="R181" s="218" t="s">
        <v>43</v>
      </c>
      <c r="S181" s="218" t="s">
        <v>2133</v>
      </c>
      <c r="T181" s="224" t="s">
        <v>244</v>
      </c>
      <c r="U181" s="218" t="s">
        <v>244</v>
      </c>
      <c r="V181" s="218" t="s">
        <v>244</v>
      </c>
      <c r="W181" s="225" t="s">
        <v>45</v>
      </c>
      <c r="X181" s="224">
        <v>2.5</v>
      </c>
      <c r="Y181" s="224">
        <v>180</v>
      </c>
      <c r="Z181" s="224" t="s">
        <v>244</v>
      </c>
      <c r="AA181" s="223">
        <v>181</v>
      </c>
      <c r="AB181" s="226" t="s">
        <v>3400</v>
      </c>
      <c r="AC181" s="227">
        <v>3</v>
      </c>
      <c r="AD181" s="228"/>
    </row>
    <row r="182" spans="1:30" ht="75" customHeight="1" x14ac:dyDescent="0.45">
      <c r="A182" s="217" t="s">
        <v>253</v>
      </c>
      <c r="B182" s="218" t="s">
        <v>15</v>
      </c>
      <c r="C182" s="218" t="s">
        <v>10</v>
      </c>
      <c r="D182" s="218" t="s">
        <v>253</v>
      </c>
      <c r="E182" s="218" t="s">
        <v>3401</v>
      </c>
      <c r="F182" s="219" t="s">
        <v>3402</v>
      </c>
      <c r="G182" s="219" t="s">
        <v>3402</v>
      </c>
      <c r="H182" s="220">
        <v>1651.4</v>
      </c>
      <c r="I182" s="221">
        <v>0.48</v>
      </c>
      <c r="J182" s="222">
        <v>858.72</v>
      </c>
      <c r="K182" s="218" t="s">
        <v>3403</v>
      </c>
      <c r="L182" s="223">
        <v>4</v>
      </c>
      <c r="M182" s="218" t="s">
        <v>3404</v>
      </c>
      <c r="N182" s="223" t="s">
        <v>2499</v>
      </c>
      <c r="O182" s="218" t="s">
        <v>2132</v>
      </c>
      <c r="P182" s="223">
        <v>64</v>
      </c>
      <c r="Q182" s="218" t="s">
        <v>2830</v>
      </c>
      <c r="R182" s="218" t="s">
        <v>2544</v>
      </c>
      <c r="S182" s="218" t="s">
        <v>2545</v>
      </c>
      <c r="T182" s="224">
        <v>11.6</v>
      </c>
      <c r="U182" s="218" t="s">
        <v>2973</v>
      </c>
      <c r="V182" s="218" t="s">
        <v>3405</v>
      </c>
      <c r="W182" s="225" t="s">
        <v>45</v>
      </c>
      <c r="X182" s="224">
        <v>1.28</v>
      </c>
      <c r="Y182" s="224">
        <v>65</v>
      </c>
      <c r="Z182" s="224">
        <v>42</v>
      </c>
      <c r="AA182" s="223">
        <v>24</v>
      </c>
      <c r="AB182" s="226" t="s">
        <v>3406</v>
      </c>
      <c r="AC182" s="227">
        <v>3</v>
      </c>
      <c r="AD182" s="228"/>
    </row>
    <row r="183" spans="1:30" ht="75" customHeight="1" x14ac:dyDescent="0.45">
      <c r="A183" s="217" t="s">
        <v>253</v>
      </c>
      <c r="B183" s="218" t="s">
        <v>15</v>
      </c>
      <c r="C183" s="218" t="s">
        <v>8</v>
      </c>
      <c r="D183" s="218" t="s">
        <v>253</v>
      </c>
      <c r="E183" s="218" t="s">
        <v>3407</v>
      </c>
      <c r="F183" s="219">
        <v>139350</v>
      </c>
      <c r="G183" s="219">
        <v>139350</v>
      </c>
      <c r="H183" s="220">
        <v>4083.2</v>
      </c>
      <c r="I183" s="221">
        <v>0.05</v>
      </c>
      <c r="J183" s="222">
        <v>3879.04</v>
      </c>
      <c r="K183" s="218" t="s">
        <v>3408</v>
      </c>
      <c r="L183" s="223">
        <v>16</v>
      </c>
      <c r="M183" s="218" t="s">
        <v>3409</v>
      </c>
      <c r="N183" s="223" t="s">
        <v>2499</v>
      </c>
      <c r="O183" s="218" t="s">
        <v>3410</v>
      </c>
      <c r="P183" s="223">
        <v>512</v>
      </c>
      <c r="Q183" s="218" t="s">
        <v>42</v>
      </c>
      <c r="R183" s="218" t="s">
        <v>43</v>
      </c>
      <c r="S183" s="218" t="s">
        <v>2133</v>
      </c>
      <c r="T183" s="224">
        <v>13.4</v>
      </c>
      <c r="U183" s="218" t="s">
        <v>3221</v>
      </c>
      <c r="V183" s="218" t="s">
        <v>3411</v>
      </c>
      <c r="W183" s="225" t="s">
        <v>45</v>
      </c>
      <c r="X183" s="224">
        <v>1.18</v>
      </c>
      <c r="Y183" s="224">
        <v>60</v>
      </c>
      <c r="Z183" s="224">
        <v>55</v>
      </c>
      <c r="AA183" s="223">
        <v>42</v>
      </c>
      <c r="AB183" s="226" t="s">
        <v>3412</v>
      </c>
      <c r="AC183" s="227"/>
      <c r="AD183" s="228"/>
    </row>
    <row r="184" spans="1:30" ht="75" customHeight="1" x14ac:dyDescent="0.45">
      <c r="A184" s="217" t="s">
        <v>3586</v>
      </c>
      <c r="B184" s="218" t="s">
        <v>6</v>
      </c>
      <c r="C184" s="218" t="s">
        <v>7</v>
      </c>
      <c r="D184" s="218" t="s">
        <v>250</v>
      </c>
      <c r="E184" s="218" t="s">
        <v>5054</v>
      </c>
      <c r="F184" s="219" t="s">
        <v>4767</v>
      </c>
      <c r="G184" s="219">
        <v>748077</v>
      </c>
      <c r="H184" s="220">
        <v>1967</v>
      </c>
      <c r="I184" s="221">
        <v>7.9500000000000001E-2</v>
      </c>
      <c r="J184" s="222">
        <v>1810.62</v>
      </c>
      <c r="K184" s="218" t="s">
        <v>3850</v>
      </c>
      <c r="L184" s="223" t="s">
        <v>3851</v>
      </c>
      <c r="M184" s="218" t="s">
        <v>1699</v>
      </c>
      <c r="N184" s="223" t="s">
        <v>3852</v>
      </c>
      <c r="O184" s="218" t="s">
        <v>1699</v>
      </c>
      <c r="P184" s="223">
        <v>256</v>
      </c>
      <c r="Q184" s="218" t="s">
        <v>3184</v>
      </c>
      <c r="R184" s="218" t="s">
        <v>3853</v>
      </c>
      <c r="S184" s="218" t="s">
        <v>250</v>
      </c>
      <c r="T184" s="224">
        <v>24</v>
      </c>
      <c r="U184" s="218" t="s">
        <v>3854</v>
      </c>
      <c r="V184" s="218" t="s">
        <v>3854</v>
      </c>
      <c r="W184" s="225" t="s">
        <v>2512</v>
      </c>
      <c r="X184" s="224">
        <v>4.4400000000000004</v>
      </c>
      <c r="Y184" s="224">
        <v>143</v>
      </c>
      <c r="Z184" s="224" t="s">
        <v>298</v>
      </c>
      <c r="AA184" s="223">
        <v>100</v>
      </c>
      <c r="AB184" s="226" t="s">
        <v>5055</v>
      </c>
      <c r="AC184" s="227">
        <v>1</v>
      </c>
      <c r="AD184" s="228" t="s">
        <v>1699</v>
      </c>
    </row>
    <row r="185" spans="1:30" ht="75" customHeight="1" x14ac:dyDescent="0.45">
      <c r="A185" s="217" t="s">
        <v>3586</v>
      </c>
      <c r="B185" s="218" t="s">
        <v>6</v>
      </c>
      <c r="C185" s="218" t="s">
        <v>7</v>
      </c>
      <c r="D185" s="218" t="s">
        <v>250</v>
      </c>
      <c r="E185" s="218" t="s">
        <v>5056</v>
      </c>
      <c r="F185" s="219" t="s">
        <v>4792</v>
      </c>
      <c r="G185" s="219">
        <v>748093</v>
      </c>
      <c r="H185" s="220">
        <v>947</v>
      </c>
      <c r="I185" s="221">
        <v>7.9500000000000001E-2</v>
      </c>
      <c r="J185" s="222">
        <v>871.72</v>
      </c>
      <c r="K185" s="218" t="s">
        <v>3850</v>
      </c>
      <c r="L185" s="223">
        <v>16</v>
      </c>
      <c r="M185" s="218" t="s">
        <v>1699</v>
      </c>
      <c r="N185" s="223" t="s">
        <v>3855</v>
      </c>
      <c r="O185" s="218" t="s">
        <v>1699</v>
      </c>
      <c r="P185" s="223" t="s">
        <v>3640</v>
      </c>
      <c r="Q185" s="218" t="s">
        <v>3184</v>
      </c>
      <c r="R185" s="218" t="s">
        <v>3857</v>
      </c>
      <c r="S185" s="218" t="s">
        <v>250</v>
      </c>
      <c r="T185" s="224" t="s">
        <v>244</v>
      </c>
      <c r="U185" s="218" t="s">
        <v>244</v>
      </c>
      <c r="V185" s="218" t="s">
        <v>244</v>
      </c>
      <c r="W185" s="225" t="s">
        <v>2512</v>
      </c>
      <c r="X185" s="224">
        <v>1.2</v>
      </c>
      <c r="Y185" s="224">
        <v>150</v>
      </c>
      <c r="Z185" s="224" t="s">
        <v>298</v>
      </c>
      <c r="AA185" s="223" t="s">
        <v>1699</v>
      </c>
      <c r="AB185" s="226" t="s">
        <v>5057</v>
      </c>
      <c r="AC185" s="227">
        <v>1</v>
      </c>
      <c r="AD185" s="228" t="s">
        <v>1699</v>
      </c>
    </row>
    <row r="186" spans="1:30" ht="75" customHeight="1" x14ac:dyDescent="0.45">
      <c r="A186" s="217" t="s">
        <v>3586</v>
      </c>
      <c r="B186" s="218" t="s">
        <v>6</v>
      </c>
      <c r="C186" s="218" t="s">
        <v>7</v>
      </c>
      <c r="D186" s="218" t="s">
        <v>250</v>
      </c>
      <c r="E186" s="218" t="s">
        <v>5058</v>
      </c>
      <c r="F186" s="219" t="s">
        <v>5059</v>
      </c>
      <c r="G186" s="219">
        <v>748091</v>
      </c>
      <c r="H186" s="220">
        <v>2199</v>
      </c>
      <c r="I186" s="221">
        <v>7.9500000000000001E-2</v>
      </c>
      <c r="J186" s="222">
        <v>2024.18</v>
      </c>
      <c r="K186" s="218" t="s">
        <v>3863</v>
      </c>
      <c r="L186" s="223">
        <v>24</v>
      </c>
      <c r="M186" s="218" t="s">
        <v>1699</v>
      </c>
      <c r="N186" s="223" t="s">
        <v>5060</v>
      </c>
      <c r="O186" s="218" t="s">
        <v>1699</v>
      </c>
      <c r="P186" s="223" t="s">
        <v>3856</v>
      </c>
      <c r="Q186" s="218" t="s">
        <v>3184</v>
      </c>
      <c r="R186" s="218" t="s">
        <v>3857</v>
      </c>
      <c r="S186" s="218" t="s">
        <v>250</v>
      </c>
      <c r="T186" s="224" t="s">
        <v>244</v>
      </c>
      <c r="U186" s="218" t="s">
        <v>244</v>
      </c>
      <c r="V186" s="218" t="s">
        <v>244</v>
      </c>
      <c r="W186" s="225" t="s">
        <v>2512</v>
      </c>
      <c r="X186" s="224">
        <v>1.2</v>
      </c>
      <c r="Y186" s="224">
        <v>150</v>
      </c>
      <c r="Z186" s="224" t="s">
        <v>298</v>
      </c>
      <c r="AA186" s="223" t="s">
        <v>1699</v>
      </c>
      <c r="AB186" s="226" t="s">
        <v>5057</v>
      </c>
      <c r="AC186" s="227">
        <v>1</v>
      </c>
      <c r="AD186" s="228" t="s">
        <v>1699</v>
      </c>
    </row>
    <row r="187" spans="1:30" ht="75" customHeight="1" x14ac:dyDescent="0.45">
      <c r="A187" s="217" t="s">
        <v>3586</v>
      </c>
      <c r="B187" s="218" t="s">
        <v>6</v>
      </c>
      <c r="C187" s="218" t="s">
        <v>8</v>
      </c>
      <c r="D187" s="218" t="s">
        <v>250</v>
      </c>
      <c r="E187" s="218" t="s">
        <v>5061</v>
      </c>
      <c r="F187" s="219" t="s">
        <v>5062</v>
      </c>
      <c r="G187" s="219">
        <v>748097</v>
      </c>
      <c r="H187" s="220">
        <v>2467</v>
      </c>
      <c r="I187" s="221">
        <v>7.9799999999999996E-2</v>
      </c>
      <c r="J187" s="222">
        <v>2270.13</v>
      </c>
      <c r="K187" s="218" t="s">
        <v>5063</v>
      </c>
      <c r="L187" s="223">
        <v>16</v>
      </c>
      <c r="M187" s="218" t="s">
        <v>1699</v>
      </c>
      <c r="N187" s="223" t="s">
        <v>5064</v>
      </c>
      <c r="O187" s="218" t="s">
        <v>1699</v>
      </c>
      <c r="P187" s="223">
        <v>512</v>
      </c>
      <c r="Q187" s="218" t="s">
        <v>3184</v>
      </c>
      <c r="R187" s="218" t="s">
        <v>5065</v>
      </c>
      <c r="S187" s="218" t="s">
        <v>250</v>
      </c>
      <c r="T187" s="224">
        <v>14</v>
      </c>
      <c r="U187" s="218" t="s">
        <v>3864</v>
      </c>
      <c r="V187" s="218" t="s">
        <v>5066</v>
      </c>
      <c r="W187" s="225" t="s">
        <v>2512</v>
      </c>
      <c r="X187" s="224">
        <v>1.55</v>
      </c>
      <c r="Y187" s="224">
        <v>70</v>
      </c>
      <c r="Z187" s="224">
        <v>72.400000000000006</v>
      </c>
      <c r="AA187" s="223">
        <v>70</v>
      </c>
      <c r="AB187" s="226" t="s">
        <v>5067</v>
      </c>
      <c r="AC187" s="227">
        <v>1</v>
      </c>
      <c r="AD187" s="228" t="s">
        <v>1699</v>
      </c>
    </row>
    <row r="188" spans="1:30" ht="75" customHeight="1" x14ac:dyDescent="0.45">
      <c r="A188" s="217" t="s">
        <v>3586</v>
      </c>
      <c r="B188" s="218" t="s">
        <v>6</v>
      </c>
      <c r="C188" s="218" t="s">
        <v>8</v>
      </c>
      <c r="D188" s="218" t="s">
        <v>250</v>
      </c>
      <c r="E188" s="218" t="s">
        <v>5068</v>
      </c>
      <c r="F188" s="219" t="s">
        <v>5069</v>
      </c>
      <c r="G188" s="219">
        <v>791791</v>
      </c>
      <c r="H188" s="220">
        <v>1697</v>
      </c>
      <c r="I188" s="221">
        <v>7.9799999999999996E-2</v>
      </c>
      <c r="J188" s="222">
        <v>1561.58</v>
      </c>
      <c r="K188" s="218" t="s">
        <v>5063</v>
      </c>
      <c r="L188" s="223">
        <v>16</v>
      </c>
      <c r="M188" s="218" t="s">
        <v>1699</v>
      </c>
      <c r="N188" s="223" t="s">
        <v>3852</v>
      </c>
      <c r="O188" s="218" t="s">
        <v>1699</v>
      </c>
      <c r="P188" s="223">
        <v>256</v>
      </c>
      <c r="Q188" s="218" t="s">
        <v>3184</v>
      </c>
      <c r="R188" s="218" t="s">
        <v>5065</v>
      </c>
      <c r="S188" s="218" t="s">
        <v>250</v>
      </c>
      <c r="T188" s="224">
        <v>13</v>
      </c>
      <c r="U188" s="218" t="s">
        <v>5070</v>
      </c>
      <c r="V188" s="218" t="s">
        <v>3860</v>
      </c>
      <c r="W188" s="225" t="s">
        <v>2512</v>
      </c>
      <c r="X188" s="224">
        <v>1.24</v>
      </c>
      <c r="Y188" s="224">
        <v>30</v>
      </c>
      <c r="Z188" s="224">
        <v>53.8</v>
      </c>
      <c r="AA188" s="223">
        <v>53.8</v>
      </c>
      <c r="AB188" s="226" t="s">
        <v>5071</v>
      </c>
      <c r="AC188" s="227">
        <v>1</v>
      </c>
      <c r="AD188" s="228" t="s">
        <v>1699</v>
      </c>
    </row>
    <row r="189" spans="1:30" ht="75" customHeight="1" x14ac:dyDescent="0.45">
      <c r="A189" s="217" t="s">
        <v>3586</v>
      </c>
      <c r="B189" s="218" t="s">
        <v>6</v>
      </c>
      <c r="C189" s="218" t="s">
        <v>8</v>
      </c>
      <c r="D189" s="218" t="s">
        <v>250</v>
      </c>
      <c r="E189" s="218" t="s">
        <v>5068</v>
      </c>
      <c r="F189" s="219" t="s">
        <v>5072</v>
      </c>
      <c r="G189" s="219">
        <v>791795</v>
      </c>
      <c r="H189" s="220">
        <v>1999</v>
      </c>
      <c r="I189" s="221">
        <v>7.9799999999999996E-2</v>
      </c>
      <c r="J189" s="222">
        <v>1839.48</v>
      </c>
      <c r="K189" s="218" t="s">
        <v>5063</v>
      </c>
      <c r="L189" s="223">
        <v>16</v>
      </c>
      <c r="M189" s="218" t="s">
        <v>1699</v>
      </c>
      <c r="N189" s="223" t="s">
        <v>3852</v>
      </c>
      <c r="O189" s="218" t="s">
        <v>1699</v>
      </c>
      <c r="P189" s="223">
        <v>512</v>
      </c>
      <c r="Q189" s="218" t="s">
        <v>3184</v>
      </c>
      <c r="R189" s="218" t="s">
        <v>5065</v>
      </c>
      <c r="S189" s="218" t="s">
        <v>250</v>
      </c>
      <c r="T189" s="224">
        <v>13</v>
      </c>
      <c r="U189" s="218" t="s">
        <v>5070</v>
      </c>
      <c r="V189" s="218" t="s">
        <v>3860</v>
      </c>
      <c r="W189" s="225" t="s">
        <v>2512</v>
      </c>
      <c r="X189" s="224">
        <v>1.24</v>
      </c>
      <c r="Y189" s="224">
        <v>30</v>
      </c>
      <c r="Z189" s="224">
        <v>53.8</v>
      </c>
      <c r="AA189" s="223">
        <v>53.8</v>
      </c>
      <c r="AB189" s="226" t="s">
        <v>5071</v>
      </c>
      <c r="AC189" s="227">
        <v>1</v>
      </c>
      <c r="AD189" s="228" t="s">
        <v>1699</v>
      </c>
    </row>
    <row r="190" spans="1:30" ht="75" customHeight="1" x14ac:dyDescent="0.45">
      <c r="A190" s="217" t="s">
        <v>3586</v>
      </c>
      <c r="B190" s="218" t="s">
        <v>6</v>
      </c>
      <c r="C190" s="218" t="s">
        <v>8</v>
      </c>
      <c r="D190" s="218" t="s">
        <v>250</v>
      </c>
      <c r="E190" s="218" t="s">
        <v>5073</v>
      </c>
      <c r="F190" s="219" t="s">
        <v>5074</v>
      </c>
      <c r="G190" s="219">
        <v>791803</v>
      </c>
      <c r="H190" s="220">
        <v>2099</v>
      </c>
      <c r="I190" s="221">
        <v>7.9799999999999996E-2</v>
      </c>
      <c r="J190" s="222">
        <v>1931.5</v>
      </c>
      <c r="K190" s="218" t="s">
        <v>5063</v>
      </c>
      <c r="L190" s="223">
        <v>16</v>
      </c>
      <c r="M190" s="218" t="s">
        <v>1699</v>
      </c>
      <c r="N190" s="223" t="s">
        <v>3855</v>
      </c>
      <c r="O190" s="218" t="s">
        <v>1699</v>
      </c>
      <c r="P190" s="223">
        <v>256</v>
      </c>
      <c r="Q190" s="218" t="s">
        <v>3184</v>
      </c>
      <c r="R190" s="218" t="s">
        <v>5065</v>
      </c>
      <c r="S190" s="218" t="s">
        <v>250</v>
      </c>
      <c r="T190" s="224">
        <v>15.3</v>
      </c>
      <c r="U190" s="218" t="s">
        <v>5070</v>
      </c>
      <c r="V190" s="218" t="s">
        <v>3862</v>
      </c>
      <c r="W190" s="225" t="s">
        <v>2512</v>
      </c>
      <c r="X190" s="224">
        <v>1.29</v>
      </c>
      <c r="Y190" s="224">
        <v>30</v>
      </c>
      <c r="Z190" s="224">
        <v>53.8</v>
      </c>
      <c r="AA190" s="223">
        <v>53.8</v>
      </c>
      <c r="AB190" s="226" t="s">
        <v>5071</v>
      </c>
      <c r="AC190" s="227">
        <v>1</v>
      </c>
      <c r="AD190" s="228" t="s">
        <v>1699</v>
      </c>
    </row>
    <row r="191" spans="1:30" ht="75" customHeight="1" x14ac:dyDescent="0.45">
      <c r="A191" s="217" t="s">
        <v>3586</v>
      </c>
      <c r="B191" s="218" t="s">
        <v>6</v>
      </c>
      <c r="C191" s="218" t="s">
        <v>8</v>
      </c>
      <c r="D191" s="218" t="s">
        <v>250</v>
      </c>
      <c r="E191" s="218" t="s">
        <v>5075</v>
      </c>
      <c r="F191" s="219" t="s">
        <v>5076</v>
      </c>
      <c r="G191" s="219">
        <v>748102</v>
      </c>
      <c r="H191" s="220">
        <v>3267</v>
      </c>
      <c r="I191" s="221">
        <v>7.9799999999999996E-2</v>
      </c>
      <c r="J191" s="222">
        <v>3006.29</v>
      </c>
      <c r="K191" s="218" t="s">
        <v>3863</v>
      </c>
      <c r="L191" s="223">
        <v>24</v>
      </c>
      <c r="M191" s="218" t="s">
        <v>1699</v>
      </c>
      <c r="N191" s="223" t="s">
        <v>5077</v>
      </c>
      <c r="O191" s="218" t="s">
        <v>1699</v>
      </c>
      <c r="P191" s="223">
        <v>512</v>
      </c>
      <c r="Q191" s="218" t="s">
        <v>3184</v>
      </c>
      <c r="R191" s="218" t="s">
        <v>5065</v>
      </c>
      <c r="S191" s="218" t="s">
        <v>250</v>
      </c>
      <c r="T191" s="224">
        <v>14</v>
      </c>
      <c r="U191" s="218" t="s">
        <v>5078</v>
      </c>
      <c r="V191" s="218" t="s">
        <v>5066</v>
      </c>
      <c r="W191" s="225" t="s">
        <v>2512</v>
      </c>
      <c r="X191" s="224">
        <v>1.55</v>
      </c>
      <c r="Y191" s="224">
        <v>30</v>
      </c>
      <c r="Z191" s="224">
        <v>52.6</v>
      </c>
      <c r="AA191" s="223">
        <v>52.6</v>
      </c>
      <c r="AB191" s="226" t="s">
        <v>5079</v>
      </c>
      <c r="AC191" s="227">
        <v>1</v>
      </c>
      <c r="AD191" s="228" t="s">
        <v>1699</v>
      </c>
    </row>
    <row r="192" spans="1:30" ht="75" customHeight="1" x14ac:dyDescent="0.45">
      <c r="A192" s="217" t="s">
        <v>3586</v>
      </c>
      <c r="B192" s="218" t="s">
        <v>6</v>
      </c>
      <c r="C192" s="218" t="s">
        <v>8</v>
      </c>
      <c r="D192" s="218" t="s">
        <v>43</v>
      </c>
      <c r="E192" s="218" t="s">
        <v>2236</v>
      </c>
      <c r="F192" s="219" t="s">
        <v>5080</v>
      </c>
      <c r="G192" s="219">
        <v>667378</v>
      </c>
      <c r="H192" s="220">
        <v>5029</v>
      </c>
      <c r="I192" s="221">
        <v>0.13500000000000001</v>
      </c>
      <c r="J192" s="222">
        <v>4350.09</v>
      </c>
      <c r="K192" s="218" t="s">
        <v>3182</v>
      </c>
      <c r="L192" s="223" t="s">
        <v>5081</v>
      </c>
      <c r="M192" s="218" t="s">
        <v>5082</v>
      </c>
      <c r="N192" s="223"/>
      <c r="O192" s="218" t="s">
        <v>5083</v>
      </c>
      <c r="P192" s="223" t="s">
        <v>3907</v>
      </c>
      <c r="Q192" s="218" t="s">
        <v>3184</v>
      </c>
      <c r="R192" s="218" t="s">
        <v>2734</v>
      </c>
      <c r="S192" s="218" t="s">
        <v>3865</v>
      </c>
      <c r="T192" s="224">
        <v>14.4</v>
      </c>
      <c r="U192" s="218" t="s">
        <v>5084</v>
      </c>
      <c r="V192" s="218" t="s">
        <v>5085</v>
      </c>
      <c r="W192" s="225" t="s">
        <v>2512</v>
      </c>
      <c r="X192" s="224">
        <v>1.98</v>
      </c>
      <c r="Y192" s="224">
        <v>120</v>
      </c>
      <c r="Z192" s="224"/>
      <c r="AA192" s="223"/>
      <c r="AB192" s="226" t="s">
        <v>5086</v>
      </c>
      <c r="AC192" s="227">
        <v>1</v>
      </c>
      <c r="AD192" s="228"/>
    </row>
    <row r="193" spans="1:30" ht="75" customHeight="1" x14ac:dyDescent="0.45">
      <c r="A193" s="217" t="s">
        <v>3586</v>
      </c>
      <c r="B193" s="218" t="s">
        <v>6</v>
      </c>
      <c r="C193" s="218" t="s">
        <v>8</v>
      </c>
      <c r="D193" s="218" t="s">
        <v>43</v>
      </c>
      <c r="E193" s="218" t="s">
        <v>4936</v>
      </c>
      <c r="F193" s="219" t="s">
        <v>5087</v>
      </c>
      <c r="G193" s="219">
        <v>797272</v>
      </c>
      <c r="H193" s="220">
        <v>2849</v>
      </c>
      <c r="I193" s="221">
        <v>0.13500000000000001</v>
      </c>
      <c r="J193" s="222">
        <v>2464.39</v>
      </c>
      <c r="K193" s="218" t="s">
        <v>5088</v>
      </c>
      <c r="L193" s="223" t="s">
        <v>3904</v>
      </c>
      <c r="M193" s="218" t="s">
        <v>5082</v>
      </c>
      <c r="N193" s="223"/>
      <c r="O193" s="218" t="s">
        <v>3677</v>
      </c>
      <c r="P193" s="223" t="s">
        <v>3856</v>
      </c>
      <c r="Q193" s="218" t="s">
        <v>3184</v>
      </c>
      <c r="R193" s="218" t="s">
        <v>2734</v>
      </c>
      <c r="S193" s="218" t="s">
        <v>3865</v>
      </c>
      <c r="T193" s="224">
        <v>13.8</v>
      </c>
      <c r="U193" s="218" t="s">
        <v>5089</v>
      </c>
      <c r="V193" s="218" t="s">
        <v>5090</v>
      </c>
      <c r="W193" s="225" t="s">
        <v>2512</v>
      </c>
      <c r="X193" s="224">
        <v>1.35</v>
      </c>
      <c r="Y193" s="224">
        <v>39</v>
      </c>
      <c r="Z193" s="224"/>
      <c r="AA193" s="223"/>
      <c r="AB193" s="226" t="s">
        <v>3203</v>
      </c>
      <c r="AC193" s="227">
        <v>1</v>
      </c>
      <c r="AD193" s="228"/>
    </row>
    <row r="194" spans="1:30" ht="75" customHeight="1" x14ac:dyDescent="0.45">
      <c r="A194" s="217" t="s">
        <v>3586</v>
      </c>
      <c r="B194" s="218" t="s">
        <v>6</v>
      </c>
      <c r="C194" s="218" t="s">
        <v>8</v>
      </c>
      <c r="D194" s="218" t="s">
        <v>43</v>
      </c>
      <c r="E194" s="218" t="s">
        <v>4936</v>
      </c>
      <c r="F194" s="219" t="s">
        <v>5091</v>
      </c>
      <c r="G194" s="219">
        <v>797280</v>
      </c>
      <c r="H194" s="220">
        <v>3209</v>
      </c>
      <c r="I194" s="221">
        <v>0.13500000000000001</v>
      </c>
      <c r="J194" s="222">
        <v>2775.79</v>
      </c>
      <c r="K194" s="218" t="s">
        <v>5092</v>
      </c>
      <c r="L194" s="223" t="s">
        <v>3904</v>
      </c>
      <c r="M194" s="218" t="s">
        <v>5082</v>
      </c>
      <c r="N194" s="223"/>
      <c r="O194" s="218" t="s">
        <v>3677</v>
      </c>
      <c r="P194" s="223" t="s">
        <v>3856</v>
      </c>
      <c r="Q194" s="218" t="s">
        <v>3184</v>
      </c>
      <c r="R194" s="218" t="s">
        <v>2734</v>
      </c>
      <c r="S194" s="218" t="s">
        <v>3865</v>
      </c>
      <c r="T194" s="224">
        <v>13.8</v>
      </c>
      <c r="U194" s="218" t="s">
        <v>5089</v>
      </c>
      <c r="V194" s="218" t="s">
        <v>5090</v>
      </c>
      <c r="W194" s="225" t="s">
        <v>2512</v>
      </c>
      <c r="X194" s="224">
        <v>1.35</v>
      </c>
      <c r="Y194" s="224">
        <v>39</v>
      </c>
      <c r="Z194" s="224"/>
      <c r="AA194" s="223"/>
      <c r="AB194" s="226" t="s">
        <v>3203</v>
      </c>
      <c r="AC194" s="227">
        <v>1</v>
      </c>
      <c r="AD194" s="228"/>
    </row>
    <row r="195" spans="1:30" ht="75" customHeight="1" x14ac:dyDescent="0.45">
      <c r="A195" s="217" t="s">
        <v>3586</v>
      </c>
      <c r="B195" s="218" t="s">
        <v>6</v>
      </c>
      <c r="C195" s="218" t="s">
        <v>8</v>
      </c>
      <c r="D195" s="218" t="s">
        <v>43</v>
      </c>
      <c r="E195" s="218" t="s">
        <v>4936</v>
      </c>
      <c r="F195" s="219" t="s">
        <v>5093</v>
      </c>
      <c r="G195" s="219">
        <v>797290</v>
      </c>
      <c r="H195" s="220">
        <v>3209</v>
      </c>
      <c r="I195" s="221">
        <v>0.13500000000000001</v>
      </c>
      <c r="J195" s="222">
        <v>2775.79</v>
      </c>
      <c r="K195" s="218" t="s">
        <v>5088</v>
      </c>
      <c r="L195" s="223" t="s">
        <v>3904</v>
      </c>
      <c r="M195" s="218" t="s">
        <v>5082</v>
      </c>
      <c r="N195" s="223"/>
      <c r="O195" s="218" t="s">
        <v>3677</v>
      </c>
      <c r="P195" s="223" t="s">
        <v>3856</v>
      </c>
      <c r="Q195" s="218" t="s">
        <v>3184</v>
      </c>
      <c r="R195" s="218" t="s">
        <v>2734</v>
      </c>
      <c r="S195" s="218" t="s">
        <v>3865</v>
      </c>
      <c r="T195" s="224">
        <v>15</v>
      </c>
      <c r="U195" s="218" t="s">
        <v>5089</v>
      </c>
      <c r="V195" s="218" t="s">
        <v>5094</v>
      </c>
      <c r="W195" s="225" t="s">
        <v>2512</v>
      </c>
      <c r="X195" s="224">
        <v>1.65</v>
      </c>
      <c r="Y195" s="224">
        <v>65</v>
      </c>
      <c r="Z195" s="224"/>
      <c r="AA195" s="223"/>
      <c r="AB195" s="226" t="s">
        <v>5095</v>
      </c>
      <c r="AC195" s="227">
        <v>1</v>
      </c>
      <c r="AD195" s="228"/>
    </row>
    <row r="196" spans="1:30" ht="75" customHeight="1" x14ac:dyDescent="0.45">
      <c r="A196" s="217" t="s">
        <v>3586</v>
      </c>
      <c r="B196" s="218" t="s">
        <v>6</v>
      </c>
      <c r="C196" s="218" t="s">
        <v>8</v>
      </c>
      <c r="D196" s="218" t="s">
        <v>43</v>
      </c>
      <c r="E196" s="218" t="s">
        <v>4936</v>
      </c>
      <c r="F196" s="219" t="s">
        <v>5096</v>
      </c>
      <c r="G196" s="219">
        <v>797301</v>
      </c>
      <c r="H196" s="220">
        <v>3569</v>
      </c>
      <c r="I196" s="221">
        <v>0.13500000000000001</v>
      </c>
      <c r="J196" s="222">
        <v>3087.19</v>
      </c>
      <c r="K196" s="218" t="s">
        <v>5092</v>
      </c>
      <c r="L196" s="223" t="s">
        <v>3904</v>
      </c>
      <c r="M196" s="218" t="s">
        <v>5082</v>
      </c>
      <c r="N196" s="223"/>
      <c r="O196" s="218" t="s">
        <v>3677</v>
      </c>
      <c r="P196" s="223" t="s">
        <v>3856</v>
      </c>
      <c r="Q196" s="218" t="s">
        <v>3184</v>
      </c>
      <c r="R196" s="218" t="s">
        <v>2734</v>
      </c>
      <c r="S196" s="218" t="s">
        <v>3865</v>
      </c>
      <c r="T196" s="224">
        <v>15</v>
      </c>
      <c r="U196" s="218" t="s">
        <v>5089</v>
      </c>
      <c r="V196" s="218" t="s">
        <v>5094</v>
      </c>
      <c r="W196" s="225" t="s">
        <v>2512</v>
      </c>
      <c r="X196" s="224">
        <v>1.65</v>
      </c>
      <c r="Y196" s="224">
        <v>65</v>
      </c>
      <c r="Z196" s="224"/>
      <c r="AA196" s="223"/>
      <c r="AB196" s="226" t="s">
        <v>5095</v>
      </c>
      <c r="AC196" s="227">
        <v>1</v>
      </c>
      <c r="AD196" s="228"/>
    </row>
    <row r="197" spans="1:30" ht="75" customHeight="1" x14ac:dyDescent="0.45">
      <c r="A197" s="217" t="s">
        <v>3586</v>
      </c>
      <c r="B197" s="218" t="s">
        <v>6</v>
      </c>
      <c r="C197" s="218" t="s">
        <v>8</v>
      </c>
      <c r="D197" s="218" t="s">
        <v>43</v>
      </c>
      <c r="E197" s="218" t="s">
        <v>4868</v>
      </c>
      <c r="F197" s="219" t="s">
        <v>5097</v>
      </c>
      <c r="G197" s="219">
        <v>797311</v>
      </c>
      <c r="H197" s="220">
        <v>2669</v>
      </c>
      <c r="I197" s="221">
        <v>0.14000000000000001</v>
      </c>
      <c r="J197" s="222">
        <v>2295</v>
      </c>
      <c r="K197" s="218" t="s">
        <v>5088</v>
      </c>
      <c r="L197" s="223" t="s">
        <v>3904</v>
      </c>
      <c r="M197" s="218" t="s">
        <v>5082</v>
      </c>
      <c r="N197" s="223"/>
      <c r="O197" s="218" t="s">
        <v>3677</v>
      </c>
      <c r="P197" s="223" t="s">
        <v>3640</v>
      </c>
      <c r="Q197" s="218" t="s">
        <v>3184</v>
      </c>
      <c r="R197" s="218" t="s">
        <v>2734</v>
      </c>
      <c r="S197" s="218" t="s">
        <v>3865</v>
      </c>
      <c r="T197" s="224">
        <v>13</v>
      </c>
      <c r="U197" s="218" t="s">
        <v>5089</v>
      </c>
      <c r="V197" s="218" t="s">
        <v>5098</v>
      </c>
      <c r="W197" s="225" t="s">
        <v>2512</v>
      </c>
      <c r="X197" s="224" t="s">
        <v>5099</v>
      </c>
      <c r="Y197" s="224">
        <v>39</v>
      </c>
      <c r="Z197" s="224"/>
      <c r="AA197" s="223"/>
      <c r="AB197" s="226" t="s">
        <v>5100</v>
      </c>
      <c r="AC197" s="227">
        <v>1</v>
      </c>
      <c r="AD197" s="228"/>
    </row>
    <row r="198" spans="1:30" ht="75" customHeight="1" x14ac:dyDescent="0.45">
      <c r="A198" s="217" t="s">
        <v>3586</v>
      </c>
      <c r="B198" s="218" t="s">
        <v>6</v>
      </c>
      <c r="C198" s="218" t="s">
        <v>8</v>
      </c>
      <c r="D198" s="218" t="s">
        <v>43</v>
      </c>
      <c r="E198" s="218" t="s">
        <v>4868</v>
      </c>
      <c r="F198" s="219" t="s">
        <v>5053</v>
      </c>
      <c r="G198" s="219">
        <v>797318</v>
      </c>
      <c r="H198" s="220">
        <v>3209</v>
      </c>
      <c r="I198" s="221">
        <v>0.14000000000000001</v>
      </c>
      <c r="J198" s="222">
        <v>2759.74</v>
      </c>
      <c r="K198" s="218" t="s">
        <v>5092</v>
      </c>
      <c r="L198" s="223" t="s">
        <v>3904</v>
      </c>
      <c r="M198" s="218" t="s">
        <v>5082</v>
      </c>
      <c r="N198" s="223"/>
      <c r="O198" s="218" t="s">
        <v>3677</v>
      </c>
      <c r="P198" s="223" t="s">
        <v>3640</v>
      </c>
      <c r="Q198" s="218" t="s">
        <v>3184</v>
      </c>
      <c r="R198" s="218" t="s">
        <v>2734</v>
      </c>
      <c r="S198" s="218" t="s">
        <v>3865</v>
      </c>
      <c r="T198" s="224">
        <v>13</v>
      </c>
      <c r="U198" s="218" t="s">
        <v>5089</v>
      </c>
      <c r="V198" s="218" t="s">
        <v>5098</v>
      </c>
      <c r="W198" s="225" t="s">
        <v>2512</v>
      </c>
      <c r="X198" s="224" t="s">
        <v>5099</v>
      </c>
      <c r="Y198" s="224">
        <v>39</v>
      </c>
      <c r="Z198" s="224"/>
      <c r="AA198" s="223"/>
      <c r="AB198" s="226" t="s">
        <v>5100</v>
      </c>
      <c r="AC198" s="227">
        <v>1</v>
      </c>
      <c r="AD198" s="228"/>
    </row>
    <row r="199" spans="1:30" ht="75" customHeight="1" x14ac:dyDescent="0.45">
      <c r="A199" s="217" t="s">
        <v>3586</v>
      </c>
      <c r="B199" s="218" t="s">
        <v>6</v>
      </c>
      <c r="C199" s="218" t="s">
        <v>9</v>
      </c>
      <c r="D199" s="218" t="s">
        <v>43</v>
      </c>
      <c r="E199" s="218" t="s">
        <v>2234</v>
      </c>
      <c r="F199" s="219" t="s">
        <v>2744</v>
      </c>
      <c r="G199" s="219">
        <v>667377</v>
      </c>
      <c r="H199" s="220">
        <v>1299</v>
      </c>
      <c r="I199" s="221">
        <v>0.08</v>
      </c>
      <c r="J199" s="222">
        <v>1195.08</v>
      </c>
      <c r="K199" s="218" t="s">
        <v>3867</v>
      </c>
      <c r="L199" s="223" t="s">
        <v>3851</v>
      </c>
      <c r="M199" s="218" t="s">
        <v>2732</v>
      </c>
      <c r="N199" s="223" t="s">
        <v>1699</v>
      </c>
      <c r="O199" s="218" t="s">
        <v>2532</v>
      </c>
      <c r="P199" s="223">
        <v>256</v>
      </c>
      <c r="Q199" s="218" t="s">
        <v>3868</v>
      </c>
      <c r="R199" s="218" t="s">
        <v>2734</v>
      </c>
      <c r="S199" s="218" t="s">
        <v>3865</v>
      </c>
      <c r="T199" s="224">
        <v>10.5</v>
      </c>
      <c r="U199" s="218" t="s">
        <v>3866</v>
      </c>
      <c r="V199" s="218" t="s">
        <v>3869</v>
      </c>
      <c r="W199" s="225" t="s">
        <v>45</v>
      </c>
      <c r="X199" s="224">
        <v>0.51200000000000001</v>
      </c>
      <c r="Y199" s="224">
        <v>24</v>
      </c>
      <c r="Z199" s="224">
        <v>28</v>
      </c>
      <c r="AA199" s="223" t="s">
        <v>1699</v>
      </c>
      <c r="AB199" s="226" t="s">
        <v>2748</v>
      </c>
      <c r="AC199" s="227">
        <v>1</v>
      </c>
      <c r="AD199" s="228" t="s">
        <v>1699</v>
      </c>
    </row>
    <row r="200" spans="1:30" ht="75" customHeight="1" x14ac:dyDescent="0.45">
      <c r="A200" s="217" t="s">
        <v>3586</v>
      </c>
      <c r="B200" s="218" t="s">
        <v>6</v>
      </c>
      <c r="C200" s="218" t="s">
        <v>7</v>
      </c>
      <c r="D200" s="218" t="s">
        <v>253</v>
      </c>
      <c r="E200" s="218" t="s">
        <v>3870</v>
      </c>
      <c r="F200" s="219" t="s">
        <v>3871</v>
      </c>
      <c r="G200" s="219">
        <v>649361</v>
      </c>
      <c r="H200" s="220">
        <v>4917</v>
      </c>
      <c r="I200" s="221">
        <v>0.505</v>
      </c>
      <c r="J200" s="222">
        <v>2433.92</v>
      </c>
      <c r="K200" s="218" t="s">
        <v>2740</v>
      </c>
      <c r="L200" s="223">
        <v>16</v>
      </c>
      <c r="M200" s="218" t="s">
        <v>3872</v>
      </c>
      <c r="N200" s="223" t="s">
        <v>1699</v>
      </c>
      <c r="O200" s="218" t="s">
        <v>1699</v>
      </c>
      <c r="P200" s="223">
        <v>256</v>
      </c>
      <c r="Q200" s="218" t="s">
        <v>3184</v>
      </c>
      <c r="R200" s="218" t="s">
        <v>3873</v>
      </c>
      <c r="S200" s="218" t="s">
        <v>3874</v>
      </c>
      <c r="T200" s="224" t="s">
        <v>1699</v>
      </c>
      <c r="U200" s="218" t="s">
        <v>1699</v>
      </c>
      <c r="V200" s="218" t="s">
        <v>1699</v>
      </c>
      <c r="W200" s="225" t="s">
        <v>45</v>
      </c>
      <c r="X200" s="224">
        <v>1</v>
      </c>
      <c r="Y200" s="224" t="s">
        <v>1699</v>
      </c>
      <c r="Z200" s="224" t="s">
        <v>1699</v>
      </c>
      <c r="AA200" s="223" t="s">
        <v>1699</v>
      </c>
      <c r="AB200" s="226" t="s">
        <v>3875</v>
      </c>
      <c r="AC200" s="227" t="s">
        <v>3876</v>
      </c>
      <c r="AD200" s="228" t="s">
        <v>1699</v>
      </c>
    </row>
    <row r="201" spans="1:30" ht="75" customHeight="1" x14ac:dyDescent="0.45">
      <c r="A201" s="217" t="s">
        <v>3586</v>
      </c>
      <c r="B201" s="218" t="s">
        <v>6</v>
      </c>
      <c r="C201" s="218" t="s">
        <v>8</v>
      </c>
      <c r="D201" s="218" t="s">
        <v>253</v>
      </c>
      <c r="E201" s="218" t="s">
        <v>3387</v>
      </c>
      <c r="F201" s="219" t="s">
        <v>3877</v>
      </c>
      <c r="G201" s="219">
        <v>649361</v>
      </c>
      <c r="H201" s="220">
        <v>4620</v>
      </c>
      <c r="I201" s="221">
        <v>0.49299999999999999</v>
      </c>
      <c r="J201" s="222">
        <v>2342.34</v>
      </c>
      <c r="K201" s="218" t="s">
        <v>2740</v>
      </c>
      <c r="L201" s="223">
        <v>16</v>
      </c>
      <c r="M201" s="218" t="s">
        <v>3872</v>
      </c>
      <c r="N201" s="223" t="s">
        <v>1699</v>
      </c>
      <c r="O201" s="218"/>
      <c r="P201" s="223">
        <v>512</v>
      </c>
      <c r="Q201" s="218" t="s">
        <v>3878</v>
      </c>
      <c r="R201" s="218" t="s">
        <v>3873</v>
      </c>
      <c r="S201" s="218" t="s">
        <v>3874</v>
      </c>
      <c r="T201" s="224">
        <v>14</v>
      </c>
      <c r="U201" s="218" t="s">
        <v>3879</v>
      </c>
      <c r="V201" s="218" t="s">
        <v>3880</v>
      </c>
      <c r="W201" s="225" t="s">
        <v>45</v>
      </c>
      <c r="X201" s="224" t="s">
        <v>1699</v>
      </c>
      <c r="Y201" s="224" t="s">
        <v>1699</v>
      </c>
      <c r="Z201" s="224" t="s">
        <v>3881</v>
      </c>
      <c r="AA201" s="223">
        <v>42</v>
      </c>
      <c r="AB201" s="226" t="s">
        <v>3882</v>
      </c>
      <c r="AC201" s="227" t="s">
        <v>3883</v>
      </c>
      <c r="AD201" s="228" t="s">
        <v>1699</v>
      </c>
    </row>
    <row r="202" spans="1:30" ht="75" customHeight="1" x14ac:dyDescent="0.45">
      <c r="A202" s="217" t="s">
        <v>3586</v>
      </c>
      <c r="B202" s="218" t="s">
        <v>6</v>
      </c>
      <c r="C202" s="218" t="s">
        <v>8</v>
      </c>
      <c r="D202" s="218" t="s">
        <v>253</v>
      </c>
      <c r="E202" s="218" t="s">
        <v>3884</v>
      </c>
      <c r="F202" s="219" t="s">
        <v>3885</v>
      </c>
      <c r="G202" s="219">
        <v>649361</v>
      </c>
      <c r="H202" s="220">
        <v>4628</v>
      </c>
      <c r="I202" s="221">
        <v>0.49299999999999999</v>
      </c>
      <c r="J202" s="222">
        <v>2346.4</v>
      </c>
      <c r="K202" s="218" t="s">
        <v>2740</v>
      </c>
      <c r="L202" s="223">
        <v>16</v>
      </c>
      <c r="M202" s="218" t="s">
        <v>3872</v>
      </c>
      <c r="N202" s="223" t="s">
        <v>1699</v>
      </c>
      <c r="O202" s="218" t="s">
        <v>1699</v>
      </c>
      <c r="P202" s="223">
        <v>512</v>
      </c>
      <c r="Q202" s="218" t="s">
        <v>3878</v>
      </c>
      <c r="R202" s="218" t="s">
        <v>3873</v>
      </c>
      <c r="S202" s="218" t="s">
        <v>3874</v>
      </c>
      <c r="T202" s="224">
        <v>15.6</v>
      </c>
      <c r="U202" s="218" t="s">
        <v>3879</v>
      </c>
      <c r="V202" s="218" t="s">
        <v>3880</v>
      </c>
      <c r="W202" s="225" t="s">
        <v>45</v>
      </c>
      <c r="X202" s="224" t="s">
        <v>1699</v>
      </c>
      <c r="Y202" s="224" t="s">
        <v>1699</v>
      </c>
      <c r="Z202" s="224" t="s">
        <v>3881</v>
      </c>
      <c r="AA202" s="223">
        <v>42</v>
      </c>
      <c r="AB202" s="226" t="s">
        <v>3882</v>
      </c>
      <c r="AC202" s="227" t="s">
        <v>3883</v>
      </c>
      <c r="AD202" s="228" t="s">
        <v>1699</v>
      </c>
    </row>
    <row r="203" spans="1:30" ht="75" customHeight="1" x14ac:dyDescent="0.45">
      <c r="A203" s="217" t="s">
        <v>3586</v>
      </c>
      <c r="B203" s="218" t="s">
        <v>6</v>
      </c>
      <c r="C203" s="218" t="s">
        <v>8</v>
      </c>
      <c r="D203" s="218" t="s">
        <v>253</v>
      </c>
      <c r="E203" s="218" t="s">
        <v>3886</v>
      </c>
      <c r="F203" s="219" t="s">
        <v>3887</v>
      </c>
      <c r="G203" s="219">
        <v>649361</v>
      </c>
      <c r="H203" s="220">
        <v>4265</v>
      </c>
      <c r="I203" s="221">
        <v>0.49299999999999999</v>
      </c>
      <c r="J203" s="222">
        <v>2162.36</v>
      </c>
      <c r="K203" s="218" t="s">
        <v>3754</v>
      </c>
      <c r="L203" s="223">
        <v>16</v>
      </c>
      <c r="M203" s="218" t="s">
        <v>3872</v>
      </c>
      <c r="N203" s="223" t="s">
        <v>1699</v>
      </c>
      <c r="O203" s="218" t="s">
        <v>1699</v>
      </c>
      <c r="P203" s="223">
        <v>512</v>
      </c>
      <c r="Q203" s="218" t="s">
        <v>3184</v>
      </c>
      <c r="R203" s="218" t="s">
        <v>3873</v>
      </c>
      <c r="S203" s="218" t="s">
        <v>3874</v>
      </c>
      <c r="T203" s="224">
        <v>14</v>
      </c>
      <c r="U203" s="218" t="s">
        <v>3888</v>
      </c>
      <c r="V203" s="218" t="s">
        <v>3889</v>
      </c>
      <c r="W203" s="225" t="s">
        <v>45</v>
      </c>
      <c r="X203" s="224" t="s">
        <v>1699</v>
      </c>
      <c r="Y203" s="224" t="s">
        <v>1699</v>
      </c>
      <c r="Z203" s="224" t="s">
        <v>3890</v>
      </c>
      <c r="AA203" s="223">
        <v>42</v>
      </c>
      <c r="AB203" s="226" t="s">
        <v>3891</v>
      </c>
      <c r="AC203" s="227" t="s">
        <v>3883</v>
      </c>
      <c r="AD203" s="228" t="s">
        <v>1699</v>
      </c>
    </row>
    <row r="204" spans="1:30" ht="75" customHeight="1" x14ac:dyDescent="0.45">
      <c r="A204" s="217" t="s">
        <v>3586</v>
      </c>
      <c r="B204" s="218" t="s">
        <v>6</v>
      </c>
      <c r="C204" s="218" t="s">
        <v>8</v>
      </c>
      <c r="D204" s="218" t="s">
        <v>253</v>
      </c>
      <c r="E204" s="218" t="s">
        <v>3892</v>
      </c>
      <c r="F204" s="219" t="s">
        <v>3893</v>
      </c>
      <c r="G204" s="219">
        <v>649361</v>
      </c>
      <c r="H204" s="220">
        <v>5497</v>
      </c>
      <c r="I204" s="221">
        <v>0.49299999999999999</v>
      </c>
      <c r="J204" s="222">
        <v>2786.98</v>
      </c>
      <c r="K204" s="218" t="s">
        <v>3894</v>
      </c>
      <c r="L204" s="223">
        <v>16</v>
      </c>
      <c r="M204" s="218" t="s">
        <v>3872</v>
      </c>
      <c r="N204" s="223" t="s">
        <v>1699</v>
      </c>
      <c r="O204" s="218" t="s">
        <v>1699</v>
      </c>
      <c r="P204" s="223">
        <v>512</v>
      </c>
      <c r="Q204" s="218" t="s">
        <v>3184</v>
      </c>
      <c r="R204" s="218" t="s">
        <v>3873</v>
      </c>
      <c r="S204" s="218" t="s">
        <v>3874</v>
      </c>
      <c r="T204" s="224">
        <v>15.6</v>
      </c>
      <c r="U204" s="218" t="s">
        <v>3895</v>
      </c>
      <c r="V204" s="218" t="s">
        <v>3889</v>
      </c>
      <c r="W204" s="225" t="s">
        <v>45</v>
      </c>
      <c r="X204" s="224" t="s">
        <v>1699</v>
      </c>
      <c r="Y204" s="224" t="s">
        <v>1699</v>
      </c>
      <c r="Z204" s="224" t="s">
        <v>3896</v>
      </c>
      <c r="AA204" s="223">
        <v>54</v>
      </c>
      <c r="AB204" s="226" t="s">
        <v>3891</v>
      </c>
      <c r="AC204" s="227" t="s">
        <v>3883</v>
      </c>
      <c r="AD204" s="228" t="s">
        <v>1699</v>
      </c>
    </row>
    <row r="205" spans="1:30" ht="75" customHeight="1" x14ac:dyDescent="0.45">
      <c r="A205" s="217" t="s">
        <v>3586</v>
      </c>
      <c r="B205" s="218" t="s">
        <v>6</v>
      </c>
      <c r="C205" s="218" t="s">
        <v>8</v>
      </c>
      <c r="D205" s="218" t="s">
        <v>253</v>
      </c>
      <c r="E205" s="218" t="s">
        <v>3897</v>
      </c>
      <c r="F205" s="219" t="s">
        <v>3898</v>
      </c>
      <c r="G205" s="219">
        <v>649361</v>
      </c>
      <c r="H205" s="220">
        <v>6088</v>
      </c>
      <c r="I205" s="221">
        <v>0.49299999999999999</v>
      </c>
      <c r="J205" s="222">
        <v>3086.62</v>
      </c>
      <c r="K205" s="218" t="s">
        <v>3894</v>
      </c>
      <c r="L205" s="223">
        <v>16</v>
      </c>
      <c r="M205" s="218" t="s">
        <v>3872</v>
      </c>
      <c r="N205" s="223" t="s">
        <v>1699</v>
      </c>
      <c r="O205" s="218" t="s">
        <v>1699</v>
      </c>
      <c r="P205" s="223">
        <v>256</v>
      </c>
      <c r="Q205" s="218" t="s">
        <v>3184</v>
      </c>
      <c r="R205" s="218" t="s">
        <v>3873</v>
      </c>
      <c r="S205" s="218" t="s">
        <v>3874</v>
      </c>
      <c r="T205" s="224">
        <v>14</v>
      </c>
      <c r="U205" s="218" t="s">
        <v>3899</v>
      </c>
      <c r="V205" s="218" t="s">
        <v>3900</v>
      </c>
      <c r="W205" s="225" t="s">
        <v>45</v>
      </c>
      <c r="X205" s="224" t="s">
        <v>1699</v>
      </c>
      <c r="Y205" s="224" t="s">
        <v>1699</v>
      </c>
      <c r="Z205" s="224" t="s">
        <v>3901</v>
      </c>
      <c r="AA205" s="223">
        <v>57</v>
      </c>
      <c r="AB205" s="226" t="s">
        <v>3902</v>
      </c>
      <c r="AC205" s="227" t="s">
        <v>3903</v>
      </c>
      <c r="AD205" s="228" t="s">
        <v>1699</v>
      </c>
    </row>
    <row r="206" spans="1:30" ht="75" customHeight="1" x14ac:dyDescent="0.45">
      <c r="A206" s="217" t="s">
        <v>3586</v>
      </c>
      <c r="B206" s="218" t="s">
        <v>6</v>
      </c>
      <c r="C206" s="218" t="s">
        <v>7</v>
      </c>
      <c r="D206" s="218" t="s">
        <v>258</v>
      </c>
      <c r="E206" s="218" t="s">
        <v>5101</v>
      </c>
      <c r="F206" s="219" t="s">
        <v>5102</v>
      </c>
      <c r="G206" s="219">
        <v>649361</v>
      </c>
      <c r="H206" s="220">
        <v>2749</v>
      </c>
      <c r="I206" s="221">
        <v>0.14000000000000001</v>
      </c>
      <c r="J206" s="222">
        <v>1977.14</v>
      </c>
      <c r="K206" s="218" t="s">
        <v>5103</v>
      </c>
      <c r="L206" s="223" t="s">
        <v>5081</v>
      </c>
      <c r="M206" s="218" t="s">
        <v>5104</v>
      </c>
      <c r="N206" s="223"/>
      <c r="O206" s="218" t="s">
        <v>3906</v>
      </c>
      <c r="P206" s="223" t="s">
        <v>3856</v>
      </c>
      <c r="Q206" s="218" t="s">
        <v>3908</v>
      </c>
      <c r="R206" s="218" t="s">
        <v>3865</v>
      </c>
      <c r="S206" s="218" t="s">
        <v>2734</v>
      </c>
      <c r="T206" s="224" t="s">
        <v>244</v>
      </c>
      <c r="U206" s="218" t="s">
        <v>244</v>
      </c>
      <c r="V206" s="218"/>
      <c r="W206" s="225" t="s">
        <v>45</v>
      </c>
      <c r="X206" s="224" t="s">
        <v>3909</v>
      </c>
      <c r="Y206" s="224" t="s">
        <v>3910</v>
      </c>
      <c r="Z206" s="224"/>
      <c r="AA206" s="223"/>
      <c r="AB206" s="226"/>
      <c r="AC206" s="227" t="s">
        <v>3911</v>
      </c>
      <c r="AD206" s="228"/>
    </row>
    <row r="207" spans="1:30" ht="75" customHeight="1" x14ac:dyDescent="0.45">
      <c r="A207" s="217" t="s">
        <v>3586</v>
      </c>
      <c r="B207" s="218" t="s">
        <v>6</v>
      </c>
      <c r="C207" s="218" t="s">
        <v>8</v>
      </c>
      <c r="D207" s="218" t="s">
        <v>258</v>
      </c>
      <c r="E207" s="218" t="s">
        <v>3912</v>
      </c>
      <c r="F207" s="219" t="s">
        <v>5105</v>
      </c>
      <c r="G207" s="219">
        <v>649361</v>
      </c>
      <c r="H207" s="220">
        <v>3639</v>
      </c>
      <c r="I207" s="221">
        <v>0.14000000000000001</v>
      </c>
      <c r="J207" s="222">
        <v>3129.53</v>
      </c>
      <c r="K207" s="218" t="s">
        <v>3477</v>
      </c>
      <c r="L207" s="223" t="s">
        <v>3904</v>
      </c>
      <c r="M207" s="218" t="s">
        <v>5106</v>
      </c>
      <c r="N207" s="223"/>
      <c r="O207" s="218" t="s">
        <v>3913</v>
      </c>
      <c r="P207" s="223" t="s">
        <v>3856</v>
      </c>
      <c r="Q207" s="218" t="s">
        <v>3908</v>
      </c>
      <c r="R207" s="218" t="s">
        <v>3865</v>
      </c>
      <c r="S207" s="218" t="s">
        <v>2734</v>
      </c>
      <c r="T207" s="224">
        <v>13.3</v>
      </c>
      <c r="U207" s="218" t="s">
        <v>3914</v>
      </c>
      <c r="V207" s="218" t="s">
        <v>5107</v>
      </c>
      <c r="W207" s="225" t="s">
        <v>45</v>
      </c>
      <c r="X207" s="224" t="s">
        <v>3915</v>
      </c>
      <c r="Y207" s="224" t="s">
        <v>3916</v>
      </c>
      <c r="Z207" s="224"/>
      <c r="AA207" s="223"/>
      <c r="AB207" s="226" t="s">
        <v>3917</v>
      </c>
      <c r="AC207" s="227" t="s">
        <v>3911</v>
      </c>
      <c r="AD207" s="228"/>
    </row>
    <row r="208" spans="1:30" ht="75" customHeight="1" x14ac:dyDescent="0.45">
      <c r="A208" s="217" t="s">
        <v>3586</v>
      </c>
      <c r="B208" s="218" t="s">
        <v>6</v>
      </c>
      <c r="C208" s="218" t="s">
        <v>8</v>
      </c>
      <c r="D208" s="218" t="s">
        <v>258</v>
      </c>
      <c r="E208" s="218" t="s">
        <v>3918</v>
      </c>
      <c r="F208" s="219" t="s">
        <v>5108</v>
      </c>
      <c r="G208" s="219">
        <v>649361</v>
      </c>
      <c r="H208" s="220">
        <v>3309</v>
      </c>
      <c r="I208" s="221">
        <v>0.14000000000000001</v>
      </c>
      <c r="J208" s="222">
        <v>2853.48</v>
      </c>
      <c r="K208" s="218" t="s">
        <v>5109</v>
      </c>
      <c r="L208" s="223" t="s">
        <v>5081</v>
      </c>
      <c r="M208" s="218" t="s">
        <v>5110</v>
      </c>
      <c r="N208" s="223"/>
      <c r="O208" s="218" t="s">
        <v>3919</v>
      </c>
      <c r="P208" s="223" t="s">
        <v>3856</v>
      </c>
      <c r="Q208" s="218" t="s">
        <v>3908</v>
      </c>
      <c r="R208" s="218" t="s">
        <v>3865</v>
      </c>
      <c r="S208" s="218" t="s">
        <v>2734</v>
      </c>
      <c r="T208" s="224">
        <v>14</v>
      </c>
      <c r="U208" s="218" t="s">
        <v>3914</v>
      </c>
      <c r="V208" s="218" t="s">
        <v>5111</v>
      </c>
      <c r="W208" s="225" t="s">
        <v>45</v>
      </c>
      <c r="X208" s="224" t="s">
        <v>3920</v>
      </c>
      <c r="Y208" s="224" t="s">
        <v>3916</v>
      </c>
      <c r="Z208" s="224"/>
      <c r="AA208" s="223"/>
      <c r="AB208" s="226" t="s">
        <v>3917</v>
      </c>
      <c r="AC208" s="227" t="s">
        <v>3911</v>
      </c>
      <c r="AD208" s="228"/>
    </row>
    <row r="209" spans="1:30" ht="75" customHeight="1" x14ac:dyDescent="0.45">
      <c r="A209" s="217" t="s">
        <v>3586</v>
      </c>
      <c r="B209" s="218" t="s">
        <v>6</v>
      </c>
      <c r="C209" s="218" t="s">
        <v>8</v>
      </c>
      <c r="D209" s="218" t="s">
        <v>258</v>
      </c>
      <c r="E209" s="218" t="s">
        <v>3921</v>
      </c>
      <c r="F209" s="219" t="s">
        <v>5112</v>
      </c>
      <c r="G209" s="219">
        <v>649631</v>
      </c>
      <c r="H209" s="220">
        <v>2899</v>
      </c>
      <c r="I209" s="221">
        <v>0.14000000000000001</v>
      </c>
      <c r="J209" s="222">
        <v>2493</v>
      </c>
      <c r="K209" s="218" t="s">
        <v>5113</v>
      </c>
      <c r="L209" s="223" t="s">
        <v>5081</v>
      </c>
      <c r="M209" s="218" t="s">
        <v>3922</v>
      </c>
      <c r="N209" s="223"/>
      <c r="O209" s="218" t="s">
        <v>3919</v>
      </c>
      <c r="P209" s="223" t="s">
        <v>3856</v>
      </c>
      <c r="Q209" s="218" t="s">
        <v>3923</v>
      </c>
      <c r="R209" s="218" t="s">
        <v>3865</v>
      </c>
      <c r="S209" s="218" t="s">
        <v>2734</v>
      </c>
      <c r="T209" s="224">
        <v>14</v>
      </c>
      <c r="U209" s="218"/>
      <c r="V209" s="218"/>
      <c r="W209" s="225" t="s">
        <v>45</v>
      </c>
      <c r="X209" s="224" t="s">
        <v>3924</v>
      </c>
      <c r="Y209" s="224" t="s">
        <v>3916</v>
      </c>
      <c r="Z209" s="224"/>
      <c r="AA209" s="223"/>
      <c r="AB209" s="226" t="s">
        <v>3917</v>
      </c>
      <c r="AC209" s="227" t="s">
        <v>3911</v>
      </c>
      <c r="AD209" s="228"/>
    </row>
    <row r="210" spans="1:30" ht="75" customHeight="1" x14ac:dyDescent="0.45">
      <c r="A210" s="217" t="s">
        <v>3586</v>
      </c>
      <c r="B210" s="218" t="s">
        <v>6</v>
      </c>
      <c r="C210" s="218" t="s">
        <v>8</v>
      </c>
      <c r="D210" s="218" t="s">
        <v>258</v>
      </c>
      <c r="E210" s="218" t="s">
        <v>3925</v>
      </c>
      <c r="F210" s="219" t="s">
        <v>5114</v>
      </c>
      <c r="G210" s="219">
        <v>649361</v>
      </c>
      <c r="H210" s="220">
        <v>4299</v>
      </c>
      <c r="I210" s="221">
        <v>0.14000000000000001</v>
      </c>
      <c r="J210" s="222">
        <v>3698</v>
      </c>
      <c r="K210" s="218" t="s">
        <v>5115</v>
      </c>
      <c r="L210" s="223" t="s">
        <v>3904</v>
      </c>
      <c r="M210" s="218" t="s">
        <v>5106</v>
      </c>
      <c r="N210" s="223"/>
      <c r="O210" s="218" t="s">
        <v>3919</v>
      </c>
      <c r="P210" s="223" t="s">
        <v>3856</v>
      </c>
      <c r="Q210" s="218" t="s">
        <v>3908</v>
      </c>
      <c r="R210" s="218" t="s">
        <v>3865</v>
      </c>
      <c r="S210" s="218" t="s">
        <v>2734</v>
      </c>
      <c r="T210" s="224">
        <v>14</v>
      </c>
      <c r="U210" s="218" t="s">
        <v>3650</v>
      </c>
      <c r="V210" s="218" t="s">
        <v>5116</v>
      </c>
      <c r="W210" s="225" t="s">
        <v>45</v>
      </c>
      <c r="X210" s="224" t="s">
        <v>3924</v>
      </c>
      <c r="Y210" s="224" t="s">
        <v>3916</v>
      </c>
      <c r="Z210" s="224"/>
      <c r="AA210" s="223"/>
      <c r="AB210" s="226" t="s">
        <v>3917</v>
      </c>
      <c r="AC210" s="227" t="s">
        <v>3911</v>
      </c>
      <c r="AD210" s="228"/>
    </row>
    <row r="211" spans="1:30" ht="75" customHeight="1" x14ac:dyDescent="0.45">
      <c r="A211" s="217" t="s">
        <v>4416</v>
      </c>
      <c r="B211" s="218" t="s">
        <v>4417</v>
      </c>
      <c r="C211" s="218" t="s">
        <v>4418</v>
      </c>
      <c r="D211" s="218" t="s">
        <v>4416</v>
      </c>
      <c r="E211" s="218" t="s">
        <v>4419</v>
      </c>
      <c r="F211" s="219" t="s">
        <v>4420</v>
      </c>
      <c r="G211" s="219" t="s">
        <v>4420</v>
      </c>
      <c r="H211" s="220">
        <v>2098</v>
      </c>
      <c r="I211" s="221">
        <v>0.39140000000000003</v>
      </c>
      <c r="J211" s="222">
        <v>1276.8399999999999</v>
      </c>
      <c r="K211" s="218" t="s">
        <v>4421</v>
      </c>
      <c r="L211" s="223">
        <v>8</v>
      </c>
      <c r="M211" s="218" t="s">
        <v>4422</v>
      </c>
      <c r="N211" s="223" t="s">
        <v>244</v>
      </c>
      <c r="O211" s="218" t="s">
        <v>4423</v>
      </c>
      <c r="P211" s="223" t="s">
        <v>3640</v>
      </c>
      <c r="Q211" s="218" t="s">
        <v>4424</v>
      </c>
      <c r="R211" s="218" t="s">
        <v>43</v>
      </c>
      <c r="S211" s="218" t="s">
        <v>4425</v>
      </c>
      <c r="T211" s="224">
        <v>14</v>
      </c>
      <c r="U211" s="218" t="s">
        <v>3650</v>
      </c>
      <c r="V211" s="218" t="s">
        <v>4426</v>
      </c>
      <c r="W211" s="225" t="s">
        <v>45</v>
      </c>
      <c r="X211" s="224">
        <v>1.42</v>
      </c>
      <c r="Y211" s="224">
        <v>65</v>
      </c>
      <c r="Z211" s="224">
        <v>47</v>
      </c>
      <c r="AA211" s="223">
        <v>15</v>
      </c>
      <c r="AB211" s="226" t="s">
        <v>4427</v>
      </c>
      <c r="AC211" s="227">
        <v>3</v>
      </c>
      <c r="AD211" s="228" t="s">
        <v>4428</v>
      </c>
    </row>
    <row r="212" spans="1:30" ht="75" customHeight="1" x14ac:dyDescent="0.45">
      <c r="A212" s="217" t="s">
        <v>4416</v>
      </c>
      <c r="B212" s="218" t="s">
        <v>4417</v>
      </c>
      <c r="C212" s="218" t="s">
        <v>4418</v>
      </c>
      <c r="D212" s="218" t="s">
        <v>4416</v>
      </c>
      <c r="E212" s="218" t="s">
        <v>4429</v>
      </c>
      <c r="F212" s="219" t="s">
        <v>4430</v>
      </c>
      <c r="G212" s="219" t="s">
        <v>4430</v>
      </c>
      <c r="H212" s="220">
        <v>2500</v>
      </c>
      <c r="I212" s="221">
        <v>0.39140000000000003</v>
      </c>
      <c r="J212" s="222">
        <v>1521.5</v>
      </c>
      <c r="K212" s="218" t="s">
        <v>4431</v>
      </c>
      <c r="L212" s="223">
        <v>8</v>
      </c>
      <c r="M212" s="218" t="s">
        <v>4422</v>
      </c>
      <c r="N212" s="223" t="s">
        <v>244</v>
      </c>
      <c r="O212" s="218" t="s">
        <v>2733</v>
      </c>
      <c r="P212" s="223" t="s">
        <v>3640</v>
      </c>
      <c r="Q212" s="218" t="s">
        <v>4424</v>
      </c>
      <c r="R212" s="218" t="s">
        <v>43</v>
      </c>
      <c r="S212" s="218" t="s">
        <v>4425</v>
      </c>
      <c r="T212" s="224">
        <v>13.3</v>
      </c>
      <c r="U212" s="218" t="s">
        <v>3650</v>
      </c>
      <c r="V212" s="218" t="s">
        <v>4432</v>
      </c>
      <c r="W212" s="225" t="s">
        <v>45</v>
      </c>
      <c r="X212" s="224">
        <v>1.32</v>
      </c>
      <c r="Y212" s="224">
        <v>65</v>
      </c>
      <c r="Z212" s="224">
        <v>46</v>
      </c>
      <c r="AA212" s="223" t="s">
        <v>134</v>
      </c>
      <c r="AB212" s="226" t="s">
        <v>4433</v>
      </c>
      <c r="AC212" s="227">
        <v>3</v>
      </c>
      <c r="AD212" s="228" t="s">
        <v>4434</v>
      </c>
    </row>
    <row r="213" spans="1:30" ht="75" customHeight="1" x14ac:dyDescent="0.45">
      <c r="A213" s="217" t="s">
        <v>4416</v>
      </c>
      <c r="B213" s="218" t="s">
        <v>4417</v>
      </c>
      <c r="C213" s="218" t="s">
        <v>4418</v>
      </c>
      <c r="D213" s="218" t="s">
        <v>4416</v>
      </c>
      <c r="E213" s="218" t="s">
        <v>4435</v>
      </c>
      <c r="F213" s="219" t="s">
        <v>4436</v>
      </c>
      <c r="G213" s="219" t="s">
        <v>4436</v>
      </c>
      <c r="H213" s="220">
        <v>1980</v>
      </c>
      <c r="I213" s="221">
        <v>0.39140000000000003</v>
      </c>
      <c r="J213" s="222">
        <v>1205</v>
      </c>
      <c r="K213" s="218" t="s">
        <v>4437</v>
      </c>
      <c r="L213" s="223">
        <v>8</v>
      </c>
      <c r="M213" s="218" t="s">
        <v>4422</v>
      </c>
      <c r="N213" s="223" t="s">
        <v>244</v>
      </c>
      <c r="O213" s="218" t="s">
        <v>4438</v>
      </c>
      <c r="P213" s="223" t="s">
        <v>3640</v>
      </c>
      <c r="Q213" s="218" t="s">
        <v>4424</v>
      </c>
      <c r="R213" s="218" t="s">
        <v>43</v>
      </c>
      <c r="S213" s="218" t="s">
        <v>4425</v>
      </c>
      <c r="T213" s="224">
        <v>14</v>
      </c>
      <c r="U213" s="218" t="s">
        <v>3650</v>
      </c>
      <c r="V213" s="218" t="s">
        <v>4426</v>
      </c>
      <c r="W213" s="225" t="s">
        <v>45</v>
      </c>
      <c r="X213" s="224">
        <v>1.38</v>
      </c>
      <c r="Y213" s="224">
        <v>65</v>
      </c>
      <c r="Z213" s="224">
        <v>46.5</v>
      </c>
      <c r="AA213" s="223" t="s">
        <v>134</v>
      </c>
      <c r="AB213" s="226" t="s">
        <v>4439</v>
      </c>
      <c r="AC213" s="227">
        <v>3</v>
      </c>
      <c r="AD213" s="228" t="s">
        <v>4440</v>
      </c>
    </row>
    <row r="214" spans="1:30" ht="75" customHeight="1" x14ac:dyDescent="0.45">
      <c r="A214" s="217" t="s">
        <v>4416</v>
      </c>
      <c r="B214" s="218" t="s">
        <v>4417</v>
      </c>
      <c r="C214" s="218" t="s">
        <v>4418</v>
      </c>
      <c r="D214" s="218" t="s">
        <v>4416</v>
      </c>
      <c r="E214" s="218" t="s">
        <v>4441</v>
      </c>
      <c r="F214" s="219" t="s">
        <v>4442</v>
      </c>
      <c r="G214" s="219" t="s">
        <v>4442</v>
      </c>
      <c r="H214" s="220">
        <v>2598</v>
      </c>
      <c r="I214" s="221">
        <v>0.39140000000000003</v>
      </c>
      <c r="J214" s="222">
        <v>1581.31</v>
      </c>
      <c r="K214" s="218" t="s">
        <v>4443</v>
      </c>
      <c r="L214" s="223">
        <v>16</v>
      </c>
      <c r="M214" s="218" t="s">
        <v>4444</v>
      </c>
      <c r="N214" s="223" t="s">
        <v>244</v>
      </c>
      <c r="O214" s="218" t="s">
        <v>4445</v>
      </c>
      <c r="P214" s="223" t="s">
        <v>3640</v>
      </c>
      <c r="Q214" s="218" t="s">
        <v>4424</v>
      </c>
      <c r="R214" s="218" t="s">
        <v>43</v>
      </c>
      <c r="S214" s="218" t="s">
        <v>4425</v>
      </c>
      <c r="T214" s="224">
        <v>14</v>
      </c>
      <c r="U214" s="218" t="s">
        <v>3650</v>
      </c>
      <c r="V214" s="218" t="s">
        <v>4426</v>
      </c>
      <c r="W214" s="225" t="s">
        <v>45</v>
      </c>
      <c r="X214" s="224">
        <v>1.26</v>
      </c>
      <c r="Y214" s="224">
        <v>65</v>
      </c>
      <c r="Z214" s="224">
        <v>57</v>
      </c>
      <c r="AA214" s="223" t="s">
        <v>134</v>
      </c>
      <c r="AB214" s="226" t="s">
        <v>4446</v>
      </c>
      <c r="AC214" s="227">
        <v>3</v>
      </c>
      <c r="AD214" s="228" t="s">
        <v>4447</v>
      </c>
    </row>
    <row r="215" spans="1:30" ht="75" customHeight="1" x14ac:dyDescent="0.45">
      <c r="A215" s="217" t="s">
        <v>4416</v>
      </c>
      <c r="B215" s="218" t="s">
        <v>4417</v>
      </c>
      <c r="C215" s="218" t="s">
        <v>4418</v>
      </c>
      <c r="D215" s="218" t="s">
        <v>4416</v>
      </c>
      <c r="E215" s="218" t="s">
        <v>4448</v>
      </c>
      <c r="F215" s="219" t="s">
        <v>4449</v>
      </c>
      <c r="G215" s="219" t="s">
        <v>4449</v>
      </c>
      <c r="H215" s="220">
        <v>3650</v>
      </c>
      <c r="I215" s="221">
        <v>0.39140000000000003</v>
      </c>
      <c r="J215" s="222">
        <v>2221.39</v>
      </c>
      <c r="K215" s="218" t="s">
        <v>4431</v>
      </c>
      <c r="L215" s="223">
        <v>16</v>
      </c>
      <c r="M215" s="218" t="s">
        <v>4444</v>
      </c>
      <c r="N215" s="223" t="s">
        <v>244</v>
      </c>
      <c r="O215" s="218" t="s">
        <v>2733</v>
      </c>
      <c r="P215" s="223" t="s">
        <v>3640</v>
      </c>
      <c r="Q215" s="218" t="s">
        <v>4424</v>
      </c>
      <c r="R215" s="218" t="s">
        <v>43</v>
      </c>
      <c r="S215" s="218" t="s">
        <v>4425</v>
      </c>
      <c r="T215" s="224">
        <v>14</v>
      </c>
      <c r="U215" s="218" t="s">
        <v>3650</v>
      </c>
      <c r="V215" s="218" t="s">
        <v>4432</v>
      </c>
      <c r="W215" s="225" t="s">
        <v>45</v>
      </c>
      <c r="X215" s="224">
        <v>1.35</v>
      </c>
      <c r="Y215" s="224">
        <v>65</v>
      </c>
      <c r="Z215" s="224">
        <v>57</v>
      </c>
      <c r="AA215" s="223" t="s">
        <v>4450</v>
      </c>
      <c r="AB215" s="226" t="s">
        <v>4451</v>
      </c>
      <c r="AC215" s="227">
        <v>3</v>
      </c>
      <c r="AD215" s="228"/>
    </row>
    <row r="216" spans="1:30" ht="75" customHeight="1" x14ac:dyDescent="0.45">
      <c r="A216" s="217" t="s">
        <v>4416</v>
      </c>
      <c r="B216" s="218" t="s">
        <v>4417</v>
      </c>
      <c r="C216" s="218" t="s">
        <v>4452</v>
      </c>
      <c r="D216" s="218" t="s">
        <v>4416</v>
      </c>
      <c r="E216" s="218" t="s">
        <v>4453</v>
      </c>
      <c r="F216" s="219" t="s">
        <v>4454</v>
      </c>
      <c r="G216" s="219" t="s">
        <v>4454</v>
      </c>
      <c r="H216" s="220">
        <v>1550</v>
      </c>
      <c r="I216" s="221">
        <v>0.41489999999999999</v>
      </c>
      <c r="J216" s="222">
        <v>906.9</v>
      </c>
      <c r="K216" s="218" t="s">
        <v>4455</v>
      </c>
      <c r="L216" s="223">
        <v>8</v>
      </c>
      <c r="M216" s="218" t="s">
        <v>4422</v>
      </c>
      <c r="N216" s="223" t="s">
        <v>244</v>
      </c>
      <c r="O216" s="218" t="s">
        <v>4456</v>
      </c>
      <c r="P216" s="223" t="s">
        <v>3640</v>
      </c>
      <c r="Q216" s="218" t="s">
        <v>4424</v>
      </c>
      <c r="R216" s="218" t="s">
        <v>43</v>
      </c>
      <c r="S216" s="218" t="s">
        <v>4425</v>
      </c>
      <c r="T216" s="224" t="s">
        <v>244</v>
      </c>
      <c r="U216" s="218" t="s">
        <v>298</v>
      </c>
      <c r="V216" s="218" t="s">
        <v>244</v>
      </c>
      <c r="W216" s="225" t="s">
        <v>45</v>
      </c>
      <c r="X216" s="224">
        <v>1.25</v>
      </c>
      <c r="Y216" s="224">
        <v>65</v>
      </c>
      <c r="Z216" s="224" t="s">
        <v>298</v>
      </c>
      <c r="AA216" s="223" t="s">
        <v>134</v>
      </c>
      <c r="AB216" s="226" t="s">
        <v>4457</v>
      </c>
      <c r="AC216" s="227">
        <v>3</v>
      </c>
      <c r="AD216" s="228"/>
    </row>
    <row r="217" spans="1:30" ht="75" customHeight="1" x14ac:dyDescent="0.45">
      <c r="A217" s="217" t="s">
        <v>4416</v>
      </c>
      <c r="B217" s="218" t="s">
        <v>4417</v>
      </c>
      <c r="C217" s="218" t="s">
        <v>4458</v>
      </c>
      <c r="D217" s="218" t="s">
        <v>4416</v>
      </c>
      <c r="E217" s="218" t="s">
        <v>4459</v>
      </c>
      <c r="F217" s="219" t="s">
        <v>4460</v>
      </c>
      <c r="G217" s="219" t="s">
        <v>4460</v>
      </c>
      <c r="H217" s="220">
        <v>1657</v>
      </c>
      <c r="I217" s="221">
        <v>0.41489999999999999</v>
      </c>
      <c r="J217" s="222">
        <v>969.51</v>
      </c>
      <c r="K217" s="218" t="s">
        <v>4461</v>
      </c>
      <c r="L217" s="223">
        <v>8</v>
      </c>
      <c r="M217" s="218" t="s">
        <v>4422</v>
      </c>
      <c r="N217" s="223" t="s">
        <v>244</v>
      </c>
      <c r="O217" s="218" t="s">
        <v>376</v>
      </c>
      <c r="P217" s="223" t="s">
        <v>3640</v>
      </c>
      <c r="Q217" s="218" t="s">
        <v>4424</v>
      </c>
      <c r="R217" s="218" t="s">
        <v>43</v>
      </c>
      <c r="S217" s="218" t="s">
        <v>4425</v>
      </c>
      <c r="T217" s="224" t="s">
        <v>244</v>
      </c>
      <c r="U217" s="218" t="s">
        <v>298</v>
      </c>
      <c r="V217" s="218" t="s">
        <v>244</v>
      </c>
      <c r="W217" s="225" t="s">
        <v>45</v>
      </c>
      <c r="X217" s="224">
        <v>1.25</v>
      </c>
      <c r="Y217" s="224">
        <v>65</v>
      </c>
      <c r="Z217" s="224" t="s">
        <v>298</v>
      </c>
      <c r="AA217" s="223" t="s">
        <v>4450</v>
      </c>
      <c r="AB217" s="226" t="s">
        <v>4462</v>
      </c>
      <c r="AC217" s="227">
        <v>3</v>
      </c>
      <c r="AD217" s="228"/>
    </row>
    <row r="218" spans="1:30" ht="75" customHeight="1" x14ac:dyDescent="0.45">
      <c r="A218" s="217" t="s">
        <v>4416</v>
      </c>
      <c r="B218" s="218" t="s">
        <v>4417</v>
      </c>
      <c r="C218" s="218" t="s">
        <v>4463</v>
      </c>
      <c r="D218" s="218" t="s">
        <v>4416</v>
      </c>
      <c r="E218" s="218" t="s">
        <v>4464</v>
      </c>
      <c r="F218" s="219" t="s">
        <v>4465</v>
      </c>
      <c r="G218" s="219" t="s">
        <v>4465</v>
      </c>
      <c r="H218" s="220">
        <v>1937</v>
      </c>
      <c r="I218" s="221">
        <v>0.41489999999999999</v>
      </c>
      <c r="J218" s="222">
        <v>1133.33</v>
      </c>
      <c r="K218" s="218" t="s">
        <v>4466</v>
      </c>
      <c r="L218" s="223">
        <v>8</v>
      </c>
      <c r="M218" s="218" t="s">
        <v>4422</v>
      </c>
      <c r="N218" s="223" t="s">
        <v>4450</v>
      </c>
      <c r="O218" s="218" t="s">
        <v>4467</v>
      </c>
      <c r="P218" s="223" t="s">
        <v>3640</v>
      </c>
      <c r="Q218" s="218" t="s">
        <v>4424</v>
      </c>
      <c r="R218" s="218" t="s">
        <v>43</v>
      </c>
      <c r="S218" s="218" t="s">
        <v>4425</v>
      </c>
      <c r="T218" s="224" t="s">
        <v>298</v>
      </c>
      <c r="U218" s="218" t="s">
        <v>298</v>
      </c>
      <c r="V218" s="218" t="s">
        <v>244</v>
      </c>
      <c r="W218" s="225" t="s">
        <v>45</v>
      </c>
      <c r="X218" s="224">
        <v>1.25</v>
      </c>
      <c r="Y218" s="224">
        <v>65</v>
      </c>
      <c r="Z218" s="224" t="s">
        <v>298</v>
      </c>
      <c r="AA218" s="223" t="s">
        <v>134</v>
      </c>
      <c r="AB218" s="226" t="s">
        <v>4468</v>
      </c>
      <c r="AC218" s="227">
        <v>3</v>
      </c>
      <c r="AD218" s="228"/>
    </row>
    <row r="219" spans="1:30" ht="75" customHeight="1" x14ac:dyDescent="0.45">
      <c r="A219" s="217" t="s">
        <v>4416</v>
      </c>
      <c r="B219" s="218" t="s">
        <v>4417</v>
      </c>
      <c r="C219" s="218" t="s">
        <v>4469</v>
      </c>
      <c r="D219" s="218" t="s">
        <v>4416</v>
      </c>
      <c r="E219" s="218" t="s">
        <v>4470</v>
      </c>
      <c r="F219" s="219" t="s">
        <v>4471</v>
      </c>
      <c r="G219" s="219" t="s">
        <v>4471</v>
      </c>
      <c r="H219" s="220">
        <v>3735</v>
      </c>
      <c r="I219" s="221">
        <v>0.46910000000000002</v>
      </c>
      <c r="J219" s="222">
        <v>1982.91</v>
      </c>
      <c r="K219" s="218" t="s">
        <v>4472</v>
      </c>
      <c r="L219" s="223">
        <v>16</v>
      </c>
      <c r="M219" s="218" t="s">
        <v>4473</v>
      </c>
      <c r="N219" s="223" t="s">
        <v>4450</v>
      </c>
      <c r="O219" s="218" t="s">
        <v>4467</v>
      </c>
      <c r="P219" s="223" t="s">
        <v>3856</v>
      </c>
      <c r="Q219" s="218" t="s">
        <v>4424</v>
      </c>
      <c r="R219" s="218" t="s">
        <v>43</v>
      </c>
      <c r="S219" s="218" t="s">
        <v>4474</v>
      </c>
      <c r="T219" s="224" t="s">
        <v>298</v>
      </c>
      <c r="U219" s="218" t="s">
        <v>298</v>
      </c>
      <c r="V219" s="218" t="s">
        <v>244</v>
      </c>
      <c r="W219" s="225" t="s">
        <v>45</v>
      </c>
      <c r="X219" s="224">
        <v>3.6</v>
      </c>
      <c r="Y219" s="224">
        <v>230</v>
      </c>
      <c r="Z219" s="224" t="s">
        <v>298</v>
      </c>
      <c r="AA219" s="223" t="s">
        <v>134</v>
      </c>
      <c r="AB219" s="226" t="s">
        <v>4475</v>
      </c>
      <c r="AC219" s="227">
        <v>3</v>
      </c>
      <c r="AD219" s="228"/>
    </row>
    <row r="220" spans="1:30" ht="75" customHeight="1" x14ac:dyDescent="0.45">
      <c r="A220" s="217" t="s">
        <v>4416</v>
      </c>
      <c r="B220" s="218" t="s">
        <v>4417</v>
      </c>
      <c r="C220" s="218" t="s">
        <v>4469</v>
      </c>
      <c r="D220" s="218" t="s">
        <v>4416</v>
      </c>
      <c r="E220" s="218" t="s">
        <v>4476</v>
      </c>
      <c r="F220" s="219" t="s">
        <v>4477</v>
      </c>
      <c r="G220" s="219" t="s">
        <v>4477</v>
      </c>
      <c r="H220" s="220">
        <v>4656</v>
      </c>
      <c r="I220" s="221">
        <v>0.46910000000000002</v>
      </c>
      <c r="J220" s="222">
        <v>2471.87</v>
      </c>
      <c r="K220" s="218" t="s">
        <v>4478</v>
      </c>
      <c r="L220" s="223">
        <v>32</v>
      </c>
      <c r="M220" s="218" t="s">
        <v>4479</v>
      </c>
      <c r="N220" s="223" t="s">
        <v>4450</v>
      </c>
      <c r="O220" s="218" t="s">
        <v>2561</v>
      </c>
      <c r="P220" s="223" t="s">
        <v>4480</v>
      </c>
      <c r="Q220" s="218" t="s">
        <v>4481</v>
      </c>
      <c r="R220" s="218" t="s">
        <v>43</v>
      </c>
      <c r="S220" s="218" t="s">
        <v>4474</v>
      </c>
      <c r="T220" s="224" t="s">
        <v>298</v>
      </c>
      <c r="U220" s="218" t="s">
        <v>298</v>
      </c>
      <c r="V220" s="218" t="s">
        <v>244</v>
      </c>
      <c r="W220" s="225" t="s">
        <v>45</v>
      </c>
      <c r="X220" s="224">
        <v>13.61</v>
      </c>
      <c r="Y220" s="224">
        <v>750</v>
      </c>
      <c r="Z220" s="224" t="s">
        <v>298</v>
      </c>
      <c r="AA220" s="223" t="s">
        <v>134</v>
      </c>
      <c r="AB220" s="226" t="s">
        <v>4482</v>
      </c>
      <c r="AC220" s="227">
        <v>3</v>
      </c>
      <c r="AD220" s="228"/>
    </row>
    <row r="221" spans="1:30" ht="75" customHeight="1" x14ac:dyDescent="0.45">
      <c r="A221" s="217" t="s">
        <v>4416</v>
      </c>
      <c r="B221" s="218" t="s">
        <v>4417</v>
      </c>
      <c r="C221" s="218" t="s">
        <v>287</v>
      </c>
      <c r="D221" s="218" t="s">
        <v>4416</v>
      </c>
      <c r="E221" s="218" t="s">
        <v>4483</v>
      </c>
      <c r="F221" s="219" t="s">
        <v>4484</v>
      </c>
      <c r="G221" s="219" t="s">
        <v>4484</v>
      </c>
      <c r="H221" s="220">
        <v>6565</v>
      </c>
      <c r="I221" s="221">
        <v>0.62590000000000001</v>
      </c>
      <c r="J221" s="222">
        <v>2455.96</v>
      </c>
      <c r="K221" s="218" t="s">
        <v>4485</v>
      </c>
      <c r="L221" s="223">
        <v>32</v>
      </c>
      <c r="M221" s="218" t="s">
        <v>4479</v>
      </c>
      <c r="N221" s="223" t="s">
        <v>4450</v>
      </c>
      <c r="O221" s="218" t="s">
        <v>3677</v>
      </c>
      <c r="P221" s="223" t="s">
        <v>4486</v>
      </c>
      <c r="Q221" s="218" t="s">
        <v>4424</v>
      </c>
      <c r="R221" s="218" t="s">
        <v>43</v>
      </c>
      <c r="S221" s="218" t="s">
        <v>4474</v>
      </c>
      <c r="T221" s="224">
        <v>16</v>
      </c>
      <c r="U221" s="218" t="s">
        <v>4487</v>
      </c>
      <c r="V221" s="218" t="s">
        <v>4488</v>
      </c>
      <c r="W221" s="225" t="s">
        <v>45</v>
      </c>
      <c r="X221" s="224">
        <v>1.82</v>
      </c>
      <c r="Y221" s="224">
        <v>135</v>
      </c>
      <c r="Z221" s="224">
        <v>57</v>
      </c>
      <c r="AA221" s="223" t="s">
        <v>134</v>
      </c>
      <c r="AB221" s="226" t="s">
        <v>4489</v>
      </c>
      <c r="AC221" s="227">
        <v>3</v>
      </c>
      <c r="AD221" s="228"/>
    </row>
    <row r="222" spans="1:30" ht="75" customHeight="1" x14ac:dyDescent="0.45">
      <c r="A222" s="217" t="s">
        <v>4416</v>
      </c>
      <c r="B222" s="218" t="s">
        <v>4490</v>
      </c>
      <c r="C222" s="218" t="s">
        <v>4491</v>
      </c>
      <c r="D222" s="218" t="s">
        <v>4416</v>
      </c>
      <c r="E222" s="218" t="s">
        <v>4492</v>
      </c>
      <c r="F222" s="219" t="s">
        <v>4493</v>
      </c>
      <c r="G222" s="219" t="s">
        <v>4493</v>
      </c>
      <c r="H222" s="220">
        <v>449</v>
      </c>
      <c r="I222" s="221">
        <v>0</v>
      </c>
      <c r="J222" s="222">
        <v>449</v>
      </c>
      <c r="K222" s="218" t="s">
        <v>4494</v>
      </c>
      <c r="L222" s="223">
        <v>4</v>
      </c>
      <c r="M222" s="218" t="s">
        <v>4495</v>
      </c>
      <c r="N222" s="223" t="s">
        <v>244</v>
      </c>
      <c r="O222" s="218" t="s">
        <v>4496</v>
      </c>
      <c r="P222" s="223" t="s">
        <v>4497</v>
      </c>
      <c r="Q222" s="218" t="s">
        <v>4498</v>
      </c>
      <c r="R222" s="218" t="s">
        <v>4499</v>
      </c>
      <c r="S222" s="218" t="s">
        <v>4500</v>
      </c>
      <c r="T222" s="224">
        <v>14</v>
      </c>
      <c r="U222" s="218">
        <v>14</v>
      </c>
      <c r="V222" s="218" t="s">
        <v>4501</v>
      </c>
      <c r="W222" s="225" t="s">
        <v>45</v>
      </c>
      <c r="X222" s="224">
        <v>1.3</v>
      </c>
      <c r="Y222" s="224">
        <v>45</v>
      </c>
      <c r="Z222" s="224">
        <v>47</v>
      </c>
      <c r="AA222" s="223" t="s">
        <v>134</v>
      </c>
      <c r="AB222" s="226" t="s">
        <v>4502</v>
      </c>
      <c r="AC222" s="227">
        <v>1</v>
      </c>
      <c r="AD222" s="228"/>
    </row>
    <row r="223" spans="1:30" ht="75" customHeight="1" x14ac:dyDescent="0.45">
      <c r="A223" s="217" t="s">
        <v>4416</v>
      </c>
      <c r="B223" s="218" t="s">
        <v>4490</v>
      </c>
      <c r="C223" s="218" t="s">
        <v>4418</v>
      </c>
      <c r="D223" s="218" t="s">
        <v>258</v>
      </c>
      <c r="E223" s="218" t="s">
        <v>4503</v>
      </c>
      <c r="F223" s="219" t="s">
        <v>4504</v>
      </c>
      <c r="G223" s="219" t="s">
        <v>4504</v>
      </c>
      <c r="H223" s="220">
        <v>999</v>
      </c>
      <c r="I223" s="221">
        <v>0</v>
      </c>
      <c r="J223" s="222">
        <v>999</v>
      </c>
      <c r="K223" s="218" t="s">
        <v>4505</v>
      </c>
      <c r="L223" s="223">
        <v>8</v>
      </c>
      <c r="M223" s="218" t="s">
        <v>4506</v>
      </c>
      <c r="N223" s="223" t="s">
        <v>244</v>
      </c>
      <c r="O223" s="218" t="s">
        <v>4507</v>
      </c>
      <c r="P223" s="223" t="s">
        <v>4486</v>
      </c>
      <c r="Q223" s="218" t="s">
        <v>4508</v>
      </c>
      <c r="R223" s="218" t="s">
        <v>43</v>
      </c>
      <c r="S223" s="218" t="s">
        <v>4509</v>
      </c>
      <c r="T223" s="224">
        <v>15.6</v>
      </c>
      <c r="U223" s="218">
        <v>15.6</v>
      </c>
      <c r="V223" s="218" t="s">
        <v>46</v>
      </c>
      <c r="W223" s="225" t="s">
        <v>45</v>
      </c>
      <c r="X223" s="224">
        <v>1.62</v>
      </c>
      <c r="Y223" s="224">
        <v>47</v>
      </c>
      <c r="Z223" s="224">
        <v>47</v>
      </c>
      <c r="AA223" s="223" t="s">
        <v>4450</v>
      </c>
      <c r="AB223" s="226" t="s">
        <v>4510</v>
      </c>
      <c r="AC223" s="227">
        <v>1</v>
      </c>
      <c r="AD223" s="228"/>
    </row>
    <row r="224" spans="1:30" ht="75" customHeight="1" x14ac:dyDescent="0.45">
      <c r="A224" s="217" t="s">
        <v>4416</v>
      </c>
      <c r="B224" s="218" t="s">
        <v>4490</v>
      </c>
      <c r="C224" s="218" t="s">
        <v>4511</v>
      </c>
      <c r="D224" s="218" t="s">
        <v>4416</v>
      </c>
      <c r="E224" s="218" t="s">
        <v>4512</v>
      </c>
      <c r="F224" s="219" t="s">
        <v>4513</v>
      </c>
      <c r="G224" s="219" t="s">
        <v>4513</v>
      </c>
      <c r="H224" s="220">
        <v>1199</v>
      </c>
      <c r="I224" s="221">
        <v>0</v>
      </c>
      <c r="J224" s="222">
        <v>1199</v>
      </c>
      <c r="K224" s="218" t="s">
        <v>4514</v>
      </c>
      <c r="L224" s="223">
        <v>16</v>
      </c>
      <c r="M224" s="218" t="s">
        <v>2752</v>
      </c>
      <c r="N224" s="223" t="s">
        <v>244</v>
      </c>
      <c r="O224" s="218" t="s">
        <v>4515</v>
      </c>
      <c r="P224" s="223" t="s">
        <v>4486</v>
      </c>
      <c r="Q224" s="218" t="s">
        <v>4516</v>
      </c>
      <c r="R224" s="218" t="s">
        <v>43</v>
      </c>
      <c r="S224" s="218" t="s">
        <v>4509</v>
      </c>
      <c r="T224" s="224" t="s">
        <v>298</v>
      </c>
      <c r="U224" s="218" t="s">
        <v>298</v>
      </c>
      <c r="V224" s="218" t="s">
        <v>298</v>
      </c>
      <c r="W224" s="225" t="s">
        <v>45</v>
      </c>
      <c r="X224" s="224">
        <v>1.8</v>
      </c>
      <c r="Y224" s="224">
        <v>150</v>
      </c>
      <c r="Z224" s="224" t="s">
        <v>298</v>
      </c>
      <c r="AA224" s="223" t="s">
        <v>134</v>
      </c>
      <c r="AB224" s="226" t="s">
        <v>4517</v>
      </c>
      <c r="AC224" s="227">
        <v>1</v>
      </c>
      <c r="AD224" s="228"/>
    </row>
    <row r="225" spans="1:30" ht="75" customHeight="1" x14ac:dyDescent="0.45">
      <c r="A225" s="140" t="s">
        <v>267</v>
      </c>
      <c r="B225" s="48" t="s">
        <v>6</v>
      </c>
      <c r="C225" s="48" t="s">
        <v>4654</v>
      </c>
      <c r="D225" s="48" t="s">
        <v>43</v>
      </c>
      <c r="E225" s="48" t="s">
        <v>4655</v>
      </c>
      <c r="F225" s="48" t="s">
        <v>4655</v>
      </c>
      <c r="G225" s="132">
        <v>6247967</v>
      </c>
      <c r="H225" s="136">
        <v>2562.5270000000005</v>
      </c>
      <c r="I225" s="59">
        <v>0.20036744978687071</v>
      </c>
      <c r="J225" s="260">
        <v>2049.08</v>
      </c>
      <c r="K225" s="48" t="s">
        <v>4656</v>
      </c>
      <c r="L225" s="60">
        <v>16</v>
      </c>
      <c r="M225" s="48" t="s">
        <v>2732</v>
      </c>
      <c r="N225" s="60" t="s">
        <v>3683</v>
      </c>
      <c r="O225" s="48" t="s">
        <v>4657</v>
      </c>
      <c r="P225" s="60">
        <v>512</v>
      </c>
      <c r="Q225" s="48" t="s">
        <v>3184</v>
      </c>
      <c r="R225" s="48" t="s">
        <v>43</v>
      </c>
      <c r="S225" s="48" t="s">
        <v>2734</v>
      </c>
      <c r="T225" s="137">
        <v>13.8</v>
      </c>
      <c r="U225" s="48" t="s">
        <v>3185</v>
      </c>
      <c r="V225" s="48" t="s">
        <v>3186</v>
      </c>
      <c r="W225" s="13" t="s">
        <v>2512</v>
      </c>
      <c r="X225" s="137">
        <v>1.34</v>
      </c>
      <c r="Y225" s="137">
        <v>65</v>
      </c>
      <c r="Z225" s="137">
        <v>47.4</v>
      </c>
      <c r="AA225" s="60" t="s">
        <v>298</v>
      </c>
      <c r="AB225" s="48" t="s">
        <v>3187</v>
      </c>
      <c r="AC225" s="265">
        <v>1</v>
      </c>
      <c r="AD225" s="141" t="s">
        <v>4658</v>
      </c>
    </row>
    <row r="226" spans="1:30" ht="75" customHeight="1" x14ac:dyDescent="0.45">
      <c r="A226" s="140" t="s">
        <v>267</v>
      </c>
      <c r="B226" s="48" t="s">
        <v>6</v>
      </c>
      <c r="C226" s="48" t="s">
        <v>4654</v>
      </c>
      <c r="D226" s="48" t="s">
        <v>43</v>
      </c>
      <c r="E226" s="48" t="s">
        <v>4659</v>
      </c>
      <c r="F226" s="48" t="s">
        <v>4659</v>
      </c>
      <c r="G226" s="132">
        <v>6247972</v>
      </c>
      <c r="H226" s="136">
        <v>3229</v>
      </c>
      <c r="I226" s="59">
        <v>0.23949767729947344</v>
      </c>
      <c r="J226" s="260">
        <v>2455.6620000000003</v>
      </c>
      <c r="K226" s="48" t="s">
        <v>3311</v>
      </c>
      <c r="L226" s="60">
        <v>16</v>
      </c>
      <c r="M226" s="48" t="s">
        <v>2732</v>
      </c>
      <c r="N226" s="60" t="s">
        <v>3683</v>
      </c>
      <c r="O226" s="48" t="s">
        <v>4657</v>
      </c>
      <c r="P226" s="60">
        <v>512</v>
      </c>
      <c r="Q226" s="48" t="s">
        <v>3184</v>
      </c>
      <c r="R226" s="48" t="s">
        <v>43</v>
      </c>
      <c r="S226" s="48" t="s">
        <v>2734</v>
      </c>
      <c r="T226" s="137">
        <v>15</v>
      </c>
      <c r="U226" s="48" t="s">
        <v>3185</v>
      </c>
      <c r="V226" s="48" t="s">
        <v>3186</v>
      </c>
      <c r="W226" s="13" t="s">
        <v>2512</v>
      </c>
      <c r="X226" s="137">
        <v>1.54</v>
      </c>
      <c r="Y226" s="137">
        <v>65</v>
      </c>
      <c r="Z226" s="137">
        <v>58</v>
      </c>
      <c r="AA226" s="60" t="s">
        <v>298</v>
      </c>
      <c r="AB226" s="48" t="s">
        <v>3187</v>
      </c>
      <c r="AC226" s="265">
        <v>1</v>
      </c>
      <c r="AD226" s="141" t="s">
        <v>4660</v>
      </c>
    </row>
    <row r="227" spans="1:30" ht="75" customHeight="1" x14ac:dyDescent="0.45">
      <c r="A227" s="140" t="s">
        <v>267</v>
      </c>
      <c r="B227" s="48" t="s">
        <v>6</v>
      </c>
      <c r="C227" s="48" t="s">
        <v>4654</v>
      </c>
      <c r="D227" s="48" t="s">
        <v>43</v>
      </c>
      <c r="E227" s="48" t="s">
        <v>3534</v>
      </c>
      <c r="F227" s="48" t="s">
        <v>3534</v>
      </c>
      <c r="G227" s="132">
        <v>6149514</v>
      </c>
      <c r="H227" s="136">
        <v>3155.57</v>
      </c>
      <c r="I227" s="59">
        <v>0.16913584550493246</v>
      </c>
      <c r="J227" s="260">
        <v>2621.8500000000004</v>
      </c>
      <c r="K227" s="48" t="s">
        <v>4661</v>
      </c>
      <c r="L227" s="60">
        <v>16</v>
      </c>
      <c r="M227" s="48" t="s">
        <v>2732</v>
      </c>
      <c r="N227" s="60" t="s">
        <v>3683</v>
      </c>
      <c r="O227" s="48" t="s">
        <v>4662</v>
      </c>
      <c r="P227" s="60">
        <v>512</v>
      </c>
      <c r="Q227" s="48" t="s">
        <v>3184</v>
      </c>
      <c r="R227" s="48" t="s">
        <v>43</v>
      </c>
      <c r="S227" s="48" t="s">
        <v>2734</v>
      </c>
      <c r="T227" s="137">
        <v>13.5</v>
      </c>
      <c r="U227" s="48" t="s">
        <v>3185</v>
      </c>
      <c r="V227" s="48" t="s">
        <v>3186</v>
      </c>
      <c r="W227" s="13" t="s">
        <v>2512</v>
      </c>
      <c r="X227" s="137">
        <v>1.38</v>
      </c>
      <c r="Y227" s="137">
        <v>65</v>
      </c>
      <c r="Z227" s="137">
        <v>47</v>
      </c>
      <c r="AA227" s="60" t="s">
        <v>298</v>
      </c>
      <c r="AB227" s="48" t="s">
        <v>3187</v>
      </c>
      <c r="AC227" s="265">
        <v>1</v>
      </c>
      <c r="AD227" s="141" t="s">
        <v>4663</v>
      </c>
    </row>
    <row r="228" spans="1:30" ht="75" customHeight="1" x14ac:dyDescent="0.45">
      <c r="A228" s="140" t="s">
        <v>267</v>
      </c>
      <c r="B228" s="48" t="s">
        <v>6</v>
      </c>
      <c r="C228" s="48" t="s">
        <v>4654</v>
      </c>
      <c r="D228" s="48" t="s">
        <v>43</v>
      </c>
      <c r="E228" s="48" t="s">
        <v>4664</v>
      </c>
      <c r="F228" s="48" t="s">
        <v>4664</v>
      </c>
      <c r="G228" s="132">
        <v>6149571</v>
      </c>
      <c r="H228" s="136">
        <v>3278</v>
      </c>
      <c r="I228" s="59">
        <v>0.10150671140939585</v>
      </c>
      <c r="J228" s="260">
        <v>2945.2610000000004</v>
      </c>
      <c r="K228" s="48" t="s">
        <v>4661</v>
      </c>
      <c r="L228" s="60">
        <v>16</v>
      </c>
      <c r="M228" s="48" t="s">
        <v>2732</v>
      </c>
      <c r="N228" s="60" t="s">
        <v>3683</v>
      </c>
      <c r="O228" s="48" t="s">
        <v>4662</v>
      </c>
      <c r="P228" s="60">
        <v>512</v>
      </c>
      <c r="Q228" s="48" t="s">
        <v>3184</v>
      </c>
      <c r="R228" s="48" t="s">
        <v>43</v>
      </c>
      <c r="S228" s="48" t="s">
        <v>2734</v>
      </c>
      <c r="T228" s="137">
        <v>15</v>
      </c>
      <c r="U228" s="48" t="s">
        <v>3185</v>
      </c>
      <c r="V228" s="48" t="s">
        <v>3186</v>
      </c>
      <c r="W228" s="13" t="s">
        <v>2512</v>
      </c>
      <c r="X228" s="137">
        <v>0.879</v>
      </c>
      <c r="Y228" s="137">
        <v>65</v>
      </c>
      <c r="Z228" s="137">
        <v>47.4</v>
      </c>
      <c r="AA228" s="60" t="s">
        <v>298</v>
      </c>
      <c r="AB228" s="48" t="s">
        <v>3187</v>
      </c>
      <c r="AC228" s="265">
        <v>1</v>
      </c>
      <c r="AD228" s="141" t="s">
        <v>4665</v>
      </c>
    </row>
    <row r="229" spans="1:30" ht="75" customHeight="1" x14ac:dyDescent="0.45">
      <c r="A229" s="140" t="s">
        <v>267</v>
      </c>
      <c r="B229" s="48" t="s">
        <v>6</v>
      </c>
      <c r="C229" s="48" t="s">
        <v>4654</v>
      </c>
      <c r="D229" s="48" t="s">
        <v>43</v>
      </c>
      <c r="E229" s="48" t="s">
        <v>4040</v>
      </c>
      <c r="F229" s="48" t="s">
        <v>4040</v>
      </c>
      <c r="G229" s="132">
        <v>5931460</v>
      </c>
      <c r="H229" s="136">
        <v>7000.7850000000008</v>
      </c>
      <c r="I229" s="59">
        <v>0.19443462411715265</v>
      </c>
      <c r="J229" s="260">
        <v>5639.59</v>
      </c>
      <c r="K229" s="48" t="s">
        <v>2740</v>
      </c>
      <c r="L229" s="60">
        <v>32</v>
      </c>
      <c r="M229" s="48" t="s">
        <v>2732</v>
      </c>
      <c r="N229" s="60">
        <v>8</v>
      </c>
      <c r="O229" s="48" t="s">
        <v>4666</v>
      </c>
      <c r="P229" s="60">
        <v>1000</v>
      </c>
      <c r="Q229" s="48" t="s">
        <v>3184</v>
      </c>
      <c r="R229" s="48" t="s">
        <v>43</v>
      </c>
      <c r="S229" s="48" t="s">
        <v>2734</v>
      </c>
      <c r="T229" s="137">
        <v>14.4</v>
      </c>
      <c r="U229" s="48" t="s">
        <v>3185</v>
      </c>
      <c r="V229" s="48" t="s">
        <v>3186</v>
      </c>
      <c r="W229" s="13" t="s">
        <v>2512</v>
      </c>
      <c r="X229" s="137">
        <v>1.82</v>
      </c>
      <c r="Y229" s="137">
        <v>120</v>
      </c>
      <c r="Z229" s="137">
        <v>58</v>
      </c>
      <c r="AA229" s="60" t="s">
        <v>298</v>
      </c>
      <c r="AB229" s="48" t="s">
        <v>3187</v>
      </c>
      <c r="AC229" s="265">
        <v>1</v>
      </c>
      <c r="AD229" s="141" t="s">
        <v>4667</v>
      </c>
    </row>
    <row r="230" spans="1:30" ht="75" customHeight="1" x14ac:dyDescent="0.45">
      <c r="A230" s="140" t="s">
        <v>267</v>
      </c>
      <c r="B230" s="48" t="s">
        <v>6</v>
      </c>
      <c r="C230" s="48" t="s">
        <v>9</v>
      </c>
      <c r="D230" s="48" t="s">
        <v>43</v>
      </c>
      <c r="E230" s="48" t="s">
        <v>4668</v>
      </c>
      <c r="F230" s="48" t="s">
        <v>4668</v>
      </c>
      <c r="G230" s="132">
        <v>5901367</v>
      </c>
      <c r="H230" s="136">
        <v>1128.9960000000001</v>
      </c>
      <c r="I230" s="59">
        <v>8.6139366304220713E-2</v>
      </c>
      <c r="J230" s="260">
        <v>1031.7450000000001</v>
      </c>
      <c r="K230" s="48" t="s">
        <v>2745</v>
      </c>
      <c r="L230" s="60">
        <v>8</v>
      </c>
      <c r="M230" s="48" t="s">
        <v>3327</v>
      </c>
      <c r="N230" s="60" t="s">
        <v>3683</v>
      </c>
      <c r="O230" s="48" t="s">
        <v>319</v>
      </c>
      <c r="P230" s="60">
        <v>128</v>
      </c>
      <c r="Q230" s="48" t="s">
        <v>3184</v>
      </c>
      <c r="R230" s="48" t="s">
        <v>43</v>
      </c>
      <c r="S230" s="48" t="s">
        <v>2734</v>
      </c>
      <c r="T230" s="137">
        <v>10.5</v>
      </c>
      <c r="U230" s="48" t="s">
        <v>3185</v>
      </c>
      <c r="V230" s="48" t="s">
        <v>3186</v>
      </c>
      <c r="W230" s="13" t="s">
        <v>2512</v>
      </c>
      <c r="X230" s="137">
        <v>0.52100000000000002</v>
      </c>
      <c r="Y230" s="137">
        <v>65</v>
      </c>
      <c r="Z230" s="137" t="s">
        <v>298</v>
      </c>
      <c r="AA230" s="60" t="s">
        <v>298</v>
      </c>
      <c r="AB230" s="48" t="s">
        <v>3187</v>
      </c>
      <c r="AC230" s="265">
        <v>1</v>
      </c>
      <c r="AD230" s="141" t="s">
        <v>4669</v>
      </c>
    </row>
    <row r="231" spans="1:30" ht="75" customHeight="1" x14ac:dyDescent="0.45">
      <c r="A231" s="140" t="s">
        <v>267</v>
      </c>
      <c r="B231" s="48" t="s">
        <v>6</v>
      </c>
      <c r="C231" s="48" t="s">
        <v>9</v>
      </c>
      <c r="D231" s="48" t="s">
        <v>43</v>
      </c>
      <c r="E231" s="48" t="s">
        <v>4670</v>
      </c>
      <c r="F231" s="48" t="s">
        <v>4670</v>
      </c>
      <c r="G231" s="132">
        <v>6267352</v>
      </c>
      <c r="H231" s="136">
        <v>2548.9970000000003</v>
      </c>
      <c r="I231" s="59">
        <v>0.11729750956945025</v>
      </c>
      <c r="J231" s="260">
        <v>2250.0060000000003</v>
      </c>
      <c r="K231" s="48" t="s">
        <v>4656</v>
      </c>
      <c r="L231" s="60">
        <v>16</v>
      </c>
      <c r="M231" s="48" t="s">
        <v>2732</v>
      </c>
      <c r="N231" s="60" t="s">
        <v>3683</v>
      </c>
      <c r="O231" s="48" t="s">
        <v>4657</v>
      </c>
      <c r="P231" s="60">
        <v>256</v>
      </c>
      <c r="Q231" s="48" t="s">
        <v>3184</v>
      </c>
      <c r="R231" s="48" t="s">
        <v>43</v>
      </c>
      <c r="S231" s="48" t="s">
        <v>2734</v>
      </c>
      <c r="T231" s="137">
        <v>13</v>
      </c>
      <c r="U231" s="48" t="s">
        <v>3185</v>
      </c>
      <c r="V231" s="48" t="s">
        <v>3186</v>
      </c>
      <c r="W231" s="13" t="s">
        <v>2512</v>
      </c>
      <c r="X231" s="137">
        <v>0.89500000000000002</v>
      </c>
      <c r="Y231" s="137">
        <v>65</v>
      </c>
      <c r="Z231" s="137">
        <v>47</v>
      </c>
      <c r="AA231" s="60" t="s">
        <v>298</v>
      </c>
      <c r="AB231" s="48" t="s">
        <v>4671</v>
      </c>
      <c r="AC231" s="265">
        <v>1</v>
      </c>
      <c r="AD231" s="141" t="s">
        <v>4672</v>
      </c>
    </row>
    <row r="232" spans="1:30" ht="75" customHeight="1" x14ac:dyDescent="0.45">
      <c r="A232" s="140" t="s">
        <v>267</v>
      </c>
      <c r="B232" s="48" t="s">
        <v>6</v>
      </c>
      <c r="C232" s="48" t="s">
        <v>9</v>
      </c>
      <c r="D232" s="48" t="s">
        <v>43</v>
      </c>
      <c r="E232" s="48" t="s">
        <v>4673</v>
      </c>
      <c r="F232" s="48" t="s">
        <v>4673</v>
      </c>
      <c r="G232" s="132">
        <v>6247973</v>
      </c>
      <c r="H232" s="136">
        <v>3279.0010000000002</v>
      </c>
      <c r="I232" s="59">
        <v>0.37509015703258408</v>
      </c>
      <c r="J232" s="260">
        <v>2049.08</v>
      </c>
      <c r="K232" s="48" t="s">
        <v>4656</v>
      </c>
      <c r="L232" s="60">
        <v>16</v>
      </c>
      <c r="M232" s="48" t="s">
        <v>2732</v>
      </c>
      <c r="N232" s="60" t="s">
        <v>3683</v>
      </c>
      <c r="O232" s="48" t="s">
        <v>4657</v>
      </c>
      <c r="P232" s="60">
        <v>512</v>
      </c>
      <c r="Q232" s="48" t="s">
        <v>3184</v>
      </c>
      <c r="R232" s="48" t="s">
        <v>43</v>
      </c>
      <c r="S232" s="48" t="s">
        <v>2734</v>
      </c>
      <c r="T232" s="137">
        <v>13</v>
      </c>
      <c r="U232" s="48" t="s">
        <v>3185</v>
      </c>
      <c r="V232" s="48" t="s">
        <v>3186</v>
      </c>
      <c r="W232" s="13" t="s">
        <v>2512</v>
      </c>
      <c r="X232" s="137">
        <v>0.89500000000000002</v>
      </c>
      <c r="Y232" s="137">
        <v>65</v>
      </c>
      <c r="Z232" s="137">
        <v>47</v>
      </c>
      <c r="AA232" s="60" t="s">
        <v>298</v>
      </c>
      <c r="AB232" s="48" t="s">
        <v>3187</v>
      </c>
      <c r="AC232" s="265">
        <v>1</v>
      </c>
      <c r="AD232" s="141" t="s">
        <v>4674</v>
      </c>
    </row>
    <row r="233" spans="1:30" ht="75" customHeight="1" x14ac:dyDescent="0.45">
      <c r="A233" s="140" t="s">
        <v>267</v>
      </c>
      <c r="B233" s="48" t="s">
        <v>6</v>
      </c>
      <c r="C233" s="48" t="s">
        <v>9</v>
      </c>
      <c r="D233" s="48" t="s">
        <v>43</v>
      </c>
      <c r="E233" s="48" t="s">
        <v>2741</v>
      </c>
      <c r="F233" s="48" t="s">
        <v>2741</v>
      </c>
      <c r="G233" s="132">
        <v>6149599</v>
      </c>
      <c r="H233" s="136">
        <v>3278</v>
      </c>
      <c r="I233" s="59">
        <v>0.11709395973154357</v>
      </c>
      <c r="J233" s="260">
        <v>2894.1660000000002</v>
      </c>
      <c r="K233" s="48" t="s">
        <v>4675</v>
      </c>
      <c r="L233" s="60">
        <v>16</v>
      </c>
      <c r="M233" s="48" t="s">
        <v>2732</v>
      </c>
      <c r="N233" s="60" t="s">
        <v>3683</v>
      </c>
      <c r="O233" s="48" t="s">
        <v>4676</v>
      </c>
      <c r="P233" s="60">
        <v>512</v>
      </c>
      <c r="Q233" s="48" t="s">
        <v>3184</v>
      </c>
      <c r="R233" s="48" t="s">
        <v>43</v>
      </c>
      <c r="S233" s="48" t="s">
        <v>2734</v>
      </c>
      <c r="T233" s="137">
        <v>13</v>
      </c>
      <c r="U233" s="48" t="s">
        <v>3185</v>
      </c>
      <c r="V233" s="48" t="s">
        <v>3186</v>
      </c>
      <c r="W233" s="13" t="s">
        <v>2512</v>
      </c>
      <c r="X233" s="137">
        <v>0.90700000000000003</v>
      </c>
      <c r="Y233" s="137">
        <v>65</v>
      </c>
      <c r="Z233" s="137">
        <v>47</v>
      </c>
      <c r="AA233" s="60" t="s">
        <v>298</v>
      </c>
      <c r="AB233" s="48" t="s">
        <v>3187</v>
      </c>
      <c r="AC233" s="265">
        <v>1</v>
      </c>
      <c r="AD233" s="141" t="s">
        <v>4677</v>
      </c>
    </row>
    <row r="234" spans="1:30" ht="75" customHeight="1" x14ac:dyDescent="0.45">
      <c r="A234" s="140" t="s">
        <v>267</v>
      </c>
      <c r="B234" s="48" t="s">
        <v>6</v>
      </c>
      <c r="C234" s="48" t="s">
        <v>9</v>
      </c>
      <c r="D234" s="48" t="s">
        <v>43</v>
      </c>
      <c r="E234" s="48" t="s">
        <v>2742</v>
      </c>
      <c r="F234" s="48" t="s">
        <v>2742</v>
      </c>
      <c r="G234" s="132">
        <v>6149549</v>
      </c>
      <c r="H234" s="136">
        <v>4303.3980000000001</v>
      </c>
      <c r="I234" s="59">
        <v>0.17979234084321269</v>
      </c>
      <c r="J234" s="260">
        <v>3529.6800000000003</v>
      </c>
      <c r="K234" s="48" t="s">
        <v>4675</v>
      </c>
      <c r="L234" s="60">
        <v>32</v>
      </c>
      <c r="M234" s="48" t="s">
        <v>2732</v>
      </c>
      <c r="N234" s="60" t="s">
        <v>3683</v>
      </c>
      <c r="O234" s="48" t="s">
        <v>4662</v>
      </c>
      <c r="P234" s="60">
        <v>512</v>
      </c>
      <c r="Q234" s="48" t="s">
        <v>3184</v>
      </c>
      <c r="R234" s="48" t="s">
        <v>43</v>
      </c>
      <c r="S234" s="48" t="s">
        <v>2734</v>
      </c>
      <c r="T234" s="137">
        <v>13</v>
      </c>
      <c r="U234" s="48" t="s">
        <v>3185</v>
      </c>
      <c r="V234" s="48" t="s">
        <v>3186</v>
      </c>
      <c r="W234" s="13" t="s">
        <v>2512</v>
      </c>
      <c r="X234" s="137">
        <v>0.90700000000000003</v>
      </c>
      <c r="Y234" s="137">
        <v>65</v>
      </c>
      <c r="Z234" s="137">
        <v>47</v>
      </c>
      <c r="AA234" s="60" t="s">
        <v>298</v>
      </c>
      <c r="AB234" s="48" t="s">
        <v>3187</v>
      </c>
      <c r="AC234" s="265">
        <v>1</v>
      </c>
      <c r="AD234" s="141" t="s">
        <v>4678</v>
      </c>
    </row>
    <row r="235" spans="1:30" ht="75" customHeight="1" x14ac:dyDescent="0.45">
      <c r="A235" s="140" t="s">
        <v>267</v>
      </c>
      <c r="B235" s="48" t="s">
        <v>6</v>
      </c>
      <c r="C235" s="48" t="s">
        <v>4654</v>
      </c>
      <c r="D235" s="48" t="s">
        <v>258</v>
      </c>
      <c r="E235" s="48" t="s">
        <v>4679</v>
      </c>
      <c r="F235" s="48" t="s">
        <v>4679</v>
      </c>
      <c r="G235" s="132">
        <v>6208341</v>
      </c>
      <c r="H235" s="136">
        <v>2799</v>
      </c>
      <c r="I235" s="59">
        <v>0.35862808145766345</v>
      </c>
      <c r="J235" s="260">
        <v>1795.2</v>
      </c>
      <c r="K235" s="48" t="s">
        <v>4680</v>
      </c>
      <c r="L235" s="60">
        <v>16</v>
      </c>
      <c r="M235" s="48" t="s">
        <v>3872</v>
      </c>
      <c r="N235" s="60" t="s">
        <v>3683</v>
      </c>
      <c r="O235" s="48" t="s">
        <v>4681</v>
      </c>
      <c r="P235" s="60">
        <v>512</v>
      </c>
      <c r="Q235" s="48" t="s">
        <v>3184</v>
      </c>
      <c r="R235" s="48" t="s">
        <v>43</v>
      </c>
      <c r="S235" s="48" t="s">
        <v>2734</v>
      </c>
      <c r="T235" s="137">
        <v>14</v>
      </c>
      <c r="U235" s="48" t="s">
        <v>3650</v>
      </c>
      <c r="V235" s="48" t="s">
        <v>4682</v>
      </c>
      <c r="W235" s="13" t="s">
        <v>2512</v>
      </c>
      <c r="X235" s="137">
        <v>1.39</v>
      </c>
      <c r="Y235" s="137">
        <v>65</v>
      </c>
      <c r="Z235" s="137">
        <v>46.5</v>
      </c>
      <c r="AA235" s="60" t="s">
        <v>298</v>
      </c>
      <c r="AB235" s="48" t="s">
        <v>3187</v>
      </c>
      <c r="AC235" s="265">
        <v>1</v>
      </c>
      <c r="AD235" s="141" t="s">
        <v>4683</v>
      </c>
    </row>
    <row r="236" spans="1:30" ht="75" customHeight="1" x14ac:dyDescent="0.45">
      <c r="A236" s="140" t="s">
        <v>267</v>
      </c>
      <c r="B236" s="48" t="s">
        <v>6</v>
      </c>
      <c r="C236" s="48" t="s">
        <v>4654</v>
      </c>
      <c r="D236" s="48" t="s">
        <v>258</v>
      </c>
      <c r="E236" s="48" t="s">
        <v>4684</v>
      </c>
      <c r="F236" s="48" t="s">
        <v>4684</v>
      </c>
      <c r="G236" s="132">
        <v>6208402</v>
      </c>
      <c r="H236" s="136">
        <v>3199</v>
      </c>
      <c r="I236" s="59">
        <v>0.17027195998749603</v>
      </c>
      <c r="J236" s="260">
        <v>2654.3</v>
      </c>
      <c r="K236" s="48" t="s">
        <v>4675</v>
      </c>
      <c r="L236" s="60">
        <v>16</v>
      </c>
      <c r="M236" s="48" t="s">
        <v>3872</v>
      </c>
      <c r="N236" s="60" t="s">
        <v>3683</v>
      </c>
      <c r="O236" s="48" t="s">
        <v>3328</v>
      </c>
      <c r="P236" s="60">
        <v>512</v>
      </c>
      <c r="Q236" s="48" t="s">
        <v>3184</v>
      </c>
      <c r="R236" s="48" t="s">
        <v>43</v>
      </c>
      <c r="S236" s="48" t="s">
        <v>2734</v>
      </c>
      <c r="T236" s="137">
        <v>14</v>
      </c>
      <c r="U236" s="48" t="s">
        <v>3650</v>
      </c>
      <c r="V236" s="48" t="s">
        <v>4685</v>
      </c>
      <c r="W236" s="13" t="s">
        <v>2512</v>
      </c>
      <c r="X236" s="137">
        <v>1.38</v>
      </c>
      <c r="Y236" s="137">
        <v>65</v>
      </c>
      <c r="Z236" s="137">
        <v>52.5</v>
      </c>
      <c r="AA236" s="60" t="s">
        <v>298</v>
      </c>
      <c r="AB236" s="48" t="s">
        <v>3187</v>
      </c>
      <c r="AC236" s="265">
        <v>3</v>
      </c>
      <c r="AD236" s="141" t="s">
        <v>4686</v>
      </c>
    </row>
    <row r="237" spans="1:30" ht="75" customHeight="1" x14ac:dyDescent="0.45">
      <c r="A237" s="140" t="s">
        <v>267</v>
      </c>
      <c r="B237" s="48" t="s">
        <v>6</v>
      </c>
      <c r="C237" s="48" t="s">
        <v>4654</v>
      </c>
      <c r="D237" s="48" t="s">
        <v>258</v>
      </c>
      <c r="E237" s="132" t="s">
        <v>4687</v>
      </c>
      <c r="F237" s="132" t="s">
        <v>4687</v>
      </c>
      <c r="G237" s="132">
        <v>6158768</v>
      </c>
      <c r="H237" s="136">
        <v>2799</v>
      </c>
      <c r="I237" s="59">
        <v>5.6806002143622719E-2</v>
      </c>
      <c r="J237" s="260">
        <v>2640</v>
      </c>
      <c r="K237" s="48" t="s">
        <v>4661</v>
      </c>
      <c r="L237" s="60">
        <v>16</v>
      </c>
      <c r="M237" s="48" t="s">
        <v>3872</v>
      </c>
      <c r="N237" s="60" t="s">
        <v>3683</v>
      </c>
      <c r="O237" s="48" t="s">
        <v>3328</v>
      </c>
      <c r="P237" s="60">
        <v>512</v>
      </c>
      <c r="Q237" s="48" t="s">
        <v>3184</v>
      </c>
      <c r="R237" s="48" t="s">
        <v>43</v>
      </c>
      <c r="S237" s="48" t="s">
        <v>2734</v>
      </c>
      <c r="T237" s="137">
        <v>14</v>
      </c>
      <c r="U237" s="48" t="s">
        <v>3650</v>
      </c>
      <c r="V237" s="48" t="s">
        <v>4685</v>
      </c>
      <c r="W237" s="13" t="s">
        <v>2512</v>
      </c>
      <c r="X237" s="137">
        <v>1.1200000000000001</v>
      </c>
      <c r="Y237" s="137">
        <v>65</v>
      </c>
      <c r="Z237" s="137">
        <v>57</v>
      </c>
      <c r="AA237" s="60" t="s">
        <v>298</v>
      </c>
      <c r="AB237" s="48" t="s">
        <v>3187</v>
      </c>
      <c r="AC237" s="265">
        <v>3</v>
      </c>
      <c r="AD237" s="141" t="s">
        <v>4688</v>
      </c>
    </row>
    <row r="238" spans="1:30" ht="75" customHeight="1" x14ac:dyDescent="0.45">
      <c r="A238" s="140" t="s">
        <v>267</v>
      </c>
      <c r="B238" s="48" t="s">
        <v>6</v>
      </c>
      <c r="C238" s="48" t="s">
        <v>4654</v>
      </c>
      <c r="D238" s="48" t="s">
        <v>258</v>
      </c>
      <c r="E238" s="132" t="s">
        <v>4689</v>
      </c>
      <c r="F238" s="132" t="s">
        <v>4689</v>
      </c>
      <c r="G238" s="132">
        <v>6315227</v>
      </c>
      <c r="H238" s="136">
        <v>3499</v>
      </c>
      <c r="I238" s="59">
        <v>0.23260931694769924</v>
      </c>
      <c r="J238" s="260">
        <v>2685.1000000000004</v>
      </c>
      <c r="K238" s="48" t="s">
        <v>4675</v>
      </c>
      <c r="L238" s="60">
        <v>32</v>
      </c>
      <c r="M238" s="48" t="s">
        <v>3872</v>
      </c>
      <c r="N238" s="60" t="s">
        <v>3683</v>
      </c>
      <c r="O238" s="48" t="s">
        <v>4662</v>
      </c>
      <c r="P238" s="60">
        <v>512</v>
      </c>
      <c r="Q238" s="48" t="s">
        <v>3184</v>
      </c>
      <c r="R238" s="48" t="s">
        <v>43</v>
      </c>
      <c r="S238" s="48" t="s">
        <v>2734</v>
      </c>
      <c r="T238" s="137">
        <v>14.5</v>
      </c>
      <c r="U238" s="48" t="s">
        <v>3650</v>
      </c>
      <c r="V238" s="48" t="s">
        <v>4690</v>
      </c>
      <c r="W238" s="13" t="s">
        <v>2512</v>
      </c>
      <c r="X238" s="137">
        <v>1.47</v>
      </c>
      <c r="Y238" s="137">
        <v>65</v>
      </c>
      <c r="Z238" s="137">
        <v>52.5</v>
      </c>
      <c r="AA238" s="60" t="s">
        <v>298</v>
      </c>
      <c r="AB238" s="48" t="s">
        <v>3187</v>
      </c>
      <c r="AC238" s="265">
        <v>3</v>
      </c>
      <c r="AD238" s="141" t="s">
        <v>4691</v>
      </c>
    </row>
    <row r="239" spans="1:30" ht="75" customHeight="1" x14ac:dyDescent="0.45">
      <c r="A239" s="140" t="s">
        <v>267</v>
      </c>
      <c r="B239" s="48" t="s">
        <v>6</v>
      </c>
      <c r="C239" s="48" t="s">
        <v>11</v>
      </c>
      <c r="D239" s="48" t="s">
        <v>258</v>
      </c>
      <c r="E239" s="48" t="s">
        <v>4692</v>
      </c>
      <c r="F239" s="48" t="s">
        <v>4692</v>
      </c>
      <c r="G239" s="48">
        <v>5882662</v>
      </c>
      <c r="H239" s="136">
        <v>2999</v>
      </c>
      <c r="I239" s="59">
        <v>5.8819606535511867E-2</v>
      </c>
      <c r="J239" s="260">
        <v>2822.6</v>
      </c>
      <c r="K239" s="48" t="s">
        <v>2740</v>
      </c>
      <c r="L239" s="60">
        <v>32</v>
      </c>
      <c r="M239" s="48" t="s">
        <v>3905</v>
      </c>
      <c r="N239" s="60">
        <v>8</v>
      </c>
      <c r="O239" s="48" t="s">
        <v>4693</v>
      </c>
      <c r="P239" s="60">
        <v>1000</v>
      </c>
      <c r="Q239" s="48" t="s">
        <v>3184</v>
      </c>
      <c r="R239" s="48" t="s">
        <v>43</v>
      </c>
      <c r="S239" s="48" t="s">
        <v>2734</v>
      </c>
      <c r="T239" s="137" t="s">
        <v>298</v>
      </c>
      <c r="U239" s="48" t="s">
        <v>298</v>
      </c>
      <c r="V239" s="48"/>
      <c r="W239" s="13" t="s">
        <v>2512</v>
      </c>
      <c r="X239" s="137">
        <v>3.6</v>
      </c>
      <c r="Y239" s="137">
        <v>300</v>
      </c>
      <c r="Z239" s="137" t="s">
        <v>4694</v>
      </c>
      <c r="AA239" s="60" t="s">
        <v>298</v>
      </c>
      <c r="AB239" s="48" t="s">
        <v>3187</v>
      </c>
      <c r="AC239" s="265">
        <v>3</v>
      </c>
      <c r="AD239" s="141" t="s">
        <v>4695</v>
      </c>
    </row>
    <row r="240" spans="1:30" ht="75" customHeight="1" x14ac:dyDescent="0.45">
      <c r="A240" s="217" t="s">
        <v>269</v>
      </c>
      <c r="B240" s="14" t="s">
        <v>15</v>
      </c>
      <c r="C240" s="14" t="s">
        <v>8</v>
      </c>
      <c r="D240" s="14" t="s">
        <v>250</v>
      </c>
      <c r="E240" s="14" t="s">
        <v>3420</v>
      </c>
      <c r="F240" s="269" t="s">
        <v>3668</v>
      </c>
      <c r="G240" s="132" t="s">
        <v>3420</v>
      </c>
      <c r="H240" s="12">
        <v>1599</v>
      </c>
      <c r="I240" s="15">
        <v>7.9840101068192712E-2</v>
      </c>
      <c r="J240" s="11">
        <v>1471.3356783919598</v>
      </c>
      <c r="K240" s="14" t="s">
        <v>4761</v>
      </c>
      <c r="L240" s="61">
        <v>8</v>
      </c>
      <c r="M240" s="14" t="s">
        <v>4010</v>
      </c>
      <c r="N240" s="61" t="s">
        <v>3683</v>
      </c>
      <c r="O240" s="14" t="s">
        <v>3421</v>
      </c>
      <c r="P240" s="61">
        <v>256</v>
      </c>
      <c r="Q240" s="14" t="s">
        <v>4011</v>
      </c>
      <c r="R240" s="14" t="s">
        <v>250</v>
      </c>
      <c r="S240" s="14" t="s">
        <v>3660</v>
      </c>
      <c r="T240" s="270">
        <v>13.6</v>
      </c>
      <c r="U240" s="14" t="s">
        <v>2510</v>
      </c>
      <c r="V240" s="14" t="s">
        <v>4043</v>
      </c>
      <c r="W240" s="13" t="s">
        <v>45</v>
      </c>
      <c r="X240" s="270">
        <v>1.24</v>
      </c>
      <c r="Y240" s="270">
        <v>67</v>
      </c>
      <c r="Z240" s="270">
        <v>62.6</v>
      </c>
      <c r="AA240" s="270">
        <v>40</v>
      </c>
      <c r="AB240" s="14" t="s">
        <v>4096</v>
      </c>
      <c r="AC240" s="271">
        <v>1</v>
      </c>
      <c r="AD240" s="17"/>
    </row>
    <row r="241" spans="1:30" ht="75" customHeight="1" x14ac:dyDescent="0.45">
      <c r="A241" s="217" t="s">
        <v>269</v>
      </c>
      <c r="B241" s="14" t="s">
        <v>15</v>
      </c>
      <c r="C241" s="14" t="s">
        <v>8</v>
      </c>
      <c r="D241" s="14" t="s">
        <v>250</v>
      </c>
      <c r="E241" s="14" t="s">
        <v>4762</v>
      </c>
      <c r="F241" s="269" t="s">
        <v>4763</v>
      </c>
      <c r="G241" s="132" t="s">
        <v>4762</v>
      </c>
      <c r="H241" s="12">
        <v>2099</v>
      </c>
      <c r="I241" s="15">
        <v>7.9843117445253853E-2</v>
      </c>
      <c r="J241" s="11">
        <v>1931.4092964824122</v>
      </c>
      <c r="K241" s="14" t="s">
        <v>4764</v>
      </c>
      <c r="L241" s="61">
        <v>8</v>
      </c>
      <c r="M241" s="14" t="s">
        <v>4010</v>
      </c>
      <c r="N241" s="61" t="s">
        <v>3683</v>
      </c>
      <c r="O241" s="14" t="s">
        <v>4765</v>
      </c>
      <c r="P241" s="61">
        <v>512</v>
      </c>
      <c r="Q241" s="14" t="s">
        <v>4011</v>
      </c>
      <c r="R241" s="14" t="s">
        <v>250</v>
      </c>
      <c r="S241" s="14" t="s">
        <v>3660</v>
      </c>
      <c r="T241" s="270">
        <v>13</v>
      </c>
      <c r="U241" s="14" t="s">
        <v>2510</v>
      </c>
      <c r="V241" s="14" t="s">
        <v>4043</v>
      </c>
      <c r="W241" s="13" t="s">
        <v>45</v>
      </c>
      <c r="X241" s="270">
        <v>1.24</v>
      </c>
      <c r="Y241" s="270">
        <v>30</v>
      </c>
      <c r="Z241" s="270">
        <v>52.6</v>
      </c>
      <c r="AA241" s="270">
        <v>40</v>
      </c>
      <c r="AB241" s="14" t="s">
        <v>4766</v>
      </c>
      <c r="AC241" s="271">
        <v>1</v>
      </c>
      <c r="AD241" s="17"/>
    </row>
    <row r="242" spans="1:30" ht="75" customHeight="1" x14ac:dyDescent="0.45">
      <c r="A242" s="217" t="s">
        <v>269</v>
      </c>
      <c r="B242" s="14" t="s">
        <v>15</v>
      </c>
      <c r="C242" s="14" t="s">
        <v>8</v>
      </c>
      <c r="D242" s="14" t="s">
        <v>250</v>
      </c>
      <c r="E242" s="14" t="s">
        <v>4767</v>
      </c>
      <c r="F242" s="269" t="s">
        <v>4768</v>
      </c>
      <c r="G242" s="14" t="s">
        <v>4767</v>
      </c>
      <c r="H242" s="12">
        <v>1999</v>
      </c>
      <c r="I242" s="15">
        <v>7.9843117445253853E-2</v>
      </c>
      <c r="J242" s="11">
        <v>1840.2944723618089</v>
      </c>
      <c r="K242" s="14" t="s">
        <v>4769</v>
      </c>
      <c r="L242" s="61">
        <v>16</v>
      </c>
      <c r="M242" s="14" t="s">
        <v>4010</v>
      </c>
      <c r="N242" s="61" t="s">
        <v>3683</v>
      </c>
      <c r="O242" s="14" t="s">
        <v>4770</v>
      </c>
      <c r="P242" s="61">
        <v>256</v>
      </c>
      <c r="Q242" s="14" t="s">
        <v>4011</v>
      </c>
      <c r="R242" s="14" t="s">
        <v>250</v>
      </c>
      <c r="S242" s="14" t="s">
        <v>3660</v>
      </c>
      <c r="T242" s="270">
        <v>24</v>
      </c>
      <c r="U242" s="14" t="s">
        <v>2510</v>
      </c>
      <c r="V242" s="14" t="s">
        <v>4771</v>
      </c>
      <c r="W242" s="13" t="s">
        <v>45</v>
      </c>
      <c r="X242" s="270">
        <v>4.42</v>
      </c>
      <c r="Y242" s="270">
        <v>143</v>
      </c>
      <c r="Z242" s="270">
        <v>100</v>
      </c>
      <c r="AA242" s="270" t="s">
        <v>298</v>
      </c>
      <c r="AB242" s="14" t="s">
        <v>4772</v>
      </c>
      <c r="AC242" s="271">
        <v>1</v>
      </c>
      <c r="AD242" s="17"/>
    </row>
    <row r="243" spans="1:30" ht="75" customHeight="1" x14ac:dyDescent="0.45">
      <c r="A243" s="217" t="s">
        <v>269</v>
      </c>
      <c r="B243" s="14" t="s">
        <v>15</v>
      </c>
      <c r="C243" s="14" t="s">
        <v>8</v>
      </c>
      <c r="D243" s="14" t="s">
        <v>250</v>
      </c>
      <c r="E243" s="14" t="s">
        <v>4773</v>
      </c>
      <c r="F243" s="269" t="s">
        <v>4774</v>
      </c>
      <c r="G243" s="14" t="s">
        <v>4773</v>
      </c>
      <c r="H243" s="12">
        <v>2099</v>
      </c>
      <c r="I243" s="15">
        <v>7.9843117445253853E-2</v>
      </c>
      <c r="J243" s="11">
        <v>2023.6489949748745</v>
      </c>
      <c r="K243" s="14" t="s">
        <v>4769</v>
      </c>
      <c r="L243" s="61">
        <v>16</v>
      </c>
      <c r="M243" s="14" t="s">
        <v>4010</v>
      </c>
      <c r="N243" s="61" t="s">
        <v>3683</v>
      </c>
      <c r="O243" s="14" t="s">
        <v>4775</v>
      </c>
      <c r="P243" s="61">
        <v>256</v>
      </c>
      <c r="Q243" s="14" t="s">
        <v>4011</v>
      </c>
      <c r="R243" s="14" t="s">
        <v>250</v>
      </c>
      <c r="S243" s="14" t="s">
        <v>3660</v>
      </c>
      <c r="T243" s="270">
        <v>15</v>
      </c>
      <c r="U243" s="14" t="s">
        <v>2510</v>
      </c>
      <c r="V243" s="14" t="s">
        <v>3860</v>
      </c>
      <c r="W243" s="13" t="s">
        <v>45</v>
      </c>
      <c r="X243" s="270">
        <v>1.51</v>
      </c>
      <c r="Y243" s="270">
        <v>35</v>
      </c>
      <c r="Z243" s="270">
        <v>66.5</v>
      </c>
      <c r="AA243" s="270" t="s">
        <v>298</v>
      </c>
      <c r="AB243" s="14" t="s">
        <v>4776</v>
      </c>
      <c r="AC243" s="271">
        <v>1</v>
      </c>
      <c r="AD243" s="17"/>
    </row>
    <row r="244" spans="1:30" ht="75" customHeight="1" x14ac:dyDescent="0.45">
      <c r="A244" s="217" t="s">
        <v>269</v>
      </c>
      <c r="B244" s="14" t="s">
        <v>15</v>
      </c>
      <c r="C244" s="14" t="s">
        <v>8</v>
      </c>
      <c r="D244" s="14" t="s">
        <v>250</v>
      </c>
      <c r="E244" s="14" t="s">
        <v>4777</v>
      </c>
      <c r="F244" s="269" t="s">
        <v>4778</v>
      </c>
      <c r="G244" s="14" t="s">
        <v>4777</v>
      </c>
      <c r="H244" s="12">
        <v>2799</v>
      </c>
      <c r="I244" s="15">
        <v>7.9843117445253853E-2</v>
      </c>
      <c r="J244" s="11">
        <v>2575.9623115577888</v>
      </c>
      <c r="K244" s="14" t="s">
        <v>4769</v>
      </c>
      <c r="L244" s="61">
        <v>16</v>
      </c>
      <c r="M244" s="14" t="s">
        <v>4010</v>
      </c>
      <c r="N244" s="61" t="s">
        <v>3683</v>
      </c>
      <c r="O244" s="14" t="s">
        <v>4775</v>
      </c>
      <c r="P244" s="61">
        <v>1024</v>
      </c>
      <c r="Q244" s="14" t="s">
        <v>4011</v>
      </c>
      <c r="R244" s="14" t="s">
        <v>250</v>
      </c>
      <c r="S244" s="14" t="s">
        <v>3660</v>
      </c>
      <c r="T244" s="270">
        <v>14</v>
      </c>
      <c r="U244" s="14" t="s">
        <v>2510</v>
      </c>
      <c r="V244" s="14" t="s">
        <v>4779</v>
      </c>
      <c r="W244" s="13" t="s">
        <v>45</v>
      </c>
      <c r="X244" s="270">
        <v>1.55</v>
      </c>
      <c r="Y244" s="270" t="s">
        <v>4780</v>
      </c>
      <c r="Z244" s="270">
        <v>72.400000000000006</v>
      </c>
      <c r="AA244" s="270" t="s">
        <v>298</v>
      </c>
      <c r="AB244" s="14" t="s">
        <v>4781</v>
      </c>
      <c r="AC244" s="271">
        <v>1</v>
      </c>
      <c r="AD244" s="17"/>
    </row>
    <row r="245" spans="1:30" ht="75" customHeight="1" x14ac:dyDescent="0.45">
      <c r="A245" s="217" t="s">
        <v>269</v>
      </c>
      <c r="B245" s="14" t="s">
        <v>15</v>
      </c>
      <c r="C245" s="14" t="s">
        <v>8</v>
      </c>
      <c r="D245" s="14" t="s">
        <v>250</v>
      </c>
      <c r="E245" s="14" t="s">
        <v>4782</v>
      </c>
      <c r="F245" s="269" t="s">
        <v>4783</v>
      </c>
      <c r="G245" s="14" t="s">
        <v>4782</v>
      </c>
      <c r="H245" s="12">
        <v>3999</v>
      </c>
      <c r="I245" s="15">
        <v>7.9843117445253853E-2</v>
      </c>
      <c r="J245" s="11">
        <v>3680.5889447236177</v>
      </c>
      <c r="K245" s="14" t="s">
        <v>4769</v>
      </c>
      <c r="L245" s="61">
        <v>24</v>
      </c>
      <c r="M245" s="14" t="s">
        <v>4010</v>
      </c>
      <c r="N245" s="61" t="s">
        <v>3683</v>
      </c>
      <c r="O245" s="14" t="s">
        <v>4784</v>
      </c>
      <c r="P245" s="61">
        <v>512</v>
      </c>
      <c r="Q245" s="14" t="s">
        <v>4011</v>
      </c>
      <c r="R245" s="14" t="s">
        <v>250</v>
      </c>
      <c r="S245" s="14" t="s">
        <v>3660</v>
      </c>
      <c r="T245" s="270">
        <v>16</v>
      </c>
      <c r="U245" s="14" t="s">
        <v>2510</v>
      </c>
      <c r="V245" s="14" t="s">
        <v>4785</v>
      </c>
      <c r="W245" s="13" t="s">
        <v>45</v>
      </c>
      <c r="X245" s="270">
        <v>2.14</v>
      </c>
      <c r="Y245" s="270">
        <v>140</v>
      </c>
      <c r="Z245" s="270">
        <v>100</v>
      </c>
      <c r="AA245" s="270" t="s">
        <v>298</v>
      </c>
      <c r="AB245" s="14" t="s">
        <v>4786</v>
      </c>
      <c r="AC245" s="271">
        <v>1</v>
      </c>
      <c r="AD245" s="17"/>
    </row>
    <row r="246" spans="1:30" ht="75" customHeight="1" x14ac:dyDescent="0.45">
      <c r="A246" s="217" t="s">
        <v>269</v>
      </c>
      <c r="B246" s="14" t="s">
        <v>15</v>
      </c>
      <c r="C246" s="14" t="s">
        <v>8</v>
      </c>
      <c r="D246" s="14" t="s">
        <v>250</v>
      </c>
      <c r="E246" s="14" t="s">
        <v>3861</v>
      </c>
      <c r="F246" s="269" t="s">
        <v>4787</v>
      </c>
      <c r="G246" s="132" t="s">
        <v>3861</v>
      </c>
      <c r="H246" s="12">
        <v>2199</v>
      </c>
      <c r="I246" s="15">
        <v>7.9741248306105253E-2</v>
      </c>
      <c r="J246" s="11">
        <v>2023.6489949748745</v>
      </c>
      <c r="K246" s="14" t="s">
        <v>3659</v>
      </c>
      <c r="L246" s="61">
        <v>8</v>
      </c>
      <c r="M246" s="14" t="s">
        <v>4010</v>
      </c>
      <c r="N246" s="61" t="s">
        <v>3683</v>
      </c>
      <c r="O246" s="14" t="s">
        <v>3603</v>
      </c>
      <c r="P246" s="61">
        <v>256</v>
      </c>
      <c r="Q246" s="14" t="s">
        <v>4011</v>
      </c>
      <c r="R246" s="14" t="s">
        <v>250</v>
      </c>
      <c r="S246" s="14" t="s">
        <v>3660</v>
      </c>
      <c r="T246" s="270">
        <v>15</v>
      </c>
      <c r="U246" s="14" t="s">
        <v>2510</v>
      </c>
      <c r="V246" s="14" t="s">
        <v>4043</v>
      </c>
      <c r="W246" s="13" t="s">
        <v>45</v>
      </c>
      <c r="X246" s="270">
        <v>1.51</v>
      </c>
      <c r="Y246" s="270">
        <v>35</v>
      </c>
      <c r="Z246" s="270">
        <v>66.5</v>
      </c>
      <c r="AA246" s="270" t="s">
        <v>298</v>
      </c>
      <c r="AB246" s="14" t="s">
        <v>3669</v>
      </c>
      <c r="AC246" s="271">
        <v>1</v>
      </c>
      <c r="AD246" s="17"/>
    </row>
    <row r="247" spans="1:30" ht="75" customHeight="1" x14ac:dyDescent="0.45">
      <c r="A247" s="217" t="s">
        <v>269</v>
      </c>
      <c r="B247" s="14" t="s">
        <v>15</v>
      </c>
      <c r="C247" s="14" t="s">
        <v>7</v>
      </c>
      <c r="D247" s="14" t="s">
        <v>250</v>
      </c>
      <c r="E247" s="14" t="s">
        <v>3858</v>
      </c>
      <c r="F247" s="269" t="s">
        <v>4788</v>
      </c>
      <c r="G247" s="132" t="s">
        <v>3858</v>
      </c>
      <c r="H247" s="12">
        <v>1299</v>
      </c>
      <c r="I247" s="15">
        <v>7.9490795006595644E-2</v>
      </c>
      <c r="J247" s="11">
        <v>1195.7414572864323</v>
      </c>
      <c r="K247" s="14" t="s">
        <v>2703</v>
      </c>
      <c r="L247" s="61">
        <v>8</v>
      </c>
      <c r="M247" s="14" t="s">
        <v>4010</v>
      </c>
      <c r="N247" s="61" t="s">
        <v>3683</v>
      </c>
      <c r="O247" s="14" t="s">
        <v>3603</v>
      </c>
      <c r="P247" s="61">
        <v>512</v>
      </c>
      <c r="Q247" s="14" t="s">
        <v>3184</v>
      </c>
      <c r="R247" s="14" t="s">
        <v>250</v>
      </c>
      <c r="S247" s="14" t="s">
        <v>3660</v>
      </c>
      <c r="T247" s="270"/>
      <c r="U247" s="14"/>
      <c r="V247" s="14" t="s">
        <v>4788</v>
      </c>
      <c r="W247" s="13" t="s">
        <v>45</v>
      </c>
      <c r="X247" s="270">
        <v>1.8</v>
      </c>
      <c r="Y247" s="270">
        <v>65</v>
      </c>
      <c r="Z247" s="270" t="s">
        <v>298</v>
      </c>
      <c r="AA247" s="270" t="s">
        <v>298</v>
      </c>
      <c r="AB247" s="14" t="s">
        <v>3664</v>
      </c>
      <c r="AC247" s="271">
        <v>1</v>
      </c>
      <c r="AD247" s="17"/>
    </row>
    <row r="248" spans="1:30" ht="75" customHeight="1" x14ac:dyDescent="0.45">
      <c r="A248" s="217" t="s">
        <v>269</v>
      </c>
      <c r="B248" s="14" t="s">
        <v>15</v>
      </c>
      <c r="C248" s="14" t="s">
        <v>7</v>
      </c>
      <c r="D248" s="14" t="s">
        <v>250</v>
      </c>
      <c r="E248" s="14" t="s">
        <v>4789</v>
      </c>
      <c r="F248" s="269" t="s">
        <v>4790</v>
      </c>
      <c r="G248" s="132" t="s">
        <v>4789</v>
      </c>
      <c r="H248" s="12">
        <v>1999</v>
      </c>
      <c r="I248" s="15">
        <v>7.9392460049120026E-2</v>
      </c>
      <c r="J248" s="11">
        <v>1840.2944723618091</v>
      </c>
      <c r="K248" s="14" t="s">
        <v>2703</v>
      </c>
      <c r="L248" s="61">
        <v>8</v>
      </c>
      <c r="M248" s="14" t="s">
        <v>4010</v>
      </c>
      <c r="N248" s="61" t="s">
        <v>3683</v>
      </c>
      <c r="O248" s="14" t="s">
        <v>4791</v>
      </c>
      <c r="P248" s="61">
        <v>512</v>
      </c>
      <c r="Q248" s="14" t="s">
        <v>3184</v>
      </c>
      <c r="R248" s="14" t="s">
        <v>250</v>
      </c>
      <c r="S248" s="14" t="s">
        <v>3660</v>
      </c>
      <c r="T248" s="270"/>
      <c r="U248" s="14"/>
      <c r="V248" s="14" t="s">
        <v>4790</v>
      </c>
      <c r="W248" s="13" t="s">
        <v>45</v>
      </c>
      <c r="X248" s="270">
        <v>1.8</v>
      </c>
      <c r="Y248" s="270">
        <v>65</v>
      </c>
      <c r="Z248" s="270" t="s">
        <v>298</v>
      </c>
      <c r="AA248" s="270" t="s">
        <v>298</v>
      </c>
      <c r="AB248" s="14" t="s">
        <v>3664</v>
      </c>
      <c r="AC248" s="271">
        <v>1</v>
      </c>
      <c r="AD248" s="17"/>
    </row>
    <row r="249" spans="1:30" ht="75" customHeight="1" x14ac:dyDescent="0.45">
      <c r="A249" s="217" t="s">
        <v>269</v>
      </c>
      <c r="B249" s="14" t="s">
        <v>15</v>
      </c>
      <c r="C249" s="14" t="s">
        <v>7</v>
      </c>
      <c r="D249" s="14" t="s">
        <v>250</v>
      </c>
      <c r="E249" s="14" t="s">
        <v>4792</v>
      </c>
      <c r="F249" s="269" t="s">
        <v>4793</v>
      </c>
      <c r="G249" s="132" t="s">
        <v>4792</v>
      </c>
      <c r="H249" s="12">
        <v>999</v>
      </c>
      <c r="I249" s="15"/>
      <c r="J249" s="11">
        <v>919.02236180904526</v>
      </c>
      <c r="K249" s="14"/>
      <c r="L249" s="61"/>
      <c r="M249" s="14"/>
      <c r="N249" s="61"/>
      <c r="O249" s="14"/>
      <c r="P249" s="61"/>
      <c r="Q249" s="14"/>
      <c r="R249" s="14"/>
      <c r="S249" s="14"/>
      <c r="T249" s="270"/>
      <c r="U249" s="14"/>
      <c r="V249" s="14"/>
      <c r="W249" s="13"/>
      <c r="X249" s="270"/>
      <c r="Y249" s="270"/>
      <c r="Z249" s="270"/>
      <c r="AA249" s="270"/>
      <c r="AB249" s="14"/>
      <c r="AC249" s="271"/>
      <c r="AD249" s="17"/>
    </row>
    <row r="250" spans="1:30" ht="75" customHeight="1" x14ac:dyDescent="0.45">
      <c r="A250" s="217" t="s">
        <v>269</v>
      </c>
      <c r="B250" s="218" t="s">
        <v>6</v>
      </c>
      <c r="C250" s="218" t="s">
        <v>8</v>
      </c>
      <c r="D250" s="218" t="s">
        <v>251</v>
      </c>
      <c r="E250" s="218" t="s">
        <v>3441</v>
      </c>
      <c r="F250" s="219" t="s">
        <v>3441</v>
      </c>
      <c r="G250" s="219" t="s">
        <v>3441</v>
      </c>
      <c r="H250" s="220">
        <v>1799</v>
      </c>
      <c r="I250" s="221">
        <v>0.25040000000000001</v>
      </c>
      <c r="J250" s="222">
        <v>1348.45</v>
      </c>
      <c r="K250" s="218" t="s">
        <v>3682</v>
      </c>
      <c r="L250" s="223">
        <v>16</v>
      </c>
      <c r="M250" s="218" t="s">
        <v>2960</v>
      </c>
      <c r="N250" s="223" t="s">
        <v>3683</v>
      </c>
      <c r="O250" s="218" t="s">
        <v>3684</v>
      </c>
      <c r="P250" s="223">
        <v>512</v>
      </c>
      <c r="Q250" s="218" t="s">
        <v>3184</v>
      </c>
      <c r="R250" s="218" t="s">
        <v>43</v>
      </c>
      <c r="S250" s="218" t="s">
        <v>2806</v>
      </c>
      <c r="T250" s="224">
        <v>14</v>
      </c>
      <c r="U250" s="218" t="s">
        <v>3685</v>
      </c>
      <c r="V250" s="218" t="s">
        <v>3686</v>
      </c>
      <c r="W250" s="225" t="s">
        <v>45</v>
      </c>
      <c r="X250" s="224">
        <v>1.45</v>
      </c>
      <c r="Y250" s="224">
        <v>65</v>
      </c>
      <c r="Z250" s="224">
        <v>42</v>
      </c>
      <c r="AA250" s="223"/>
      <c r="AB250" s="226" t="s">
        <v>3687</v>
      </c>
      <c r="AC250" s="227" t="s">
        <v>3688</v>
      </c>
      <c r="AD250" s="228"/>
    </row>
    <row r="251" spans="1:30" ht="75" customHeight="1" x14ac:dyDescent="0.45">
      <c r="A251" s="217" t="s">
        <v>269</v>
      </c>
      <c r="B251" s="218" t="s">
        <v>6</v>
      </c>
      <c r="C251" s="218" t="s">
        <v>8</v>
      </c>
      <c r="D251" s="218" t="s">
        <v>251</v>
      </c>
      <c r="E251" s="218" t="s">
        <v>3448</v>
      </c>
      <c r="F251" s="219" t="s">
        <v>3448</v>
      </c>
      <c r="G251" s="219" t="s">
        <v>3448</v>
      </c>
      <c r="H251" s="220">
        <v>2159</v>
      </c>
      <c r="I251" s="221">
        <v>0.25040000000000001</v>
      </c>
      <c r="J251" s="222">
        <v>1618.25</v>
      </c>
      <c r="K251" s="218" t="s">
        <v>3689</v>
      </c>
      <c r="L251" s="223">
        <v>16</v>
      </c>
      <c r="M251" s="218" t="s">
        <v>2960</v>
      </c>
      <c r="N251" s="223" t="s">
        <v>3683</v>
      </c>
      <c r="O251" s="218" t="s">
        <v>3684</v>
      </c>
      <c r="P251" s="223">
        <v>512</v>
      </c>
      <c r="Q251" s="218" t="s">
        <v>3184</v>
      </c>
      <c r="R251" s="218" t="s">
        <v>43</v>
      </c>
      <c r="S251" s="218" t="s">
        <v>2806</v>
      </c>
      <c r="T251" s="224">
        <v>14</v>
      </c>
      <c r="U251" s="218" t="s">
        <v>3685</v>
      </c>
      <c r="V251" s="218" t="s">
        <v>3686</v>
      </c>
      <c r="W251" s="225" t="s">
        <v>45</v>
      </c>
      <c r="X251" s="224">
        <v>1.45</v>
      </c>
      <c r="Y251" s="224">
        <v>65</v>
      </c>
      <c r="Z251" s="224">
        <v>42</v>
      </c>
      <c r="AA251" s="223"/>
      <c r="AB251" s="226" t="s">
        <v>3687</v>
      </c>
      <c r="AC251" s="227" t="s">
        <v>3688</v>
      </c>
      <c r="AD251" s="228"/>
    </row>
    <row r="252" spans="1:30" ht="75" customHeight="1" x14ac:dyDescent="0.45">
      <c r="A252" s="217" t="s">
        <v>269</v>
      </c>
      <c r="B252" s="218" t="s">
        <v>6</v>
      </c>
      <c r="C252" s="218" t="s">
        <v>8</v>
      </c>
      <c r="D252" s="218" t="s">
        <v>251</v>
      </c>
      <c r="E252" s="218" t="s">
        <v>3690</v>
      </c>
      <c r="F252" s="219" t="s">
        <v>3690</v>
      </c>
      <c r="G252" s="219" t="s">
        <v>3690</v>
      </c>
      <c r="H252" s="220">
        <v>1839</v>
      </c>
      <c r="I252" s="221">
        <v>0.25040000000000001</v>
      </c>
      <c r="J252" s="222">
        <v>1378.4</v>
      </c>
      <c r="K252" s="218" t="s">
        <v>3682</v>
      </c>
      <c r="L252" s="223">
        <v>16</v>
      </c>
      <c r="M252" s="218" t="s">
        <v>2960</v>
      </c>
      <c r="N252" s="223" t="s">
        <v>3683</v>
      </c>
      <c r="O252" s="218" t="s">
        <v>3684</v>
      </c>
      <c r="P252" s="223">
        <v>512</v>
      </c>
      <c r="Q252" s="218" t="s">
        <v>3184</v>
      </c>
      <c r="R252" s="218" t="s">
        <v>43</v>
      </c>
      <c r="S252" s="218" t="s">
        <v>2806</v>
      </c>
      <c r="T252" s="224">
        <v>15.6</v>
      </c>
      <c r="U252" s="218" t="s">
        <v>3685</v>
      </c>
      <c r="V252" s="218" t="s">
        <v>3686</v>
      </c>
      <c r="W252" s="225" t="s">
        <v>45</v>
      </c>
      <c r="X252" s="224">
        <v>1.73</v>
      </c>
      <c r="Y252" s="224">
        <v>65</v>
      </c>
      <c r="Z252" s="224">
        <v>42</v>
      </c>
      <c r="AA252" s="223"/>
      <c r="AB252" s="226" t="s">
        <v>3687</v>
      </c>
      <c r="AC252" s="227" t="s">
        <v>3688</v>
      </c>
      <c r="AD252" s="228"/>
    </row>
    <row r="253" spans="1:30" ht="75" customHeight="1" x14ac:dyDescent="0.45">
      <c r="A253" s="217" t="s">
        <v>269</v>
      </c>
      <c r="B253" s="218" t="s">
        <v>6</v>
      </c>
      <c r="C253" s="218" t="s">
        <v>8</v>
      </c>
      <c r="D253" s="218" t="s">
        <v>251</v>
      </c>
      <c r="E253" s="218" t="s">
        <v>3450</v>
      </c>
      <c r="F253" s="219" t="s">
        <v>3450</v>
      </c>
      <c r="G253" s="219" t="s">
        <v>3450</v>
      </c>
      <c r="H253" s="220">
        <v>2239</v>
      </c>
      <c r="I253" s="221">
        <v>0.25040000000000001</v>
      </c>
      <c r="J253" s="222">
        <v>1678.2</v>
      </c>
      <c r="K253" s="218" t="s">
        <v>3689</v>
      </c>
      <c r="L253" s="223">
        <v>16</v>
      </c>
      <c r="M253" s="218" t="s">
        <v>2960</v>
      </c>
      <c r="N253" s="223" t="s">
        <v>3683</v>
      </c>
      <c r="O253" s="218" t="s">
        <v>3684</v>
      </c>
      <c r="P253" s="223">
        <v>512</v>
      </c>
      <c r="Q253" s="218" t="s">
        <v>3184</v>
      </c>
      <c r="R253" s="218" t="s">
        <v>43</v>
      </c>
      <c r="S253" s="218" t="s">
        <v>2806</v>
      </c>
      <c r="T253" s="224">
        <v>15.6</v>
      </c>
      <c r="U253" s="218" t="s">
        <v>3685</v>
      </c>
      <c r="V253" s="218" t="s">
        <v>3686</v>
      </c>
      <c r="W253" s="225" t="s">
        <v>45</v>
      </c>
      <c r="X253" s="224">
        <v>1.73</v>
      </c>
      <c r="Y253" s="224">
        <v>65</v>
      </c>
      <c r="Z253" s="224">
        <v>42</v>
      </c>
      <c r="AA253" s="223"/>
      <c r="AB253" s="226" t="s">
        <v>3687</v>
      </c>
      <c r="AC253" s="227" t="s">
        <v>3688</v>
      </c>
      <c r="AD253" s="228"/>
    </row>
    <row r="254" spans="1:30" ht="75" customHeight="1" x14ac:dyDescent="0.45">
      <c r="A254" s="217" t="s">
        <v>269</v>
      </c>
      <c r="B254" s="218" t="s">
        <v>6</v>
      </c>
      <c r="C254" s="218" t="s">
        <v>7</v>
      </c>
      <c r="D254" s="218" t="s">
        <v>253</v>
      </c>
      <c r="E254" s="218" t="s">
        <v>2117</v>
      </c>
      <c r="F254" s="219" t="s">
        <v>3379</v>
      </c>
      <c r="G254" s="219" t="s">
        <v>3379</v>
      </c>
      <c r="H254" s="220">
        <v>2774.286125999763</v>
      </c>
      <c r="I254" s="221">
        <v>0.59050000000000002</v>
      </c>
      <c r="J254" s="222">
        <v>1136.07</v>
      </c>
      <c r="K254" s="218" t="s">
        <v>3380</v>
      </c>
      <c r="L254" s="223">
        <v>8</v>
      </c>
      <c r="M254" s="218" t="s">
        <v>2566</v>
      </c>
      <c r="N254" s="223" t="s">
        <v>2499</v>
      </c>
      <c r="O254" s="218" t="s">
        <v>319</v>
      </c>
      <c r="P254" s="223">
        <v>256</v>
      </c>
      <c r="Q254" s="218" t="s">
        <v>42</v>
      </c>
      <c r="R254" s="218" t="s">
        <v>43</v>
      </c>
      <c r="S254" s="218" t="s">
        <v>2500</v>
      </c>
      <c r="T254" s="224" t="s">
        <v>244</v>
      </c>
      <c r="U254" s="218" t="s">
        <v>244</v>
      </c>
      <c r="V254" s="218" t="s">
        <v>244</v>
      </c>
      <c r="W254" s="225" t="s">
        <v>45</v>
      </c>
      <c r="X254" s="224">
        <v>1.32</v>
      </c>
      <c r="Y254" s="224">
        <v>65</v>
      </c>
      <c r="Z254" s="224" t="s">
        <v>244</v>
      </c>
      <c r="AA254" s="223">
        <v>58.63</v>
      </c>
      <c r="AB254" s="226" t="s">
        <v>3381</v>
      </c>
      <c r="AC254" s="227">
        <v>3</v>
      </c>
      <c r="AD254" s="228" t="s">
        <v>3691</v>
      </c>
    </row>
    <row r="255" spans="1:30" ht="75" customHeight="1" x14ac:dyDescent="0.45">
      <c r="A255" s="217" t="s">
        <v>269</v>
      </c>
      <c r="B255" s="218" t="s">
        <v>6</v>
      </c>
      <c r="C255" s="218" t="s">
        <v>9</v>
      </c>
      <c r="D255" s="218" t="s">
        <v>253</v>
      </c>
      <c r="E255" s="218" t="s">
        <v>3382</v>
      </c>
      <c r="F255" s="219" t="s">
        <v>3383</v>
      </c>
      <c r="G255" s="219" t="s">
        <v>3383</v>
      </c>
      <c r="H255" s="220">
        <v>4018.983654535205</v>
      </c>
      <c r="I255" s="221">
        <v>0.57999999999999996</v>
      </c>
      <c r="J255" s="222">
        <v>1687.98</v>
      </c>
      <c r="K255" s="218" t="s">
        <v>3384</v>
      </c>
      <c r="L255" s="223">
        <v>8</v>
      </c>
      <c r="M255" s="218" t="s">
        <v>2566</v>
      </c>
      <c r="N255" s="223" t="s">
        <v>2499</v>
      </c>
      <c r="O255" s="218" t="s">
        <v>319</v>
      </c>
      <c r="P255" s="223">
        <v>256</v>
      </c>
      <c r="Q255" s="218" t="s">
        <v>42</v>
      </c>
      <c r="R255" s="218" t="s">
        <v>43</v>
      </c>
      <c r="S255" s="218" t="s">
        <v>2500</v>
      </c>
      <c r="T255" s="224">
        <v>13.3</v>
      </c>
      <c r="U255" s="218" t="s">
        <v>46</v>
      </c>
      <c r="V255" s="218" t="s">
        <v>3385</v>
      </c>
      <c r="W255" s="225" t="s">
        <v>45</v>
      </c>
      <c r="X255" s="224">
        <v>1.35</v>
      </c>
      <c r="Y255" s="224">
        <v>65</v>
      </c>
      <c r="Z255" s="224">
        <v>42</v>
      </c>
      <c r="AA255" s="223">
        <v>103</v>
      </c>
      <c r="AB255" s="226" t="s">
        <v>3386</v>
      </c>
      <c r="AC255" s="227">
        <v>3</v>
      </c>
      <c r="AD255" s="228" t="s">
        <v>3691</v>
      </c>
    </row>
    <row r="256" spans="1:30" ht="75" customHeight="1" x14ac:dyDescent="0.45">
      <c r="A256" s="217" t="s">
        <v>269</v>
      </c>
      <c r="B256" s="218" t="s">
        <v>6</v>
      </c>
      <c r="C256" s="218" t="s">
        <v>8</v>
      </c>
      <c r="D256" s="218" t="s">
        <v>253</v>
      </c>
      <c r="E256" s="218" t="s">
        <v>3387</v>
      </c>
      <c r="F256" s="219" t="s">
        <v>3388</v>
      </c>
      <c r="G256" s="219" t="s">
        <v>3388</v>
      </c>
      <c r="H256" s="220">
        <v>3256.58</v>
      </c>
      <c r="I256" s="221">
        <v>0.57999999999999996</v>
      </c>
      <c r="J256" s="222">
        <v>1302.6300000000001</v>
      </c>
      <c r="K256" s="218" t="s">
        <v>3389</v>
      </c>
      <c r="L256" s="223">
        <v>8</v>
      </c>
      <c r="M256" s="218" t="s">
        <v>2566</v>
      </c>
      <c r="N256" s="223" t="s">
        <v>2499</v>
      </c>
      <c r="O256" s="218" t="s">
        <v>350</v>
      </c>
      <c r="P256" s="223">
        <v>256</v>
      </c>
      <c r="Q256" s="218" t="s">
        <v>42</v>
      </c>
      <c r="R256" s="218" t="s">
        <v>43</v>
      </c>
      <c r="S256" s="218" t="s">
        <v>2133</v>
      </c>
      <c r="T256" s="224">
        <v>14</v>
      </c>
      <c r="U256" s="218" t="s">
        <v>2973</v>
      </c>
      <c r="V256" s="218" t="s">
        <v>3390</v>
      </c>
      <c r="W256" s="225" t="s">
        <v>45</v>
      </c>
      <c r="X256" s="224">
        <v>1.5</v>
      </c>
      <c r="Y256" s="224">
        <v>65</v>
      </c>
      <c r="Z256" s="224">
        <v>42</v>
      </c>
      <c r="AA256" s="223">
        <v>108</v>
      </c>
      <c r="AB256" s="226" t="s">
        <v>3391</v>
      </c>
      <c r="AC256" s="227">
        <v>3</v>
      </c>
      <c r="AD256" s="228" t="s">
        <v>3691</v>
      </c>
    </row>
    <row r="257" spans="1:30" ht="75" customHeight="1" x14ac:dyDescent="0.45">
      <c r="A257" s="217" t="s">
        <v>269</v>
      </c>
      <c r="B257" s="218" t="s">
        <v>6</v>
      </c>
      <c r="C257" s="218" t="s">
        <v>12</v>
      </c>
      <c r="D257" s="218" t="s">
        <v>253</v>
      </c>
      <c r="E257" s="218" t="s">
        <v>3392</v>
      </c>
      <c r="F257" s="219" t="s">
        <v>3393</v>
      </c>
      <c r="G257" s="219" t="s">
        <v>3393</v>
      </c>
      <c r="H257" s="220">
        <v>1408.85</v>
      </c>
      <c r="I257" s="221">
        <v>0.38</v>
      </c>
      <c r="J257" s="222">
        <v>873.48</v>
      </c>
      <c r="K257" s="218" t="s">
        <v>3394</v>
      </c>
      <c r="L257" s="223">
        <v>8</v>
      </c>
      <c r="M257" s="218" t="s">
        <v>41</v>
      </c>
      <c r="N257" s="223" t="s">
        <v>2499</v>
      </c>
      <c r="O257" s="218" t="s">
        <v>2132</v>
      </c>
      <c r="P257" s="223">
        <v>256</v>
      </c>
      <c r="Q257" s="218" t="s">
        <v>42</v>
      </c>
      <c r="R257" s="218" t="s">
        <v>253</v>
      </c>
      <c r="S257" s="218" t="s">
        <v>3395</v>
      </c>
      <c r="T257" s="224" t="s">
        <v>244</v>
      </c>
      <c r="U257" s="218" t="s">
        <v>244</v>
      </c>
      <c r="V257" s="218" t="s">
        <v>244</v>
      </c>
      <c r="W257" s="225" t="s">
        <v>45</v>
      </c>
      <c r="X257" s="224">
        <v>0.94</v>
      </c>
      <c r="Y257" s="224">
        <v>65</v>
      </c>
      <c r="Z257" s="224" t="s">
        <v>244</v>
      </c>
      <c r="AA257" s="223">
        <v>61.01</v>
      </c>
      <c r="AB257" s="226" t="s">
        <v>3396</v>
      </c>
      <c r="AC257" s="227">
        <v>3</v>
      </c>
      <c r="AD257" s="228" t="s">
        <v>3691</v>
      </c>
    </row>
    <row r="258" spans="1:30" ht="75" customHeight="1" x14ac:dyDescent="0.45">
      <c r="A258" s="217" t="s">
        <v>269</v>
      </c>
      <c r="B258" s="218" t="s">
        <v>6</v>
      </c>
      <c r="C258" s="218" t="s">
        <v>11</v>
      </c>
      <c r="D258" s="218" t="s">
        <v>253</v>
      </c>
      <c r="E258" s="218" t="s">
        <v>3397</v>
      </c>
      <c r="F258" s="219" t="s">
        <v>3398</v>
      </c>
      <c r="G258" s="219" t="s">
        <v>3398</v>
      </c>
      <c r="H258" s="220">
        <v>3496.7487684729062</v>
      </c>
      <c r="I258" s="221">
        <v>0.39100000000000001</v>
      </c>
      <c r="J258" s="222">
        <v>2129.52</v>
      </c>
      <c r="K258" s="218" t="s">
        <v>3399</v>
      </c>
      <c r="L258" s="223">
        <v>8</v>
      </c>
      <c r="M258" s="218" t="s">
        <v>2566</v>
      </c>
      <c r="N258" s="223" t="s">
        <v>2499</v>
      </c>
      <c r="O258" s="218" t="s">
        <v>376</v>
      </c>
      <c r="P258" s="223">
        <v>256</v>
      </c>
      <c r="Q258" s="218" t="s">
        <v>42</v>
      </c>
      <c r="R258" s="218" t="s">
        <v>43</v>
      </c>
      <c r="S258" s="218" t="s">
        <v>2133</v>
      </c>
      <c r="T258" s="224" t="s">
        <v>244</v>
      </c>
      <c r="U258" s="218" t="s">
        <v>244</v>
      </c>
      <c r="V258" s="218" t="s">
        <v>244</v>
      </c>
      <c r="W258" s="225" t="s">
        <v>45</v>
      </c>
      <c r="X258" s="224">
        <v>2.54</v>
      </c>
      <c r="Y258" s="224">
        <v>180</v>
      </c>
      <c r="Z258" s="224" t="s">
        <v>244</v>
      </c>
      <c r="AA258" s="223">
        <v>181</v>
      </c>
      <c r="AB258" s="226" t="s">
        <v>3400</v>
      </c>
      <c r="AC258" s="227">
        <v>3</v>
      </c>
      <c r="AD258" s="228"/>
    </row>
    <row r="259" spans="1:30" ht="75" customHeight="1" x14ac:dyDescent="0.45">
      <c r="A259" s="217" t="s">
        <v>269</v>
      </c>
      <c r="B259" s="218" t="s">
        <v>15</v>
      </c>
      <c r="C259" s="218" t="s">
        <v>10</v>
      </c>
      <c r="D259" s="218" t="s">
        <v>253</v>
      </c>
      <c r="E259" s="218" t="s">
        <v>3401</v>
      </c>
      <c r="F259" s="219" t="s">
        <v>3402</v>
      </c>
      <c r="G259" s="219" t="s">
        <v>3402</v>
      </c>
      <c r="H259" s="220">
        <v>1572.76</v>
      </c>
      <c r="I259" s="221">
        <v>0.47499999999999998</v>
      </c>
      <c r="J259" s="222">
        <v>825.7</v>
      </c>
      <c r="K259" s="218" t="s">
        <v>3403</v>
      </c>
      <c r="L259" s="223">
        <v>4</v>
      </c>
      <c r="M259" s="218" t="s">
        <v>3404</v>
      </c>
      <c r="N259" s="223" t="s">
        <v>2499</v>
      </c>
      <c r="O259" s="218" t="s">
        <v>2132</v>
      </c>
      <c r="P259" s="223">
        <v>64</v>
      </c>
      <c r="Q259" s="218" t="s">
        <v>2830</v>
      </c>
      <c r="R259" s="218" t="s">
        <v>2544</v>
      </c>
      <c r="S259" s="218" t="s">
        <v>2545</v>
      </c>
      <c r="T259" s="224">
        <v>11.6</v>
      </c>
      <c r="U259" s="218" t="s">
        <v>2973</v>
      </c>
      <c r="V259" s="218" t="s">
        <v>3405</v>
      </c>
      <c r="W259" s="225" t="s">
        <v>45</v>
      </c>
      <c r="X259" s="224">
        <v>1.28</v>
      </c>
      <c r="Y259" s="224">
        <v>65</v>
      </c>
      <c r="Z259" s="224">
        <v>42</v>
      </c>
      <c r="AA259" s="223">
        <v>23.83</v>
      </c>
      <c r="AB259" s="226" t="s">
        <v>3406</v>
      </c>
      <c r="AC259" s="227">
        <v>3</v>
      </c>
      <c r="AD259" s="228"/>
    </row>
    <row r="260" spans="1:30" ht="75" customHeight="1" x14ac:dyDescent="0.45">
      <c r="A260" s="217" t="s">
        <v>269</v>
      </c>
      <c r="B260" s="218" t="s">
        <v>15</v>
      </c>
      <c r="C260" s="218" t="s">
        <v>8</v>
      </c>
      <c r="D260" s="218" t="s">
        <v>253</v>
      </c>
      <c r="E260" s="218" t="s">
        <v>3407</v>
      </c>
      <c r="F260" s="219">
        <v>139350</v>
      </c>
      <c r="G260" s="219">
        <v>139350</v>
      </c>
      <c r="H260" s="220">
        <v>3889</v>
      </c>
      <c r="I260" s="221">
        <v>2.35E-2</v>
      </c>
      <c r="J260" s="222">
        <v>3797.37</v>
      </c>
      <c r="K260" s="218" t="s">
        <v>3408</v>
      </c>
      <c r="L260" s="223">
        <v>16</v>
      </c>
      <c r="M260" s="218" t="s">
        <v>3409</v>
      </c>
      <c r="N260" s="223" t="s">
        <v>2499</v>
      </c>
      <c r="O260" s="218" t="s">
        <v>3410</v>
      </c>
      <c r="P260" s="223">
        <v>512</v>
      </c>
      <c r="Q260" s="218" t="s">
        <v>42</v>
      </c>
      <c r="R260" s="218" t="s">
        <v>43</v>
      </c>
      <c r="S260" s="218" t="s">
        <v>2133</v>
      </c>
      <c r="T260" s="224">
        <v>13.4</v>
      </c>
      <c r="U260" s="218" t="s">
        <v>3221</v>
      </c>
      <c r="V260" s="218" t="s">
        <v>3411</v>
      </c>
      <c r="W260" s="225" t="s">
        <v>45</v>
      </c>
      <c r="X260" s="224">
        <v>1.18</v>
      </c>
      <c r="Y260" s="224">
        <v>60</v>
      </c>
      <c r="Z260" s="224">
        <v>55</v>
      </c>
      <c r="AA260" s="223">
        <v>41.61</v>
      </c>
      <c r="AB260" s="226" t="s">
        <v>3412</v>
      </c>
      <c r="AC260" s="227">
        <v>1</v>
      </c>
      <c r="AD260" s="228"/>
    </row>
    <row r="261" spans="1:30" ht="75" customHeight="1" x14ac:dyDescent="0.45">
      <c r="A261" s="217" t="s">
        <v>269</v>
      </c>
      <c r="B261" s="218" t="s">
        <v>6</v>
      </c>
      <c r="C261" s="218" t="s">
        <v>8</v>
      </c>
      <c r="D261" s="218" t="s">
        <v>256</v>
      </c>
      <c r="E261" s="218" t="s">
        <v>3692</v>
      </c>
      <c r="F261" s="219" t="s">
        <v>3693</v>
      </c>
      <c r="G261" s="219" t="s">
        <v>3693</v>
      </c>
      <c r="H261" s="220">
        <v>5752.9411764705883</v>
      </c>
      <c r="I261" s="221">
        <v>0.2146004226009165</v>
      </c>
      <c r="J261" s="222">
        <v>4518.3599999999997</v>
      </c>
      <c r="K261" s="218" t="s">
        <v>3694</v>
      </c>
      <c r="L261" s="223">
        <v>16</v>
      </c>
      <c r="M261" s="218" t="s">
        <v>2960</v>
      </c>
      <c r="N261" s="223" t="s">
        <v>3695</v>
      </c>
      <c r="O261" s="218" t="s">
        <v>319</v>
      </c>
      <c r="P261" s="223">
        <v>256</v>
      </c>
      <c r="Q261" s="218" t="s">
        <v>3696</v>
      </c>
      <c r="R261" s="218" t="s">
        <v>43</v>
      </c>
      <c r="S261" s="218" t="s">
        <v>3697</v>
      </c>
      <c r="T261" s="224">
        <v>13.3</v>
      </c>
      <c r="U261" s="218" t="s">
        <v>3698</v>
      </c>
      <c r="V261" s="218" t="s">
        <v>3699</v>
      </c>
      <c r="W261" s="225" t="s">
        <v>191</v>
      </c>
      <c r="X261" s="224" t="s">
        <v>3700</v>
      </c>
      <c r="Y261" s="224" t="s">
        <v>3701</v>
      </c>
      <c r="Z261" s="224" t="s">
        <v>3702</v>
      </c>
      <c r="AA261" s="223" t="s">
        <v>3703</v>
      </c>
      <c r="AB261" s="226" t="s">
        <v>3704</v>
      </c>
      <c r="AC261" s="227">
        <v>3</v>
      </c>
      <c r="AD261" s="228" t="s">
        <v>3691</v>
      </c>
    </row>
    <row r="262" spans="1:30" ht="75" customHeight="1" x14ac:dyDescent="0.45">
      <c r="A262" s="217" t="s">
        <v>269</v>
      </c>
      <c r="B262" s="218" t="s">
        <v>6</v>
      </c>
      <c r="C262" s="218" t="s">
        <v>8</v>
      </c>
      <c r="D262" s="218" t="s">
        <v>257</v>
      </c>
      <c r="E262" s="218" t="s">
        <v>3705</v>
      </c>
      <c r="F262" s="219" t="s">
        <v>3706</v>
      </c>
      <c r="G262" s="219" t="s">
        <v>3706</v>
      </c>
      <c r="H262" s="220">
        <v>2399</v>
      </c>
      <c r="I262" s="221">
        <v>0.34612011255199421</v>
      </c>
      <c r="J262" s="222">
        <v>1568.65</v>
      </c>
      <c r="K262" s="218" t="s">
        <v>3707</v>
      </c>
      <c r="L262" s="223">
        <v>16</v>
      </c>
      <c r="M262" s="218" t="s">
        <v>3708</v>
      </c>
      <c r="N262" s="223" t="s">
        <v>3695</v>
      </c>
      <c r="O262" s="218" t="s">
        <v>3709</v>
      </c>
      <c r="P262" s="223">
        <v>512</v>
      </c>
      <c r="Q262" s="218" t="s">
        <v>3710</v>
      </c>
      <c r="R262" s="218" t="s">
        <v>43</v>
      </c>
      <c r="S262" s="218" t="s">
        <v>3711</v>
      </c>
      <c r="T262" s="224">
        <v>14</v>
      </c>
      <c r="U262" s="218" t="s">
        <v>3650</v>
      </c>
      <c r="V262" s="218" t="s">
        <v>3712</v>
      </c>
      <c r="W262" s="225" t="s">
        <v>45</v>
      </c>
      <c r="X262" s="224" t="s">
        <v>3713</v>
      </c>
      <c r="Y262" s="224" t="s">
        <v>3714</v>
      </c>
      <c r="Z262" s="224">
        <v>56</v>
      </c>
      <c r="AA262" s="223" t="s">
        <v>3703</v>
      </c>
      <c r="AB262" s="226" t="s">
        <v>3715</v>
      </c>
      <c r="AC262" s="227">
        <v>3</v>
      </c>
      <c r="AD262" s="228" t="s">
        <v>3691</v>
      </c>
    </row>
    <row r="263" spans="1:30" ht="75" customHeight="1" x14ac:dyDescent="0.45">
      <c r="A263" s="217" t="s">
        <v>269</v>
      </c>
      <c r="B263" s="218" t="s">
        <v>6</v>
      </c>
      <c r="C263" s="218" t="s">
        <v>11</v>
      </c>
      <c r="D263" s="218" t="s">
        <v>257</v>
      </c>
      <c r="E263" s="218" t="s">
        <v>3716</v>
      </c>
      <c r="F263" s="219" t="s">
        <v>3717</v>
      </c>
      <c r="G263" s="219" t="s">
        <v>3717</v>
      </c>
      <c r="H263" s="220">
        <v>2329.6185950655517</v>
      </c>
      <c r="I263" s="221">
        <v>0.31150892719121964</v>
      </c>
      <c r="J263" s="222">
        <v>1604</v>
      </c>
      <c r="K263" s="218" t="s">
        <v>3718</v>
      </c>
      <c r="L263" s="223">
        <v>16</v>
      </c>
      <c r="M263" s="218" t="s">
        <v>3708</v>
      </c>
      <c r="N263" s="223" t="s">
        <v>3695</v>
      </c>
      <c r="O263" s="218" t="s">
        <v>3719</v>
      </c>
      <c r="P263" s="223">
        <v>512</v>
      </c>
      <c r="Q263" s="218" t="s">
        <v>3710</v>
      </c>
      <c r="R263" s="218" t="s">
        <v>43</v>
      </c>
      <c r="S263" s="218" t="s">
        <v>3711</v>
      </c>
      <c r="T263" s="224">
        <v>14</v>
      </c>
      <c r="U263" s="218" t="s">
        <v>3650</v>
      </c>
      <c r="V263" s="218" t="s">
        <v>3720</v>
      </c>
      <c r="W263" s="225" t="s">
        <v>45</v>
      </c>
      <c r="X263" s="224" t="s">
        <v>3721</v>
      </c>
      <c r="Y263" s="224" t="s">
        <v>3714</v>
      </c>
      <c r="Z263" s="224">
        <v>56</v>
      </c>
      <c r="AA263" s="223" t="s">
        <v>3703</v>
      </c>
      <c r="AB263" s="226" t="s">
        <v>3722</v>
      </c>
      <c r="AC263" s="227">
        <v>3</v>
      </c>
      <c r="AD263" s="228" t="s">
        <v>3691</v>
      </c>
    </row>
    <row r="264" spans="1:30" ht="75" customHeight="1" x14ac:dyDescent="0.45">
      <c r="A264" s="217" t="s">
        <v>269</v>
      </c>
      <c r="B264" s="218" t="s">
        <v>15</v>
      </c>
      <c r="C264" s="218" t="s">
        <v>7</v>
      </c>
      <c r="D264" s="218" t="s">
        <v>258</v>
      </c>
      <c r="E264" s="218" t="s">
        <v>3723</v>
      </c>
      <c r="F264" s="219" t="s">
        <v>3724</v>
      </c>
      <c r="G264" s="219" t="s">
        <v>3724</v>
      </c>
      <c r="H264" s="220">
        <v>1583.53</v>
      </c>
      <c r="I264" s="221">
        <v>0.24030000000000001</v>
      </c>
      <c r="J264" s="222">
        <v>1203.048</v>
      </c>
      <c r="K264" s="218" t="s">
        <v>3725</v>
      </c>
      <c r="L264" s="223">
        <v>16</v>
      </c>
      <c r="M264" s="218" t="s">
        <v>3726</v>
      </c>
      <c r="N264" s="223" t="s">
        <v>3695</v>
      </c>
      <c r="O264" s="218" t="s">
        <v>3727</v>
      </c>
      <c r="P264" s="223">
        <v>256</v>
      </c>
      <c r="Q264" s="218" t="s">
        <v>3696</v>
      </c>
      <c r="R264" s="218" t="s">
        <v>43</v>
      </c>
      <c r="S264" s="218" t="s">
        <v>2734</v>
      </c>
      <c r="T264" s="224" t="s">
        <v>298</v>
      </c>
      <c r="U264" s="218" t="s">
        <v>298</v>
      </c>
      <c r="V264" s="218" t="s">
        <v>298</v>
      </c>
      <c r="W264" s="225" t="s">
        <v>45</v>
      </c>
      <c r="X264" s="224" t="s">
        <v>3728</v>
      </c>
      <c r="Y264" s="224" t="s">
        <v>3729</v>
      </c>
      <c r="Z264" s="224" t="s">
        <v>298</v>
      </c>
      <c r="AA264" s="223" t="s">
        <v>3730</v>
      </c>
      <c r="AB264" s="226" t="s">
        <v>3731</v>
      </c>
      <c r="AC264" s="227">
        <v>3</v>
      </c>
      <c r="AD264" s="228" t="s">
        <v>3691</v>
      </c>
    </row>
    <row r="265" spans="1:30" ht="75" customHeight="1" x14ac:dyDescent="0.45">
      <c r="A265" s="217" t="s">
        <v>269</v>
      </c>
      <c r="B265" s="218" t="s">
        <v>6</v>
      </c>
      <c r="C265" s="218" t="s">
        <v>9</v>
      </c>
      <c r="D265" s="218" t="s">
        <v>258</v>
      </c>
      <c r="E265" s="218" t="s">
        <v>3732</v>
      </c>
      <c r="F265" s="219" t="s">
        <v>3733</v>
      </c>
      <c r="G265" s="219" t="s">
        <v>3733</v>
      </c>
      <c r="H265" s="220">
        <v>2280.0094620601171</v>
      </c>
      <c r="I265" s="221">
        <v>0.2271</v>
      </c>
      <c r="J265" s="222">
        <v>1762.1205</v>
      </c>
      <c r="K265" s="218" t="s">
        <v>3734</v>
      </c>
      <c r="L265" s="223">
        <v>16</v>
      </c>
      <c r="M265" s="218" t="s">
        <v>3735</v>
      </c>
      <c r="N265" s="223" t="s">
        <v>3695</v>
      </c>
      <c r="O265" s="218" t="s">
        <v>3736</v>
      </c>
      <c r="P265" s="223">
        <v>256</v>
      </c>
      <c r="Q265" s="218" t="s">
        <v>3696</v>
      </c>
      <c r="R265" s="218" t="s">
        <v>43</v>
      </c>
      <c r="S265" s="218" t="s">
        <v>2734</v>
      </c>
      <c r="T265" s="224">
        <v>13.3</v>
      </c>
      <c r="U265" s="218" t="s">
        <v>3737</v>
      </c>
      <c r="V265" s="218" t="s">
        <v>3738</v>
      </c>
      <c r="W265" s="225" t="s">
        <v>45</v>
      </c>
      <c r="X265" s="224" t="s">
        <v>3739</v>
      </c>
      <c r="Y265" s="224" t="s">
        <v>3740</v>
      </c>
      <c r="Z265" s="224" t="s">
        <v>3741</v>
      </c>
      <c r="AA265" s="223" t="s">
        <v>3730</v>
      </c>
      <c r="AB265" s="226" t="s">
        <v>3742</v>
      </c>
      <c r="AC265" s="227">
        <v>3</v>
      </c>
      <c r="AD265" s="228" t="s">
        <v>3691</v>
      </c>
    </row>
    <row r="266" spans="1:30" ht="75" customHeight="1" x14ac:dyDescent="0.45">
      <c r="A266" s="217" t="s">
        <v>269</v>
      </c>
      <c r="B266" s="218" t="s">
        <v>6</v>
      </c>
      <c r="C266" s="218" t="s">
        <v>8</v>
      </c>
      <c r="D266" s="218" t="s">
        <v>258</v>
      </c>
      <c r="E266" s="218" t="s">
        <v>3743</v>
      </c>
      <c r="F266" s="219" t="s">
        <v>3744</v>
      </c>
      <c r="G266" s="219" t="s">
        <v>3744</v>
      </c>
      <c r="H266" s="220">
        <v>2854.6092715231789</v>
      </c>
      <c r="I266" s="221">
        <v>0.245</v>
      </c>
      <c r="J266" s="222">
        <v>2155.23</v>
      </c>
      <c r="K266" s="218" t="s">
        <v>3745</v>
      </c>
      <c r="L266" s="223">
        <v>16</v>
      </c>
      <c r="M266" s="218" t="s">
        <v>3746</v>
      </c>
      <c r="N266" s="223" t="s">
        <v>3695</v>
      </c>
      <c r="O266" s="218" t="s">
        <v>3747</v>
      </c>
      <c r="P266" s="223">
        <v>512</v>
      </c>
      <c r="Q266" s="218" t="s">
        <v>3696</v>
      </c>
      <c r="R266" s="218" t="s">
        <v>43</v>
      </c>
      <c r="S266" s="218" t="s">
        <v>2734</v>
      </c>
      <c r="T266" s="224">
        <v>14</v>
      </c>
      <c r="U266" s="218" t="s">
        <v>3737</v>
      </c>
      <c r="V266" s="218" t="s">
        <v>3748</v>
      </c>
      <c r="W266" s="225" t="s">
        <v>45</v>
      </c>
      <c r="X266" s="224" t="s">
        <v>3749</v>
      </c>
      <c r="Y266" s="224" t="s">
        <v>3740</v>
      </c>
      <c r="Z266" s="224" t="s">
        <v>3750</v>
      </c>
      <c r="AA266" s="223" t="s">
        <v>3730</v>
      </c>
      <c r="AB266" s="226" t="s">
        <v>3751</v>
      </c>
      <c r="AC266" s="227">
        <v>3</v>
      </c>
      <c r="AD266" s="228" t="s">
        <v>3691</v>
      </c>
    </row>
    <row r="267" spans="1:30" ht="75" customHeight="1" x14ac:dyDescent="0.45">
      <c r="A267" s="217" t="s">
        <v>269</v>
      </c>
      <c r="B267" s="218" t="s">
        <v>15</v>
      </c>
      <c r="C267" s="218" t="s">
        <v>8</v>
      </c>
      <c r="D267" s="218" t="s">
        <v>43</v>
      </c>
      <c r="E267" s="218" t="s">
        <v>3752</v>
      </c>
      <c r="F267" s="219" t="s">
        <v>3753</v>
      </c>
      <c r="G267" s="219" t="s">
        <v>3753</v>
      </c>
      <c r="H267" s="220">
        <v>2739</v>
      </c>
      <c r="I267" s="221">
        <v>0.11609999999999999</v>
      </c>
      <c r="J267" s="222">
        <v>2421.1</v>
      </c>
      <c r="K267" s="218" t="s">
        <v>3754</v>
      </c>
      <c r="L267" s="223">
        <v>16</v>
      </c>
      <c r="M267" s="218" t="s">
        <v>3312</v>
      </c>
      <c r="N267" s="223" t="s">
        <v>3755</v>
      </c>
      <c r="O267" s="218" t="s">
        <v>3719</v>
      </c>
      <c r="P267" s="223">
        <v>256</v>
      </c>
      <c r="Q267" s="218" t="s">
        <v>3756</v>
      </c>
      <c r="R267" s="218" t="s">
        <v>43</v>
      </c>
      <c r="S267" s="218" t="s">
        <v>3711</v>
      </c>
      <c r="T267" s="224" t="s">
        <v>3757</v>
      </c>
      <c r="U267" s="218" t="s">
        <v>3758</v>
      </c>
      <c r="V267" s="218" t="s">
        <v>3759</v>
      </c>
      <c r="W267" s="225" t="s">
        <v>45</v>
      </c>
      <c r="X267" s="224" t="s">
        <v>3760</v>
      </c>
      <c r="Y267" s="224" t="s">
        <v>3761</v>
      </c>
      <c r="Z267" s="224" t="s">
        <v>3762</v>
      </c>
      <c r="AA267" s="223">
        <v>15310</v>
      </c>
      <c r="AB267" s="226" t="s">
        <v>3763</v>
      </c>
      <c r="AC267" s="227">
        <v>2</v>
      </c>
      <c r="AD267" s="228" t="s">
        <v>3691</v>
      </c>
    </row>
    <row r="268" spans="1:30" ht="75" customHeight="1" x14ac:dyDescent="0.45">
      <c r="A268" s="217" t="s">
        <v>269</v>
      </c>
      <c r="B268" s="218" t="s">
        <v>15</v>
      </c>
      <c r="C268" s="218" t="s">
        <v>8</v>
      </c>
      <c r="D268" s="218" t="s">
        <v>43</v>
      </c>
      <c r="E268" s="218" t="s">
        <v>3764</v>
      </c>
      <c r="F268" s="219" t="s">
        <v>3765</v>
      </c>
      <c r="G268" s="219" t="s">
        <v>3765</v>
      </c>
      <c r="H268" s="220">
        <v>2739</v>
      </c>
      <c r="I268" s="221">
        <v>0.11609999999999999</v>
      </c>
      <c r="J268" s="222">
        <v>2421.1</v>
      </c>
      <c r="K268" s="218" t="s">
        <v>3754</v>
      </c>
      <c r="L268" s="223">
        <v>16</v>
      </c>
      <c r="M268" s="218" t="s">
        <v>3312</v>
      </c>
      <c r="N268" s="223" t="s">
        <v>3755</v>
      </c>
      <c r="O268" s="218" t="s">
        <v>3719</v>
      </c>
      <c r="P268" s="223">
        <v>256</v>
      </c>
      <c r="Q268" s="218" t="s">
        <v>3756</v>
      </c>
      <c r="R268" s="218" t="s">
        <v>43</v>
      </c>
      <c r="S268" s="218" t="s">
        <v>3711</v>
      </c>
      <c r="T268" s="224" t="s">
        <v>3766</v>
      </c>
      <c r="U268" s="218" t="s">
        <v>3758</v>
      </c>
      <c r="V268" s="218" t="s">
        <v>3767</v>
      </c>
      <c r="W268" s="225" t="s">
        <v>45</v>
      </c>
      <c r="X268" s="224" t="s">
        <v>3768</v>
      </c>
      <c r="Y268" s="224" t="s">
        <v>3761</v>
      </c>
      <c r="Z268" s="224" t="s">
        <v>3769</v>
      </c>
      <c r="AA268" s="223">
        <v>14790</v>
      </c>
      <c r="AB268" s="226" t="s">
        <v>3770</v>
      </c>
      <c r="AC268" s="227">
        <v>2</v>
      </c>
      <c r="AD268" s="228" t="s">
        <v>3691</v>
      </c>
    </row>
    <row r="269" spans="1:30" ht="75" customHeight="1" x14ac:dyDescent="0.45">
      <c r="A269" s="217" t="s">
        <v>269</v>
      </c>
      <c r="B269" s="218" t="s">
        <v>6</v>
      </c>
      <c r="C269" s="218" t="s">
        <v>9</v>
      </c>
      <c r="D269" s="218" t="s">
        <v>262</v>
      </c>
      <c r="E269" s="218" t="s">
        <v>3771</v>
      </c>
      <c r="F269" s="219" t="s">
        <v>3772</v>
      </c>
      <c r="G269" s="219" t="s">
        <v>3773</v>
      </c>
      <c r="H269" s="220">
        <v>5999</v>
      </c>
      <c r="I269" s="221">
        <v>0.23330000000000001</v>
      </c>
      <c r="J269" s="222">
        <v>4599.3999999999996</v>
      </c>
      <c r="K269" s="218" t="s">
        <v>3774</v>
      </c>
      <c r="L269" s="223" t="s">
        <v>3775</v>
      </c>
      <c r="M269" s="218" t="s">
        <v>2960</v>
      </c>
      <c r="N269" s="223" t="s">
        <v>3776</v>
      </c>
      <c r="O269" s="218" t="s">
        <v>2798</v>
      </c>
      <c r="P269" s="223" t="s">
        <v>3777</v>
      </c>
      <c r="Q269" s="218" t="s">
        <v>3710</v>
      </c>
      <c r="R269" s="218" t="s">
        <v>43</v>
      </c>
      <c r="S269" s="218" t="s">
        <v>2806</v>
      </c>
      <c r="T269" s="224" t="s">
        <v>3778</v>
      </c>
      <c r="U269" s="218" t="s">
        <v>3779</v>
      </c>
      <c r="V269" s="218" t="s">
        <v>298</v>
      </c>
      <c r="W269" s="225" t="s">
        <v>191</v>
      </c>
      <c r="X269" s="224" t="s">
        <v>3780</v>
      </c>
      <c r="Y269" s="224" t="s">
        <v>3781</v>
      </c>
      <c r="Z269" s="224" t="s">
        <v>3782</v>
      </c>
      <c r="AA269" s="223" t="s">
        <v>3783</v>
      </c>
      <c r="AB269" s="226" t="s">
        <v>3784</v>
      </c>
      <c r="AC269" s="227">
        <v>3</v>
      </c>
      <c r="AD269" s="228" t="s">
        <v>3785</v>
      </c>
    </row>
    <row r="270" spans="1:30" ht="75" customHeight="1" x14ac:dyDescent="0.45">
      <c r="A270" s="217" t="s">
        <v>269</v>
      </c>
      <c r="B270" s="218" t="s">
        <v>6</v>
      </c>
      <c r="C270" s="218" t="s">
        <v>8</v>
      </c>
      <c r="D270" s="218" t="s">
        <v>262</v>
      </c>
      <c r="E270" s="218" t="s">
        <v>3786</v>
      </c>
      <c r="F270" s="219" t="s">
        <v>3787</v>
      </c>
      <c r="G270" s="219" t="s">
        <v>3788</v>
      </c>
      <c r="H270" s="220">
        <v>3065.74</v>
      </c>
      <c r="I270" s="221">
        <v>0.23330000000000001</v>
      </c>
      <c r="J270" s="222">
        <v>2350.5</v>
      </c>
      <c r="K270" s="218" t="s">
        <v>3789</v>
      </c>
      <c r="L270" s="223" t="s">
        <v>3775</v>
      </c>
      <c r="M270" s="218" t="s">
        <v>2960</v>
      </c>
      <c r="N270" s="223" t="s">
        <v>3776</v>
      </c>
      <c r="O270" s="218" t="s">
        <v>3790</v>
      </c>
      <c r="P270" s="223" t="s">
        <v>3777</v>
      </c>
      <c r="Q270" s="218" t="s">
        <v>3791</v>
      </c>
      <c r="R270" s="218" t="s">
        <v>43</v>
      </c>
      <c r="S270" s="218" t="s">
        <v>2806</v>
      </c>
      <c r="T270" s="224" t="s">
        <v>3792</v>
      </c>
      <c r="U270" s="218" t="s">
        <v>3793</v>
      </c>
      <c r="V270" s="218" t="s">
        <v>298</v>
      </c>
      <c r="W270" s="225" t="s">
        <v>191</v>
      </c>
      <c r="X270" s="224" t="s">
        <v>3794</v>
      </c>
      <c r="Y270" s="224" t="s">
        <v>3795</v>
      </c>
      <c r="Z270" s="224" t="s">
        <v>3796</v>
      </c>
      <c r="AA270" s="223" t="s">
        <v>3797</v>
      </c>
      <c r="AB270" s="226" t="s">
        <v>3798</v>
      </c>
      <c r="AC270" s="227">
        <v>3</v>
      </c>
      <c r="AD270" s="228" t="s">
        <v>3691</v>
      </c>
    </row>
    <row r="271" spans="1:30" ht="75" customHeight="1" x14ac:dyDescent="0.45">
      <c r="A271" s="217" t="s">
        <v>333</v>
      </c>
      <c r="B271" s="218" t="s">
        <v>6</v>
      </c>
      <c r="C271" s="218" t="s">
        <v>10</v>
      </c>
      <c r="D271" s="218" t="s">
        <v>253</v>
      </c>
      <c r="E271" s="218" t="s">
        <v>3926</v>
      </c>
      <c r="F271" s="219" t="s">
        <v>3927</v>
      </c>
      <c r="G271" s="219" t="s">
        <v>3927</v>
      </c>
      <c r="H271" s="220">
        <v>1397</v>
      </c>
      <c r="I271" s="221">
        <v>0.47</v>
      </c>
      <c r="J271" s="222">
        <v>712.47</v>
      </c>
      <c r="K271" s="218" t="s">
        <v>3928</v>
      </c>
      <c r="L271" s="223">
        <v>4</v>
      </c>
      <c r="M271" s="218" t="s">
        <v>3929</v>
      </c>
      <c r="N271" s="223" t="s">
        <v>244</v>
      </c>
      <c r="O271" s="218" t="s">
        <v>244</v>
      </c>
      <c r="P271" s="223">
        <v>32</v>
      </c>
      <c r="Q271" s="218" t="s">
        <v>2972</v>
      </c>
      <c r="R271" s="218" t="s">
        <v>2544</v>
      </c>
      <c r="S271" s="218" t="s">
        <v>2545</v>
      </c>
      <c r="T271" s="224">
        <v>11.6</v>
      </c>
      <c r="U271" s="218" t="s">
        <v>2973</v>
      </c>
      <c r="V271" s="218" t="s">
        <v>2974</v>
      </c>
      <c r="W271" s="225" t="s">
        <v>45</v>
      </c>
      <c r="X271" s="224">
        <v>1.28</v>
      </c>
      <c r="Y271" s="224">
        <v>65</v>
      </c>
      <c r="Z271" s="224">
        <v>42</v>
      </c>
      <c r="AA271" s="223" t="s">
        <v>3930</v>
      </c>
      <c r="AB271" s="226" t="s">
        <v>3931</v>
      </c>
      <c r="AC271" s="227">
        <v>1</v>
      </c>
      <c r="AD271" s="228"/>
    </row>
    <row r="272" spans="1:30" ht="75" customHeight="1" x14ac:dyDescent="0.45">
      <c r="A272" s="217" t="s">
        <v>333</v>
      </c>
      <c r="B272" s="218" t="s">
        <v>6</v>
      </c>
      <c r="C272" s="218" t="s">
        <v>7</v>
      </c>
      <c r="D272" s="218" t="s">
        <v>253</v>
      </c>
      <c r="E272" s="218" t="s">
        <v>2117</v>
      </c>
      <c r="F272" s="219" t="s">
        <v>3932</v>
      </c>
      <c r="G272" s="219" t="s">
        <v>3932</v>
      </c>
      <c r="H272" s="220">
        <v>2470.39</v>
      </c>
      <c r="I272" s="221">
        <v>0.6</v>
      </c>
      <c r="J272" s="222">
        <v>988.16</v>
      </c>
      <c r="K272" s="218" t="s">
        <v>3933</v>
      </c>
      <c r="L272" s="223">
        <v>4</v>
      </c>
      <c r="M272" s="218" t="s">
        <v>2960</v>
      </c>
      <c r="N272" s="223" t="s">
        <v>244</v>
      </c>
      <c r="O272" s="218" t="s">
        <v>244</v>
      </c>
      <c r="P272" s="223">
        <v>256</v>
      </c>
      <c r="Q272" s="218" t="s">
        <v>3934</v>
      </c>
      <c r="R272" s="218" t="s">
        <v>43</v>
      </c>
      <c r="S272" s="218" t="s">
        <v>2734</v>
      </c>
      <c r="T272" s="224" t="s">
        <v>244</v>
      </c>
      <c r="U272" s="218" t="s">
        <v>244</v>
      </c>
      <c r="V272" s="218" t="s">
        <v>244</v>
      </c>
      <c r="W272" s="225" t="s">
        <v>45</v>
      </c>
      <c r="X272" s="224">
        <v>1.34</v>
      </c>
      <c r="Y272" s="224">
        <v>65</v>
      </c>
      <c r="Z272" s="224" t="s">
        <v>244</v>
      </c>
      <c r="AA272" s="223" t="s">
        <v>3935</v>
      </c>
      <c r="AB272" s="226" t="s">
        <v>3936</v>
      </c>
      <c r="AC272" s="227">
        <v>3</v>
      </c>
      <c r="AD272" s="228" t="s">
        <v>3937</v>
      </c>
    </row>
    <row r="273" spans="1:30" ht="75" customHeight="1" x14ac:dyDescent="0.45">
      <c r="A273" s="217" t="s">
        <v>333</v>
      </c>
      <c r="B273" s="218" t="s">
        <v>6</v>
      </c>
      <c r="C273" s="218" t="s">
        <v>7</v>
      </c>
      <c r="D273" s="218" t="s">
        <v>258</v>
      </c>
      <c r="E273" s="218" t="s">
        <v>3938</v>
      </c>
      <c r="F273" s="219" t="s">
        <v>3939</v>
      </c>
      <c r="G273" s="219" t="s">
        <v>3939</v>
      </c>
      <c r="H273" s="220">
        <v>1889</v>
      </c>
      <c r="I273" s="221">
        <v>0.45</v>
      </c>
      <c r="J273" s="222">
        <v>1038.95</v>
      </c>
      <c r="K273" s="218" t="s">
        <v>3940</v>
      </c>
      <c r="L273" s="223">
        <v>8</v>
      </c>
      <c r="M273" s="218" t="s">
        <v>2960</v>
      </c>
      <c r="N273" s="223" t="s">
        <v>3683</v>
      </c>
      <c r="O273" s="218" t="s">
        <v>3941</v>
      </c>
      <c r="P273" s="223">
        <v>256</v>
      </c>
      <c r="Q273" s="218" t="s">
        <v>3942</v>
      </c>
      <c r="R273" s="218" t="s">
        <v>43</v>
      </c>
      <c r="S273" s="218" t="s">
        <v>2734</v>
      </c>
      <c r="T273" s="224" t="s">
        <v>298</v>
      </c>
      <c r="U273" s="218" t="s">
        <v>244</v>
      </c>
      <c r="V273" s="218" t="s">
        <v>244</v>
      </c>
      <c r="W273" s="225" t="s">
        <v>45</v>
      </c>
      <c r="X273" s="224">
        <v>1.3</v>
      </c>
      <c r="Y273" s="224">
        <v>65</v>
      </c>
      <c r="Z273" s="224" t="s">
        <v>244</v>
      </c>
      <c r="AA273" s="223">
        <v>50</v>
      </c>
      <c r="AB273" s="226" t="s">
        <v>3943</v>
      </c>
      <c r="AC273" s="227">
        <v>3</v>
      </c>
      <c r="AD273" s="228"/>
    </row>
    <row r="274" spans="1:30" ht="75" customHeight="1" x14ac:dyDescent="0.45">
      <c r="A274" s="217" t="s">
        <v>333</v>
      </c>
      <c r="B274" s="218" t="s">
        <v>6</v>
      </c>
      <c r="C274" s="218" t="s">
        <v>7</v>
      </c>
      <c r="D274" s="218" t="s">
        <v>258</v>
      </c>
      <c r="E274" s="218" t="s">
        <v>3944</v>
      </c>
      <c r="F274" s="219" t="s">
        <v>3945</v>
      </c>
      <c r="G274" s="219" t="s">
        <v>3945</v>
      </c>
      <c r="H274" s="220">
        <v>2439</v>
      </c>
      <c r="I274" s="221">
        <v>0.4</v>
      </c>
      <c r="J274" s="222">
        <v>1463.4</v>
      </c>
      <c r="K274" s="218" t="s">
        <v>3946</v>
      </c>
      <c r="L274" s="223">
        <v>16</v>
      </c>
      <c r="M274" s="218" t="s">
        <v>2960</v>
      </c>
      <c r="N274" s="223" t="s">
        <v>3683</v>
      </c>
      <c r="O274" s="218" t="s">
        <v>3941</v>
      </c>
      <c r="P274" s="223">
        <v>512</v>
      </c>
      <c r="Q274" s="218" t="s">
        <v>3942</v>
      </c>
      <c r="R274" s="218" t="s">
        <v>43</v>
      </c>
      <c r="S274" s="218" t="s">
        <v>2734</v>
      </c>
      <c r="T274" s="224" t="s">
        <v>298</v>
      </c>
      <c r="U274" s="218" t="s">
        <v>244</v>
      </c>
      <c r="V274" s="218" t="s">
        <v>244</v>
      </c>
      <c r="W274" s="225" t="s">
        <v>45</v>
      </c>
      <c r="X274" s="224">
        <v>1.3</v>
      </c>
      <c r="Y274" s="224">
        <v>90</v>
      </c>
      <c r="Z274" s="224" t="s">
        <v>244</v>
      </c>
      <c r="AA274" s="223">
        <v>55</v>
      </c>
      <c r="AB274" s="226" t="s">
        <v>3943</v>
      </c>
      <c r="AC274" s="227">
        <v>3</v>
      </c>
      <c r="AD274" s="228"/>
    </row>
    <row r="275" spans="1:30" ht="75" customHeight="1" x14ac:dyDescent="0.45">
      <c r="A275" s="217" t="s">
        <v>333</v>
      </c>
      <c r="B275" s="218" t="s">
        <v>6</v>
      </c>
      <c r="C275" s="218" t="s">
        <v>7</v>
      </c>
      <c r="D275" s="218" t="s">
        <v>258</v>
      </c>
      <c r="E275" s="218" t="s">
        <v>3947</v>
      </c>
      <c r="F275" s="219" t="s">
        <v>3948</v>
      </c>
      <c r="G275" s="219" t="s">
        <v>3948</v>
      </c>
      <c r="H275" s="220">
        <v>2569</v>
      </c>
      <c r="I275" s="221">
        <v>0.25</v>
      </c>
      <c r="J275" s="222">
        <v>1926.75</v>
      </c>
      <c r="K275" s="218" t="s">
        <v>3940</v>
      </c>
      <c r="L275" s="223">
        <v>16</v>
      </c>
      <c r="M275" s="218" t="s">
        <v>3872</v>
      </c>
      <c r="N275" s="223" t="s">
        <v>3683</v>
      </c>
      <c r="O275" s="218" t="s">
        <v>3941</v>
      </c>
      <c r="P275" s="223">
        <v>1024</v>
      </c>
      <c r="Q275" s="218" t="s">
        <v>3942</v>
      </c>
      <c r="R275" s="218" t="s">
        <v>43</v>
      </c>
      <c r="S275" s="218" t="s">
        <v>2734</v>
      </c>
      <c r="T275" s="224" t="s">
        <v>298</v>
      </c>
      <c r="U275" s="218" t="s">
        <v>244</v>
      </c>
      <c r="V275" s="218" t="s">
        <v>244</v>
      </c>
      <c r="W275" s="225" t="s">
        <v>45</v>
      </c>
      <c r="X275" s="224">
        <v>1.3</v>
      </c>
      <c r="Y275" s="224">
        <v>65</v>
      </c>
      <c r="Z275" s="224" t="s">
        <v>244</v>
      </c>
      <c r="AA275" s="223">
        <v>50</v>
      </c>
      <c r="AB275" s="226" t="s">
        <v>3949</v>
      </c>
      <c r="AC275" s="227">
        <v>3</v>
      </c>
      <c r="AD275" s="228"/>
    </row>
    <row r="276" spans="1:30" ht="75" customHeight="1" x14ac:dyDescent="0.45">
      <c r="A276" s="217" t="s">
        <v>333</v>
      </c>
      <c r="B276" s="218" t="s">
        <v>6</v>
      </c>
      <c r="C276" s="218" t="s">
        <v>7</v>
      </c>
      <c r="D276" s="218" t="s">
        <v>258</v>
      </c>
      <c r="E276" s="218" t="s">
        <v>3950</v>
      </c>
      <c r="F276" s="219" t="s">
        <v>3951</v>
      </c>
      <c r="G276" s="219" t="s">
        <v>3951</v>
      </c>
      <c r="H276" s="220">
        <v>2669</v>
      </c>
      <c r="I276" s="221">
        <v>0.25</v>
      </c>
      <c r="J276" s="222">
        <v>2001.75</v>
      </c>
      <c r="K276" s="218" t="s">
        <v>3952</v>
      </c>
      <c r="L276" s="223">
        <v>16</v>
      </c>
      <c r="M276" s="218" t="s">
        <v>3872</v>
      </c>
      <c r="N276" s="223" t="s">
        <v>3683</v>
      </c>
      <c r="O276" s="218" t="s">
        <v>3941</v>
      </c>
      <c r="P276" s="223">
        <v>1024</v>
      </c>
      <c r="Q276" s="218" t="s">
        <v>3942</v>
      </c>
      <c r="R276" s="218" t="s">
        <v>43</v>
      </c>
      <c r="S276" s="218" t="s">
        <v>2734</v>
      </c>
      <c r="T276" s="224" t="s">
        <v>298</v>
      </c>
      <c r="U276" s="218" t="s">
        <v>244</v>
      </c>
      <c r="V276" s="218" t="s">
        <v>244</v>
      </c>
      <c r="W276" s="225" t="s">
        <v>45</v>
      </c>
      <c r="X276" s="224">
        <v>1.3</v>
      </c>
      <c r="Y276" s="224">
        <v>90</v>
      </c>
      <c r="Z276" s="224" t="s">
        <v>244</v>
      </c>
      <c r="AA276" s="223">
        <v>55</v>
      </c>
      <c r="AB276" s="226" t="s">
        <v>3949</v>
      </c>
      <c r="AC276" s="227">
        <v>3</v>
      </c>
      <c r="AD276" s="228"/>
    </row>
    <row r="277" spans="1:30" ht="75" customHeight="1" x14ac:dyDescent="0.45">
      <c r="A277" s="217" t="s">
        <v>333</v>
      </c>
      <c r="B277" s="218" t="s">
        <v>6</v>
      </c>
      <c r="C277" s="218" t="s">
        <v>9</v>
      </c>
      <c r="D277" s="218" t="s">
        <v>253</v>
      </c>
      <c r="E277" s="218" t="s">
        <v>3382</v>
      </c>
      <c r="F277" s="219" t="s">
        <v>3953</v>
      </c>
      <c r="G277" s="219" t="s">
        <v>3953</v>
      </c>
      <c r="H277" s="220">
        <v>4136.93</v>
      </c>
      <c r="I277" s="221">
        <v>0.59</v>
      </c>
      <c r="J277" s="222">
        <v>1696.14</v>
      </c>
      <c r="K277" s="218" t="s">
        <v>3954</v>
      </c>
      <c r="L277" s="223">
        <v>8</v>
      </c>
      <c r="M277" s="218" t="s">
        <v>3955</v>
      </c>
      <c r="N277" s="223" t="s">
        <v>244</v>
      </c>
      <c r="O277" s="218" t="s">
        <v>244</v>
      </c>
      <c r="P277" s="223">
        <v>256</v>
      </c>
      <c r="Q277" s="218" t="s">
        <v>3956</v>
      </c>
      <c r="R277" s="218" t="s">
        <v>43</v>
      </c>
      <c r="S277" s="218" t="s">
        <v>2734</v>
      </c>
      <c r="T277" s="224">
        <v>13.3</v>
      </c>
      <c r="U277" s="218" t="s">
        <v>46</v>
      </c>
      <c r="V277" s="218" t="s">
        <v>3957</v>
      </c>
      <c r="W277" s="225" t="s">
        <v>45</v>
      </c>
      <c r="X277" s="224">
        <v>1.35</v>
      </c>
      <c r="Y277" s="224">
        <v>65</v>
      </c>
      <c r="Z277" s="224">
        <v>42</v>
      </c>
      <c r="AA277" s="223" t="s">
        <v>3958</v>
      </c>
      <c r="AB277" s="226" t="s">
        <v>3959</v>
      </c>
      <c r="AC277" s="227">
        <v>3</v>
      </c>
      <c r="AD277" s="228" t="s">
        <v>3937</v>
      </c>
    </row>
    <row r="278" spans="1:30" ht="75" customHeight="1" x14ac:dyDescent="0.45">
      <c r="A278" s="217" t="s">
        <v>333</v>
      </c>
      <c r="B278" s="218" t="s">
        <v>6</v>
      </c>
      <c r="C278" s="218" t="s">
        <v>3960</v>
      </c>
      <c r="D278" s="218" t="s">
        <v>251</v>
      </c>
      <c r="E278" s="218" t="s">
        <v>3961</v>
      </c>
      <c r="F278" s="219" t="s">
        <v>3962</v>
      </c>
      <c r="G278" s="219" t="s">
        <v>3962</v>
      </c>
      <c r="H278" s="220">
        <v>1399</v>
      </c>
      <c r="I278" s="221">
        <v>0.16</v>
      </c>
      <c r="J278" s="222">
        <v>1175.1600000000001</v>
      </c>
      <c r="K278" s="218" t="s">
        <v>3963</v>
      </c>
      <c r="L278" s="223">
        <v>16</v>
      </c>
      <c r="M278" s="218" t="s">
        <v>2960</v>
      </c>
      <c r="N278" s="223" t="s">
        <v>3683</v>
      </c>
      <c r="O278" s="218" t="s">
        <v>3941</v>
      </c>
      <c r="P278" s="223">
        <v>256</v>
      </c>
      <c r="Q278" s="218" t="s">
        <v>3942</v>
      </c>
      <c r="R278" s="218" t="s">
        <v>43</v>
      </c>
      <c r="S278" s="218" t="s">
        <v>3964</v>
      </c>
      <c r="T278" s="224">
        <v>14</v>
      </c>
      <c r="U278" s="218" t="s">
        <v>2510</v>
      </c>
      <c r="V278" s="218" t="s">
        <v>3965</v>
      </c>
      <c r="W278" s="225" t="s">
        <v>45</v>
      </c>
      <c r="X278" s="224">
        <v>1.6</v>
      </c>
      <c r="Y278" s="224">
        <v>65</v>
      </c>
      <c r="Z278" s="224">
        <v>50</v>
      </c>
      <c r="AA278" s="223">
        <v>40</v>
      </c>
      <c r="AB278" s="226" t="s">
        <v>3966</v>
      </c>
      <c r="AC278" s="227">
        <v>3</v>
      </c>
      <c r="AD278" s="228"/>
    </row>
    <row r="279" spans="1:30" ht="75" customHeight="1" x14ac:dyDescent="0.45">
      <c r="A279" s="217" t="s">
        <v>333</v>
      </c>
      <c r="B279" s="218" t="s">
        <v>6</v>
      </c>
      <c r="C279" s="218" t="s">
        <v>3960</v>
      </c>
      <c r="D279" s="218" t="s">
        <v>251</v>
      </c>
      <c r="E279" s="218" t="s">
        <v>3967</v>
      </c>
      <c r="F279" s="219" t="s">
        <v>3968</v>
      </c>
      <c r="G279" s="219" t="s">
        <v>3968</v>
      </c>
      <c r="H279" s="220">
        <v>999</v>
      </c>
      <c r="I279" s="221">
        <v>0.16</v>
      </c>
      <c r="J279" s="222">
        <v>839.16</v>
      </c>
      <c r="K279" s="218" t="s">
        <v>3969</v>
      </c>
      <c r="L279" s="223">
        <v>8</v>
      </c>
      <c r="M279" s="218" t="s">
        <v>3970</v>
      </c>
      <c r="N279" s="223" t="s">
        <v>3683</v>
      </c>
      <c r="O279" s="218" t="s">
        <v>2532</v>
      </c>
      <c r="P279" s="223">
        <v>256</v>
      </c>
      <c r="Q279" s="218" t="s">
        <v>3942</v>
      </c>
      <c r="R279" s="218" t="s">
        <v>43</v>
      </c>
      <c r="S279" s="218" t="s">
        <v>3964</v>
      </c>
      <c r="T279" s="224">
        <v>11.6</v>
      </c>
      <c r="U279" s="218" t="s">
        <v>3971</v>
      </c>
      <c r="V279" s="218" t="s">
        <v>3972</v>
      </c>
      <c r="W279" s="225" t="s">
        <v>45</v>
      </c>
      <c r="X279" s="224">
        <v>1.3</v>
      </c>
      <c r="Y279" s="224">
        <v>45</v>
      </c>
      <c r="Z279" s="224">
        <v>42</v>
      </c>
      <c r="AA279" s="223">
        <v>30</v>
      </c>
      <c r="AB279" s="226" t="s">
        <v>3973</v>
      </c>
      <c r="AC279" s="227">
        <v>3</v>
      </c>
      <c r="AD279" s="228"/>
    </row>
    <row r="280" spans="1:30" ht="75" customHeight="1" x14ac:dyDescent="0.45">
      <c r="A280" s="217" t="s">
        <v>333</v>
      </c>
      <c r="B280" s="218" t="s">
        <v>6</v>
      </c>
      <c r="C280" s="218" t="s">
        <v>8</v>
      </c>
      <c r="D280" s="218" t="s">
        <v>253</v>
      </c>
      <c r="E280" s="218" t="s">
        <v>3974</v>
      </c>
      <c r="F280" s="219" t="s">
        <v>3975</v>
      </c>
      <c r="G280" s="219" t="s">
        <v>3975</v>
      </c>
      <c r="H280" s="220">
        <v>3437.29</v>
      </c>
      <c r="I280" s="221">
        <v>0.59</v>
      </c>
      <c r="J280" s="222">
        <v>1409.29</v>
      </c>
      <c r="K280" s="218" t="s">
        <v>3976</v>
      </c>
      <c r="L280" s="223">
        <v>8</v>
      </c>
      <c r="M280" s="218" t="s">
        <v>3955</v>
      </c>
      <c r="N280" s="223" t="s">
        <v>244</v>
      </c>
      <c r="O280" s="218" t="s">
        <v>244</v>
      </c>
      <c r="P280" s="223">
        <v>256</v>
      </c>
      <c r="Q280" s="218" t="s">
        <v>3956</v>
      </c>
      <c r="R280" s="218" t="s">
        <v>43</v>
      </c>
      <c r="S280" s="218" t="s">
        <v>2734</v>
      </c>
      <c r="T280" s="224">
        <v>13.3</v>
      </c>
      <c r="U280" s="218" t="s">
        <v>46</v>
      </c>
      <c r="V280" s="218" t="s">
        <v>3977</v>
      </c>
      <c r="W280" s="225" t="s">
        <v>45</v>
      </c>
      <c r="X280" s="224">
        <v>1.25</v>
      </c>
      <c r="Y280" s="224">
        <v>65</v>
      </c>
      <c r="Z280" s="224">
        <v>42</v>
      </c>
      <c r="AA280" s="223" t="s">
        <v>3978</v>
      </c>
      <c r="AB280" s="226" t="s">
        <v>3979</v>
      </c>
      <c r="AC280" s="227">
        <v>3</v>
      </c>
      <c r="AD280" s="228" t="s">
        <v>3937</v>
      </c>
    </row>
    <row r="281" spans="1:30" ht="75" customHeight="1" x14ac:dyDescent="0.45">
      <c r="A281" s="217" t="s">
        <v>333</v>
      </c>
      <c r="B281" s="218" t="s">
        <v>6</v>
      </c>
      <c r="C281" s="218" t="s">
        <v>8</v>
      </c>
      <c r="D281" s="218" t="s">
        <v>253</v>
      </c>
      <c r="E281" s="218" t="s">
        <v>3980</v>
      </c>
      <c r="F281" s="219" t="s">
        <v>3981</v>
      </c>
      <c r="G281" s="219" t="s">
        <v>3981</v>
      </c>
      <c r="H281" s="220">
        <v>7707.67</v>
      </c>
      <c r="I281" s="221">
        <v>0.59</v>
      </c>
      <c r="J281" s="222">
        <v>3160.14</v>
      </c>
      <c r="K281" s="218" t="s">
        <v>3982</v>
      </c>
      <c r="L281" s="223">
        <v>8</v>
      </c>
      <c r="M281" s="218" t="s">
        <v>2960</v>
      </c>
      <c r="N281" s="223" t="s">
        <v>244</v>
      </c>
      <c r="O281" s="218" t="s">
        <v>244</v>
      </c>
      <c r="P281" s="223">
        <v>256</v>
      </c>
      <c r="Q281" s="218" t="s">
        <v>3983</v>
      </c>
      <c r="R281" s="218" t="s">
        <v>43</v>
      </c>
      <c r="S281" s="218" t="s">
        <v>2734</v>
      </c>
      <c r="T281" s="224">
        <v>14</v>
      </c>
      <c r="U281" s="218" t="s">
        <v>46</v>
      </c>
      <c r="V281" s="218" t="s">
        <v>3984</v>
      </c>
      <c r="W281" s="225" t="s">
        <v>191</v>
      </c>
      <c r="X281" s="224">
        <v>1.97</v>
      </c>
      <c r="Y281" s="224">
        <v>65</v>
      </c>
      <c r="Z281" s="224">
        <v>53.5</v>
      </c>
      <c r="AA281" s="223" t="s">
        <v>3985</v>
      </c>
      <c r="AB281" s="226" t="s">
        <v>3986</v>
      </c>
      <c r="AC281" s="227">
        <v>3</v>
      </c>
      <c r="AD281" s="228" t="s">
        <v>3937</v>
      </c>
    </row>
    <row r="282" spans="1:30" ht="75" customHeight="1" x14ac:dyDescent="0.45">
      <c r="A282" s="217" t="s">
        <v>333</v>
      </c>
      <c r="B282" s="218" t="s">
        <v>6</v>
      </c>
      <c r="C282" s="218" t="s">
        <v>176</v>
      </c>
      <c r="D282" s="218" t="s">
        <v>253</v>
      </c>
      <c r="E282" s="218" t="s">
        <v>3392</v>
      </c>
      <c r="F282" s="219" t="s">
        <v>2998</v>
      </c>
      <c r="G282" s="219" t="s">
        <v>2998</v>
      </c>
      <c r="H282" s="220">
        <v>1282.9100000000001</v>
      </c>
      <c r="I282" s="221">
        <v>0.37</v>
      </c>
      <c r="J282" s="222">
        <v>808.23</v>
      </c>
      <c r="K282" s="218" t="s">
        <v>3987</v>
      </c>
      <c r="L282" s="223">
        <v>4</v>
      </c>
      <c r="M282" s="218" t="s">
        <v>2960</v>
      </c>
      <c r="N282" s="223" t="s">
        <v>244</v>
      </c>
      <c r="O282" s="218" t="s">
        <v>244</v>
      </c>
      <c r="P282" s="223">
        <v>32</v>
      </c>
      <c r="Q282" s="218" t="s">
        <v>2955</v>
      </c>
      <c r="R282" s="218" t="s">
        <v>253</v>
      </c>
      <c r="S282" s="218" t="s">
        <v>3002</v>
      </c>
      <c r="T282" s="224" t="s">
        <v>244</v>
      </c>
      <c r="U282" s="218" t="s">
        <v>244</v>
      </c>
      <c r="V282" s="218" t="s">
        <v>244</v>
      </c>
      <c r="W282" s="225" t="s">
        <v>45</v>
      </c>
      <c r="X282" s="224">
        <v>0.93</v>
      </c>
      <c r="Y282" s="224">
        <v>65</v>
      </c>
      <c r="Z282" s="224" t="s">
        <v>244</v>
      </c>
      <c r="AA282" s="223" t="s">
        <v>3988</v>
      </c>
      <c r="AB282" s="226" t="s">
        <v>3989</v>
      </c>
      <c r="AC282" s="227">
        <v>3</v>
      </c>
      <c r="AD282" s="228"/>
    </row>
    <row r="283" spans="1:30" ht="75" customHeight="1" x14ac:dyDescent="0.45">
      <c r="A283" s="217" t="s">
        <v>333</v>
      </c>
      <c r="B283" s="218" t="s">
        <v>6</v>
      </c>
      <c r="C283" s="218" t="s">
        <v>11</v>
      </c>
      <c r="D283" s="218" t="s">
        <v>253</v>
      </c>
      <c r="E283" s="218" t="s">
        <v>3990</v>
      </c>
      <c r="F283" s="219" t="s">
        <v>3991</v>
      </c>
      <c r="G283" s="219" t="s">
        <v>3991</v>
      </c>
      <c r="H283" s="220">
        <v>2871.8</v>
      </c>
      <c r="I283" s="221">
        <v>0.41</v>
      </c>
      <c r="J283" s="222">
        <v>1694.36</v>
      </c>
      <c r="K283" s="218" t="s">
        <v>3992</v>
      </c>
      <c r="L283" s="223">
        <v>8</v>
      </c>
      <c r="M283" s="218" t="s">
        <v>3993</v>
      </c>
      <c r="N283" s="223" t="s">
        <v>244</v>
      </c>
      <c r="O283" s="218" t="s">
        <v>244</v>
      </c>
      <c r="P283" s="223">
        <v>256</v>
      </c>
      <c r="Q283" s="218" t="s">
        <v>3956</v>
      </c>
      <c r="R283" s="218" t="s">
        <v>43</v>
      </c>
      <c r="S283" s="218" t="s">
        <v>2734</v>
      </c>
      <c r="T283" s="224" t="s">
        <v>244</v>
      </c>
      <c r="U283" s="218" t="s">
        <v>244</v>
      </c>
      <c r="V283" s="218" t="s">
        <v>244</v>
      </c>
      <c r="W283" s="225" t="s">
        <v>45</v>
      </c>
      <c r="X283" s="224">
        <v>1.42</v>
      </c>
      <c r="Y283" s="224">
        <v>240</v>
      </c>
      <c r="Z283" s="224" t="s">
        <v>244</v>
      </c>
      <c r="AA283" s="223" t="s">
        <v>3994</v>
      </c>
      <c r="AB283" s="226" t="s">
        <v>3995</v>
      </c>
      <c r="AC283" s="227">
        <v>3</v>
      </c>
      <c r="AD283" s="228" t="s">
        <v>3937</v>
      </c>
    </row>
    <row r="284" spans="1:30" ht="75" customHeight="1" x14ac:dyDescent="0.45">
      <c r="A284" s="217" t="s">
        <v>333</v>
      </c>
      <c r="B284" s="218" t="s">
        <v>15</v>
      </c>
      <c r="C284" s="218" t="s">
        <v>3996</v>
      </c>
      <c r="D284" s="218" t="s">
        <v>251</v>
      </c>
      <c r="E284" s="218" t="s">
        <v>3997</v>
      </c>
      <c r="F284" s="219" t="s">
        <v>3998</v>
      </c>
      <c r="G284" s="219" t="s">
        <v>3998</v>
      </c>
      <c r="H284" s="220">
        <v>999</v>
      </c>
      <c r="I284" s="221">
        <v>0.19</v>
      </c>
      <c r="J284" s="222">
        <v>809.19</v>
      </c>
      <c r="K284" s="218" t="s">
        <v>3999</v>
      </c>
      <c r="L284" s="223">
        <v>8</v>
      </c>
      <c r="M284" s="218" t="s">
        <v>4000</v>
      </c>
      <c r="N284" s="223" t="s">
        <v>3683</v>
      </c>
      <c r="O284" s="218" t="s">
        <v>2798</v>
      </c>
      <c r="P284" s="223">
        <v>64</v>
      </c>
      <c r="Q284" s="218" t="s">
        <v>2830</v>
      </c>
      <c r="R284" s="218" t="s">
        <v>2544</v>
      </c>
      <c r="S284" s="218" t="s">
        <v>4001</v>
      </c>
      <c r="T284" s="224">
        <v>14</v>
      </c>
      <c r="U284" s="218" t="s">
        <v>2510</v>
      </c>
      <c r="V284" s="218" t="s">
        <v>4002</v>
      </c>
      <c r="W284" s="225" t="s">
        <v>45</v>
      </c>
      <c r="X284" s="224">
        <v>1.5</v>
      </c>
      <c r="Y284" s="224">
        <v>45</v>
      </c>
      <c r="Z284" s="224">
        <v>48</v>
      </c>
      <c r="AA284" s="223">
        <v>20</v>
      </c>
      <c r="AB284" s="226" t="s">
        <v>4003</v>
      </c>
      <c r="AC284" s="227">
        <v>1</v>
      </c>
      <c r="AD284" s="228"/>
    </row>
    <row r="285" spans="1:30" ht="75" customHeight="1" x14ac:dyDescent="0.45">
      <c r="A285" s="217" t="s">
        <v>333</v>
      </c>
      <c r="B285" s="218" t="s">
        <v>15</v>
      </c>
      <c r="C285" s="218" t="s">
        <v>3996</v>
      </c>
      <c r="D285" s="218" t="s">
        <v>251</v>
      </c>
      <c r="E285" s="218" t="s">
        <v>4004</v>
      </c>
      <c r="F285" s="219" t="s">
        <v>3434</v>
      </c>
      <c r="G285" s="219" t="s">
        <v>3434</v>
      </c>
      <c r="H285" s="220">
        <v>649</v>
      </c>
      <c r="I285" s="221">
        <v>0.19</v>
      </c>
      <c r="J285" s="222">
        <v>525.69000000000005</v>
      </c>
      <c r="K285" s="218" t="s">
        <v>4005</v>
      </c>
      <c r="L285" s="223">
        <v>4</v>
      </c>
      <c r="M285" s="218" t="s">
        <v>4006</v>
      </c>
      <c r="N285" s="223" t="s">
        <v>3683</v>
      </c>
      <c r="O285" s="218" t="s">
        <v>2798</v>
      </c>
      <c r="P285" s="223">
        <v>32</v>
      </c>
      <c r="Q285" s="218" t="s">
        <v>2830</v>
      </c>
      <c r="R285" s="218" t="s">
        <v>2544</v>
      </c>
      <c r="S285" s="218" t="s">
        <v>4001</v>
      </c>
      <c r="T285" s="224">
        <v>11.6</v>
      </c>
      <c r="U285" s="218" t="s">
        <v>3971</v>
      </c>
      <c r="V285" s="218" t="s">
        <v>4007</v>
      </c>
      <c r="W285" s="225" t="s">
        <v>45</v>
      </c>
      <c r="X285" s="224">
        <v>1.4</v>
      </c>
      <c r="Y285" s="224">
        <v>45</v>
      </c>
      <c r="Z285" s="224">
        <v>47</v>
      </c>
      <c r="AA285" s="223">
        <v>20</v>
      </c>
      <c r="AB285" s="226" t="s">
        <v>4008</v>
      </c>
      <c r="AC285" s="227">
        <v>1</v>
      </c>
      <c r="AD285" s="228"/>
    </row>
    <row r="286" spans="1:30" ht="75" customHeight="1" x14ac:dyDescent="0.45">
      <c r="A286" s="217" t="s">
        <v>333</v>
      </c>
      <c r="B286" s="218" t="s">
        <v>15</v>
      </c>
      <c r="C286" s="218" t="s">
        <v>7</v>
      </c>
      <c r="D286" s="218" t="s">
        <v>250</v>
      </c>
      <c r="E286" s="218" t="s">
        <v>4009</v>
      </c>
      <c r="F286" s="219" t="s">
        <v>3413</v>
      </c>
      <c r="G286" s="219" t="s">
        <v>3413</v>
      </c>
      <c r="H286" s="220">
        <v>2199</v>
      </c>
      <c r="I286" s="221">
        <v>0.1</v>
      </c>
      <c r="J286" s="222">
        <v>1979.1</v>
      </c>
      <c r="K286" s="218" t="s">
        <v>3414</v>
      </c>
      <c r="L286" s="223">
        <v>8</v>
      </c>
      <c r="M286" s="218" t="s">
        <v>4010</v>
      </c>
      <c r="N286" s="223" t="s">
        <v>244</v>
      </c>
      <c r="O286" s="218" t="s">
        <v>3414</v>
      </c>
      <c r="P286" s="223">
        <v>256</v>
      </c>
      <c r="Q286" s="218" t="s">
        <v>4011</v>
      </c>
      <c r="R286" s="218" t="s">
        <v>250</v>
      </c>
      <c r="S286" s="218" t="s">
        <v>4012</v>
      </c>
      <c r="T286" s="224">
        <v>24</v>
      </c>
      <c r="U286" s="218" t="s">
        <v>2510</v>
      </c>
      <c r="V286" s="218" t="s">
        <v>4013</v>
      </c>
      <c r="W286" s="225" t="s">
        <v>45</v>
      </c>
      <c r="X286" s="224">
        <v>4.43</v>
      </c>
      <c r="Y286" s="224">
        <v>143</v>
      </c>
      <c r="Z286" s="224" t="s">
        <v>244</v>
      </c>
      <c r="AA286" s="223">
        <v>23</v>
      </c>
      <c r="AB286" s="226" t="s">
        <v>4014</v>
      </c>
      <c r="AC286" s="227">
        <v>1</v>
      </c>
      <c r="AD286" s="228"/>
    </row>
    <row r="287" spans="1:30" ht="75" customHeight="1" x14ac:dyDescent="0.45">
      <c r="A287" s="217" t="s">
        <v>333</v>
      </c>
      <c r="B287" s="218" t="s">
        <v>15</v>
      </c>
      <c r="C287" s="218" t="s">
        <v>7</v>
      </c>
      <c r="D287" s="218" t="s">
        <v>250</v>
      </c>
      <c r="E287" s="218" t="s">
        <v>4015</v>
      </c>
      <c r="F287" s="219" t="s">
        <v>3658</v>
      </c>
      <c r="G287" s="219" t="s">
        <v>3658</v>
      </c>
      <c r="H287" s="220">
        <v>2499</v>
      </c>
      <c r="I287" s="221">
        <v>0.1</v>
      </c>
      <c r="J287" s="222">
        <v>2249.1</v>
      </c>
      <c r="K287" s="218" t="s">
        <v>3414</v>
      </c>
      <c r="L287" s="223">
        <v>8</v>
      </c>
      <c r="M287" s="218" t="s">
        <v>4010</v>
      </c>
      <c r="N287" s="223" t="s">
        <v>244</v>
      </c>
      <c r="O287" s="218" t="s">
        <v>4016</v>
      </c>
      <c r="P287" s="223">
        <v>256</v>
      </c>
      <c r="Q287" s="218" t="s">
        <v>4011</v>
      </c>
      <c r="R287" s="218" t="s">
        <v>250</v>
      </c>
      <c r="S287" s="218" t="s">
        <v>4012</v>
      </c>
      <c r="T287" s="224">
        <v>24</v>
      </c>
      <c r="U287" s="218" t="s">
        <v>2510</v>
      </c>
      <c r="V287" s="218" t="s">
        <v>4013</v>
      </c>
      <c r="W287" s="225" t="s">
        <v>45</v>
      </c>
      <c r="X287" s="224">
        <v>4.43</v>
      </c>
      <c r="Y287" s="224">
        <v>143</v>
      </c>
      <c r="Z287" s="224" t="s">
        <v>244</v>
      </c>
      <c r="AA287" s="223">
        <v>23</v>
      </c>
      <c r="AB287" s="226" t="s">
        <v>4017</v>
      </c>
      <c r="AC287" s="227">
        <v>1</v>
      </c>
      <c r="AD287" s="228"/>
    </row>
    <row r="288" spans="1:30" ht="75" customHeight="1" x14ac:dyDescent="0.45">
      <c r="A288" s="217" t="s">
        <v>333</v>
      </c>
      <c r="B288" s="218" t="s">
        <v>15</v>
      </c>
      <c r="C288" s="218" t="s">
        <v>9</v>
      </c>
      <c r="D288" s="218" t="s">
        <v>43</v>
      </c>
      <c r="E288" s="218" t="s">
        <v>4018</v>
      </c>
      <c r="F288" s="219" t="s">
        <v>2730</v>
      </c>
      <c r="G288" s="219" t="s">
        <v>2730</v>
      </c>
      <c r="H288" s="220">
        <v>2199</v>
      </c>
      <c r="I288" s="221">
        <v>0.11</v>
      </c>
      <c r="J288" s="222">
        <v>1957.11</v>
      </c>
      <c r="K288" s="218" t="s">
        <v>4019</v>
      </c>
      <c r="L288" s="223">
        <v>8</v>
      </c>
      <c r="M288" s="218" t="s">
        <v>2732</v>
      </c>
      <c r="N288" s="223" t="s">
        <v>3683</v>
      </c>
      <c r="O288" s="218" t="s">
        <v>2733</v>
      </c>
      <c r="P288" s="223">
        <v>256</v>
      </c>
      <c r="Q288" s="218" t="s">
        <v>4020</v>
      </c>
      <c r="R288" s="218" t="s">
        <v>43</v>
      </c>
      <c r="S288" s="218" t="s">
        <v>4021</v>
      </c>
      <c r="T288" s="224">
        <v>13</v>
      </c>
      <c r="U288" s="218" t="s">
        <v>2510</v>
      </c>
      <c r="V288" s="218" t="s">
        <v>4022</v>
      </c>
      <c r="W288" s="225" t="s">
        <v>45</v>
      </c>
      <c r="X288" s="224">
        <v>0.9</v>
      </c>
      <c r="Y288" s="224">
        <v>65</v>
      </c>
      <c r="Z288" s="224">
        <v>47</v>
      </c>
      <c r="AA288" s="223">
        <v>51</v>
      </c>
      <c r="AB288" s="226" t="s">
        <v>4023</v>
      </c>
      <c r="AC288" s="227">
        <v>2</v>
      </c>
      <c r="AD288" s="228"/>
    </row>
    <row r="289" spans="1:30" ht="75" customHeight="1" x14ac:dyDescent="0.45">
      <c r="A289" s="217" t="s">
        <v>333</v>
      </c>
      <c r="B289" s="218" t="s">
        <v>15</v>
      </c>
      <c r="C289" s="218" t="s">
        <v>9</v>
      </c>
      <c r="D289" s="218" t="s">
        <v>43</v>
      </c>
      <c r="E289" s="218" t="s">
        <v>4024</v>
      </c>
      <c r="F289" s="219" t="s">
        <v>2739</v>
      </c>
      <c r="G289" s="219" t="s">
        <v>2739</v>
      </c>
      <c r="H289" s="220">
        <v>2739</v>
      </c>
      <c r="I289" s="221">
        <v>0.11</v>
      </c>
      <c r="J289" s="222">
        <v>2437.71</v>
      </c>
      <c r="K289" s="218" t="s">
        <v>4019</v>
      </c>
      <c r="L289" s="223">
        <v>16</v>
      </c>
      <c r="M289" s="218" t="s">
        <v>2732</v>
      </c>
      <c r="N289" s="223" t="s">
        <v>3683</v>
      </c>
      <c r="O289" s="218" t="s">
        <v>2733</v>
      </c>
      <c r="P289" s="223">
        <v>256</v>
      </c>
      <c r="Q289" s="218" t="s">
        <v>4020</v>
      </c>
      <c r="R289" s="218" t="s">
        <v>43</v>
      </c>
      <c r="S289" s="218" t="s">
        <v>4021</v>
      </c>
      <c r="T289" s="224">
        <v>13</v>
      </c>
      <c r="U289" s="218" t="s">
        <v>2510</v>
      </c>
      <c r="V289" s="218" t="s">
        <v>4022</v>
      </c>
      <c r="W289" s="225" t="s">
        <v>45</v>
      </c>
      <c r="X289" s="224">
        <v>0.9</v>
      </c>
      <c r="Y289" s="224">
        <v>65</v>
      </c>
      <c r="Z289" s="224">
        <v>47</v>
      </c>
      <c r="AA289" s="223">
        <v>51</v>
      </c>
      <c r="AB289" s="226" t="s">
        <v>4023</v>
      </c>
      <c r="AC289" s="227">
        <v>2</v>
      </c>
      <c r="AD289" s="228"/>
    </row>
    <row r="290" spans="1:30" ht="75" customHeight="1" x14ac:dyDescent="0.45">
      <c r="A290" s="217" t="s">
        <v>333</v>
      </c>
      <c r="B290" s="218" t="s">
        <v>15</v>
      </c>
      <c r="C290" s="218" t="s">
        <v>9</v>
      </c>
      <c r="D290" s="218" t="s">
        <v>43</v>
      </c>
      <c r="E290" s="218" t="s">
        <v>4025</v>
      </c>
      <c r="F290" s="219" t="s">
        <v>4026</v>
      </c>
      <c r="G290" s="219" t="s">
        <v>4026</v>
      </c>
      <c r="H290" s="220">
        <v>699</v>
      </c>
      <c r="I290" s="221">
        <v>0.11</v>
      </c>
      <c r="J290" s="222">
        <v>622.11</v>
      </c>
      <c r="K290" s="218" t="s">
        <v>4027</v>
      </c>
      <c r="L290" s="223">
        <v>4</v>
      </c>
      <c r="M290" s="218" t="s">
        <v>3320</v>
      </c>
      <c r="N290" s="223" t="s">
        <v>3683</v>
      </c>
      <c r="O290" s="218" t="s">
        <v>4028</v>
      </c>
      <c r="P290" s="223">
        <v>64</v>
      </c>
      <c r="Q290" s="218" t="s">
        <v>3942</v>
      </c>
      <c r="R290" s="218" t="s">
        <v>43</v>
      </c>
      <c r="S290" s="218" t="s">
        <v>2734</v>
      </c>
      <c r="T290" s="224">
        <v>10.5</v>
      </c>
      <c r="U290" s="218" t="s">
        <v>2510</v>
      </c>
      <c r="V290" s="218" t="s">
        <v>4029</v>
      </c>
      <c r="W290" s="225" t="s">
        <v>45</v>
      </c>
      <c r="X290" s="224">
        <v>0.5</v>
      </c>
      <c r="Y290" s="224">
        <v>39</v>
      </c>
      <c r="Z290" s="224">
        <v>28</v>
      </c>
      <c r="AA290" s="223">
        <v>39</v>
      </c>
      <c r="AB290" s="226" t="s">
        <v>4030</v>
      </c>
      <c r="AC290" s="227">
        <v>2</v>
      </c>
      <c r="AD290" s="228"/>
    </row>
    <row r="291" spans="1:30" ht="75" customHeight="1" x14ac:dyDescent="0.45">
      <c r="A291" s="217" t="s">
        <v>333</v>
      </c>
      <c r="B291" s="218" t="s">
        <v>15</v>
      </c>
      <c r="C291" s="218" t="s">
        <v>9</v>
      </c>
      <c r="D291" s="218" t="s">
        <v>43</v>
      </c>
      <c r="E291" s="218" t="s">
        <v>4031</v>
      </c>
      <c r="F291" s="219" t="s">
        <v>4032</v>
      </c>
      <c r="G291" s="219" t="s">
        <v>4032</v>
      </c>
      <c r="H291" s="220">
        <v>3669</v>
      </c>
      <c r="I291" s="221">
        <v>0.11</v>
      </c>
      <c r="J291" s="222">
        <v>3265.41</v>
      </c>
      <c r="K291" s="218" t="s">
        <v>4033</v>
      </c>
      <c r="L291" s="223">
        <v>16</v>
      </c>
      <c r="M291" s="218" t="s">
        <v>2732</v>
      </c>
      <c r="N291" s="223" t="s">
        <v>3683</v>
      </c>
      <c r="O291" s="218" t="s">
        <v>4034</v>
      </c>
      <c r="P291" s="223">
        <v>512</v>
      </c>
      <c r="Q291" s="218" t="s">
        <v>4035</v>
      </c>
      <c r="R291" s="218" t="s">
        <v>43</v>
      </c>
      <c r="S291" s="218" t="s">
        <v>4036</v>
      </c>
      <c r="T291" s="224">
        <v>14.4</v>
      </c>
      <c r="U291" s="218" t="s">
        <v>2510</v>
      </c>
      <c r="V291" s="218" t="s">
        <v>4037</v>
      </c>
      <c r="W291" s="225" t="s">
        <v>2512</v>
      </c>
      <c r="X291" s="224">
        <v>2</v>
      </c>
      <c r="Y291" s="224">
        <v>102</v>
      </c>
      <c r="Z291" s="224">
        <v>56</v>
      </c>
      <c r="AA291" s="223">
        <v>50</v>
      </c>
      <c r="AB291" s="226" t="s">
        <v>4038</v>
      </c>
      <c r="AC291" s="227">
        <v>2</v>
      </c>
      <c r="AD291" s="228"/>
    </row>
    <row r="292" spans="1:30" ht="75" customHeight="1" x14ac:dyDescent="0.45">
      <c r="A292" s="217" t="s">
        <v>333</v>
      </c>
      <c r="B292" s="218" t="s">
        <v>15</v>
      </c>
      <c r="C292" s="218" t="s">
        <v>9</v>
      </c>
      <c r="D292" s="218" t="s">
        <v>43</v>
      </c>
      <c r="E292" s="218" t="s">
        <v>4039</v>
      </c>
      <c r="F292" s="219" t="s">
        <v>4040</v>
      </c>
      <c r="G292" s="219" t="s">
        <v>4040</v>
      </c>
      <c r="H292" s="220">
        <v>6389</v>
      </c>
      <c r="I292" s="221">
        <v>0.11</v>
      </c>
      <c r="J292" s="222">
        <v>5686.21</v>
      </c>
      <c r="K292" s="218" t="s">
        <v>4033</v>
      </c>
      <c r="L292" s="223">
        <v>32</v>
      </c>
      <c r="M292" s="218" t="s">
        <v>2732</v>
      </c>
      <c r="N292" s="223">
        <v>8</v>
      </c>
      <c r="O292" s="218" t="s">
        <v>4041</v>
      </c>
      <c r="P292" s="223">
        <v>1024</v>
      </c>
      <c r="Q292" s="218" t="s">
        <v>4035</v>
      </c>
      <c r="R292" s="218" t="s">
        <v>43</v>
      </c>
      <c r="S292" s="218" t="s">
        <v>4036</v>
      </c>
      <c r="T292" s="224">
        <v>14.4</v>
      </c>
      <c r="U292" s="218" t="s">
        <v>2510</v>
      </c>
      <c r="V292" s="218" t="s">
        <v>4037</v>
      </c>
      <c r="W292" s="225" t="s">
        <v>2512</v>
      </c>
      <c r="X292" s="224">
        <v>2</v>
      </c>
      <c r="Y292" s="224">
        <v>102</v>
      </c>
      <c r="Z292" s="224">
        <v>56</v>
      </c>
      <c r="AA292" s="223">
        <v>55</v>
      </c>
      <c r="AB292" s="226" t="s">
        <v>4038</v>
      </c>
      <c r="AC292" s="227">
        <v>2</v>
      </c>
      <c r="AD292" s="228"/>
    </row>
    <row r="293" spans="1:30" ht="75" customHeight="1" x14ac:dyDescent="0.45">
      <c r="A293" s="217" t="s">
        <v>333</v>
      </c>
      <c r="B293" s="218" t="s">
        <v>15</v>
      </c>
      <c r="C293" s="218" t="s">
        <v>8</v>
      </c>
      <c r="D293" s="218" t="s">
        <v>250</v>
      </c>
      <c r="E293" s="218" t="s">
        <v>4042</v>
      </c>
      <c r="F293" s="219" t="s">
        <v>3420</v>
      </c>
      <c r="G293" s="219" t="s">
        <v>3420</v>
      </c>
      <c r="H293" s="220">
        <v>1599</v>
      </c>
      <c r="I293" s="221">
        <v>0.1</v>
      </c>
      <c r="J293" s="222">
        <v>1439.11</v>
      </c>
      <c r="K293" s="218" t="s">
        <v>3421</v>
      </c>
      <c r="L293" s="223">
        <v>8</v>
      </c>
      <c r="M293" s="218" t="s">
        <v>4010</v>
      </c>
      <c r="N293" s="223" t="s">
        <v>298</v>
      </c>
      <c r="O293" s="218" t="s">
        <v>3421</v>
      </c>
      <c r="P293" s="223">
        <v>256</v>
      </c>
      <c r="Q293" s="218" t="s">
        <v>4011</v>
      </c>
      <c r="R293" s="218" t="s">
        <v>250</v>
      </c>
      <c r="S293" s="218" t="s">
        <v>4012</v>
      </c>
      <c r="T293" s="224">
        <v>13.6</v>
      </c>
      <c r="U293" s="218" t="s">
        <v>2510</v>
      </c>
      <c r="V293" s="218" t="s">
        <v>4043</v>
      </c>
      <c r="W293" s="225" t="s">
        <v>45</v>
      </c>
      <c r="X293" s="224">
        <v>1.24</v>
      </c>
      <c r="Y293" s="224">
        <v>30</v>
      </c>
      <c r="Z293" s="224">
        <v>62.6</v>
      </c>
      <c r="AA293" s="223">
        <v>40</v>
      </c>
      <c r="AB293" s="226" t="s">
        <v>4044</v>
      </c>
      <c r="AC293" s="227">
        <v>2</v>
      </c>
      <c r="AD293" s="228"/>
    </row>
    <row r="294" spans="1:30" s="158" customFormat="1" ht="75" customHeight="1" x14ac:dyDescent="0.35">
      <c r="A294" s="256" t="s">
        <v>333</v>
      </c>
      <c r="B294" s="256" t="s">
        <v>15</v>
      </c>
      <c r="C294" s="256" t="s">
        <v>8</v>
      </c>
      <c r="D294" s="256" t="s">
        <v>250</v>
      </c>
      <c r="E294" s="256" t="s">
        <v>4045</v>
      </c>
      <c r="F294" s="257" t="s">
        <v>3861</v>
      </c>
      <c r="G294" s="219" t="s">
        <v>3861</v>
      </c>
      <c r="H294" s="258">
        <v>2199</v>
      </c>
      <c r="I294" s="259">
        <v>0.1</v>
      </c>
      <c r="J294" s="261">
        <v>1997.88</v>
      </c>
      <c r="K294" s="256" t="s">
        <v>3414</v>
      </c>
      <c r="L294" s="262">
        <v>8</v>
      </c>
      <c r="M294" s="256" t="s">
        <v>4010</v>
      </c>
      <c r="N294" s="262" t="s">
        <v>298</v>
      </c>
      <c r="O294" s="256" t="s">
        <v>4016</v>
      </c>
      <c r="P294" s="262">
        <v>256</v>
      </c>
      <c r="Q294" s="256" t="s">
        <v>4011</v>
      </c>
      <c r="R294" s="256" t="s">
        <v>250</v>
      </c>
      <c r="S294" s="256" t="s">
        <v>4012</v>
      </c>
      <c r="T294" s="263">
        <v>15.3</v>
      </c>
      <c r="U294" s="256" t="s">
        <v>2510</v>
      </c>
      <c r="V294" s="256" t="s">
        <v>4046</v>
      </c>
      <c r="W294" s="225" t="s">
        <v>45</v>
      </c>
      <c r="X294" s="263">
        <v>1.51</v>
      </c>
      <c r="Y294" s="263">
        <v>35</v>
      </c>
      <c r="Z294" s="263">
        <v>66.5</v>
      </c>
      <c r="AA294" s="262">
        <v>45</v>
      </c>
      <c r="AB294" s="264" t="s">
        <v>4044</v>
      </c>
      <c r="AC294" s="266">
        <v>2</v>
      </c>
      <c r="AD294" s="267"/>
    </row>
    <row r="295" spans="1:30" s="158" customFormat="1" ht="75" customHeight="1" x14ac:dyDescent="0.35">
      <c r="A295" s="256" t="s">
        <v>333</v>
      </c>
      <c r="B295" s="256" t="s">
        <v>15</v>
      </c>
      <c r="C295" s="256" t="s">
        <v>8</v>
      </c>
      <c r="D295" s="256" t="s">
        <v>250</v>
      </c>
      <c r="E295" s="256" t="s">
        <v>4047</v>
      </c>
      <c r="F295" s="257" t="s">
        <v>4048</v>
      </c>
      <c r="G295" s="219" t="s">
        <v>4048</v>
      </c>
      <c r="H295" s="258">
        <v>3499</v>
      </c>
      <c r="I295" s="259">
        <v>0.1</v>
      </c>
      <c r="J295" s="261">
        <v>3234.4</v>
      </c>
      <c r="K295" s="256" t="s">
        <v>4049</v>
      </c>
      <c r="L295" s="262">
        <v>18</v>
      </c>
      <c r="M295" s="256" t="s">
        <v>4010</v>
      </c>
      <c r="N295" s="262" t="s">
        <v>244</v>
      </c>
      <c r="O295" s="256" t="s">
        <v>4050</v>
      </c>
      <c r="P295" s="262">
        <v>512</v>
      </c>
      <c r="Q295" s="256" t="s">
        <v>4011</v>
      </c>
      <c r="R295" s="256" t="s">
        <v>250</v>
      </c>
      <c r="S295" s="256" t="s">
        <v>4012</v>
      </c>
      <c r="T295" s="263">
        <v>14.2</v>
      </c>
      <c r="U295" s="256" t="s">
        <v>2510</v>
      </c>
      <c r="V295" s="256" t="s">
        <v>4051</v>
      </c>
      <c r="W295" s="225" t="s">
        <v>45</v>
      </c>
      <c r="X295" s="263">
        <v>1.61</v>
      </c>
      <c r="Y295" s="263">
        <v>70</v>
      </c>
      <c r="Z295" s="263">
        <v>72.400000000000006</v>
      </c>
      <c r="AA295" s="262">
        <v>55</v>
      </c>
      <c r="AB295" s="264" t="s">
        <v>4052</v>
      </c>
      <c r="AC295" s="266">
        <v>2</v>
      </c>
      <c r="AD295" s="267"/>
    </row>
    <row r="296" spans="1:30" s="158" customFormat="1" ht="75" customHeight="1" x14ac:dyDescent="0.35">
      <c r="A296" s="256" t="s">
        <v>333</v>
      </c>
      <c r="B296" s="256" t="s">
        <v>15</v>
      </c>
      <c r="C296" s="256" t="s">
        <v>8</v>
      </c>
      <c r="D296" s="256" t="s">
        <v>250</v>
      </c>
      <c r="E296" s="256" t="s">
        <v>4053</v>
      </c>
      <c r="F296" s="257" t="s">
        <v>3335</v>
      </c>
      <c r="G296" s="219" t="s">
        <v>3335</v>
      </c>
      <c r="H296" s="258">
        <v>4199</v>
      </c>
      <c r="I296" s="259">
        <v>0.1</v>
      </c>
      <c r="J296" s="261">
        <v>3845.48</v>
      </c>
      <c r="K296" s="256" t="s">
        <v>3427</v>
      </c>
      <c r="L296" s="262">
        <v>18</v>
      </c>
      <c r="M296" s="256" t="s">
        <v>4010</v>
      </c>
      <c r="N296" s="262" t="s">
        <v>244</v>
      </c>
      <c r="O296" s="256" t="s">
        <v>4054</v>
      </c>
      <c r="P296" s="262">
        <v>1024</v>
      </c>
      <c r="Q296" s="256" t="s">
        <v>4011</v>
      </c>
      <c r="R296" s="256" t="s">
        <v>250</v>
      </c>
      <c r="S296" s="256" t="s">
        <v>4012</v>
      </c>
      <c r="T296" s="263">
        <v>14.2</v>
      </c>
      <c r="U296" s="256" t="s">
        <v>2510</v>
      </c>
      <c r="V296" s="256" t="s">
        <v>4051</v>
      </c>
      <c r="W296" s="225" t="s">
        <v>45</v>
      </c>
      <c r="X296" s="263">
        <v>1.61</v>
      </c>
      <c r="Y296" s="263">
        <v>70</v>
      </c>
      <c r="Z296" s="263">
        <v>72.400000000000006</v>
      </c>
      <c r="AA296" s="262">
        <v>55</v>
      </c>
      <c r="AB296" s="264" t="s">
        <v>4052</v>
      </c>
      <c r="AC296" s="266">
        <v>2</v>
      </c>
      <c r="AD296" s="267"/>
    </row>
    <row r="297" spans="1:30" s="158" customFormat="1" ht="75" customHeight="1" x14ac:dyDescent="0.35">
      <c r="A297" s="256" t="s">
        <v>333</v>
      </c>
      <c r="B297" s="256" t="s">
        <v>15</v>
      </c>
      <c r="C297" s="256" t="s">
        <v>8</v>
      </c>
      <c r="D297" s="256" t="s">
        <v>250</v>
      </c>
      <c r="E297" s="256" t="s">
        <v>4055</v>
      </c>
      <c r="F297" s="257" t="s">
        <v>4056</v>
      </c>
      <c r="G297" s="219" t="s">
        <v>4056</v>
      </c>
      <c r="H297" s="258">
        <v>4899</v>
      </c>
      <c r="I297" s="259">
        <v>0.1</v>
      </c>
      <c r="J297" s="261">
        <v>4537.72</v>
      </c>
      <c r="K297" s="256" t="s">
        <v>3427</v>
      </c>
      <c r="L297" s="262">
        <v>36</v>
      </c>
      <c r="M297" s="256" t="s">
        <v>4010</v>
      </c>
      <c r="N297" s="262" t="s">
        <v>244</v>
      </c>
      <c r="O297" s="256" t="s">
        <v>4054</v>
      </c>
      <c r="P297" s="262">
        <v>512</v>
      </c>
      <c r="Q297" s="256" t="s">
        <v>4011</v>
      </c>
      <c r="R297" s="256" t="s">
        <v>250</v>
      </c>
      <c r="S297" s="256" t="s">
        <v>4012</v>
      </c>
      <c r="T297" s="263">
        <v>16.2</v>
      </c>
      <c r="U297" s="256" t="s">
        <v>2510</v>
      </c>
      <c r="V297" s="256" t="s">
        <v>4057</v>
      </c>
      <c r="W297" s="225" t="s">
        <v>45</v>
      </c>
      <c r="X297" s="263">
        <v>2.14</v>
      </c>
      <c r="Y297" s="263">
        <v>140</v>
      </c>
      <c r="Z297" s="263">
        <v>100</v>
      </c>
      <c r="AA297" s="262">
        <v>60</v>
      </c>
      <c r="AB297" s="264" t="s">
        <v>4052</v>
      </c>
      <c r="AC297" s="266">
        <v>2</v>
      </c>
      <c r="AD297" s="267"/>
    </row>
    <row r="298" spans="1:30" s="158" customFormat="1" ht="75" customHeight="1" x14ac:dyDescent="0.35">
      <c r="A298" s="256" t="s">
        <v>333</v>
      </c>
      <c r="B298" s="256" t="s">
        <v>15</v>
      </c>
      <c r="C298" s="256" t="s">
        <v>8</v>
      </c>
      <c r="D298" s="256" t="s">
        <v>253</v>
      </c>
      <c r="E298" s="256" t="s">
        <v>2989</v>
      </c>
      <c r="F298" s="257" t="s">
        <v>4058</v>
      </c>
      <c r="G298" s="219" t="s">
        <v>4058</v>
      </c>
      <c r="H298" s="258">
        <v>1760</v>
      </c>
      <c r="I298" s="259">
        <v>0.06</v>
      </c>
      <c r="J298" s="261">
        <v>1654.4</v>
      </c>
      <c r="K298" s="256" t="s">
        <v>4059</v>
      </c>
      <c r="L298" s="262">
        <v>8</v>
      </c>
      <c r="M298" s="256" t="s">
        <v>4060</v>
      </c>
      <c r="N298" s="262" t="s">
        <v>244</v>
      </c>
      <c r="O298" s="256" t="s">
        <v>244</v>
      </c>
      <c r="P298" s="262">
        <v>256</v>
      </c>
      <c r="Q298" s="256" t="s">
        <v>4061</v>
      </c>
      <c r="R298" s="256" t="s">
        <v>43</v>
      </c>
      <c r="S298" s="256" t="s">
        <v>4062</v>
      </c>
      <c r="T298" s="263">
        <v>13.4</v>
      </c>
      <c r="U298" s="256" t="s">
        <v>3221</v>
      </c>
      <c r="V298" s="256" t="s">
        <v>4063</v>
      </c>
      <c r="W298" s="225" t="s">
        <v>45</v>
      </c>
      <c r="X298" s="263">
        <v>1.17</v>
      </c>
      <c r="Y298" s="263">
        <v>45</v>
      </c>
      <c r="Z298" s="263">
        <v>51</v>
      </c>
      <c r="AA298" s="262" t="s">
        <v>4064</v>
      </c>
      <c r="AB298" s="264" t="s">
        <v>4065</v>
      </c>
      <c r="AC298" s="266">
        <v>3</v>
      </c>
      <c r="AD298" s="267"/>
    </row>
    <row r="299" spans="1:30" s="158" customFormat="1" ht="75" customHeight="1" x14ac:dyDescent="0.35">
      <c r="A299" s="256" t="s">
        <v>333</v>
      </c>
      <c r="B299" s="256" t="s">
        <v>15</v>
      </c>
      <c r="C299" s="256" t="s">
        <v>3960</v>
      </c>
      <c r="D299" s="256" t="s">
        <v>258</v>
      </c>
      <c r="E299" s="256" t="s">
        <v>4066</v>
      </c>
      <c r="F299" s="257" t="s">
        <v>4067</v>
      </c>
      <c r="G299" s="219" t="s">
        <v>4067</v>
      </c>
      <c r="H299" s="258">
        <v>1399</v>
      </c>
      <c r="I299" s="259">
        <v>0.3</v>
      </c>
      <c r="J299" s="261">
        <v>979.3</v>
      </c>
      <c r="K299" s="256" t="s">
        <v>4068</v>
      </c>
      <c r="L299" s="262">
        <v>8</v>
      </c>
      <c r="M299" s="256" t="s">
        <v>2960</v>
      </c>
      <c r="N299" s="262" t="s">
        <v>3683</v>
      </c>
      <c r="O299" s="256" t="s">
        <v>4069</v>
      </c>
      <c r="P299" s="262">
        <v>256</v>
      </c>
      <c r="Q299" s="256" t="s">
        <v>3942</v>
      </c>
      <c r="R299" s="256" t="s">
        <v>43</v>
      </c>
      <c r="S299" s="256" t="s">
        <v>3964</v>
      </c>
      <c r="T299" s="263">
        <v>13.3</v>
      </c>
      <c r="U299" s="256" t="s">
        <v>2510</v>
      </c>
      <c r="V299" s="256" t="s">
        <v>4002</v>
      </c>
      <c r="W299" s="225" t="s">
        <v>45</v>
      </c>
      <c r="X299" s="263">
        <v>1.3</v>
      </c>
      <c r="Y299" s="263">
        <v>65</v>
      </c>
      <c r="Z299" s="263">
        <v>46</v>
      </c>
      <c r="AA299" s="262">
        <v>40</v>
      </c>
      <c r="AB299" s="264" t="s">
        <v>4070</v>
      </c>
      <c r="AC299" s="266">
        <v>1</v>
      </c>
      <c r="AD299" s="267"/>
    </row>
    <row r="300" spans="1:30" s="158" customFormat="1" ht="75" customHeight="1" x14ac:dyDescent="0.35">
      <c r="A300" s="256" t="s">
        <v>333</v>
      </c>
      <c r="B300" s="256" t="s">
        <v>15</v>
      </c>
      <c r="C300" s="256" t="s">
        <v>3960</v>
      </c>
      <c r="D300" s="256" t="s">
        <v>258</v>
      </c>
      <c r="E300" s="256" t="s">
        <v>4071</v>
      </c>
      <c r="F300" s="257" t="s">
        <v>4072</v>
      </c>
      <c r="G300" s="219" t="s">
        <v>4072</v>
      </c>
      <c r="H300" s="258">
        <v>1749</v>
      </c>
      <c r="I300" s="259">
        <v>0.3</v>
      </c>
      <c r="J300" s="261">
        <v>1224.3</v>
      </c>
      <c r="K300" s="256" t="s">
        <v>4073</v>
      </c>
      <c r="L300" s="262">
        <v>16</v>
      </c>
      <c r="M300" s="256" t="s">
        <v>2960</v>
      </c>
      <c r="N300" s="262" t="s">
        <v>3683</v>
      </c>
      <c r="O300" s="256" t="s">
        <v>4069</v>
      </c>
      <c r="P300" s="262">
        <v>512</v>
      </c>
      <c r="Q300" s="256" t="s">
        <v>3942</v>
      </c>
      <c r="R300" s="256" t="s">
        <v>43</v>
      </c>
      <c r="S300" s="256" t="s">
        <v>3964</v>
      </c>
      <c r="T300" s="263">
        <v>13.3</v>
      </c>
      <c r="U300" s="256" t="s">
        <v>2510</v>
      </c>
      <c r="V300" s="256" t="s">
        <v>4002</v>
      </c>
      <c r="W300" s="225" t="s">
        <v>45</v>
      </c>
      <c r="X300" s="263">
        <v>1.3</v>
      </c>
      <c r="Y300" s="263">
        <v>65</v>
      </c>
      <c r="Z300" s="263">
        <v>46</v>
      </c>
      <c r="AA300" s="262">
        <v>40</v>
      </c>
      <c r="AB300" s="264" t="s">
        <v>4070</v>
      </c>
      <c r="AC300" s="266">
        <v>1</v>
      </c>
      <c r="AD300" s="267"/>
    </row>
    <row r="301" spans="1:30" s="158" customFormat="1" ht="75" customHeight="1" x14ac:dyDescent="0.35">
      <c r="A301" s="256" t="s">
        <v>333</v>
      </c>
      <c r="B301" s="256" t="s">
        <v>15</v>
      </c>
      <c r="C301" s="256" t="s">
        <v>3960</v>
      </c>
      <c r="D301" s="256" t="s">
        <v>258</v>
      </c>
      <c r="E301" s="256" t="s">
        <v>4074</v>
      </c>
      <c r="F301" s="257" t="s">
        <v>4075</v>
      </c>
      <c r="G301" s="219" t="s">
        <v>4075</v>
      </c>
      <c r="H301" s="258">
        <v>2640</v>
      </c>
      <c r="I301" s="259">
        <v>0.38</v>
      </c>
      <c r="J301" s="261">
        <v>1636.8</v>
      </c>
      <c r="K301" s="256" t="s">
        <v>4076</v>
      </c>
      <c r="L301" s="262">
        <v>16</v>
      </c>
      <c r="M301" s="256" t="s">
        <v>2960</v>
      </c>
      <c r="N301" s="262" t="s">
        <v>3683</v>
      </c>
      <c r="O301" s="256" t="s">
        <v>3941</v>
      </c>
      <c r="P301" s="262">
        <v>512</v>
      </c>
      <c r="Q301" s="256" t="s">
        <v>3942</v>
      </c>
      <c r="R301" s="256" t="s">
        <v>43</v>
      </c>
      <c r="S301" s="256" t="s">
        <v>2734</v>
      </c>
      <c r="T301" s="263">
        <v>13.3</v>
      </c>
      <c r="U301" s="256" t="s">
        <v>2510</v>
      </c>
      <c r="V301" s="256" t="s">
        <v>4002</v>
      </c>
      <c r="W301" s="225" t="s">
        <v>45</v>
      </c>
      <c r="X301" s="263">
        <v>1.3</v>
      </c>
      <c r="Y301" s="263">
        <v>65</v>
      </c>
      <c r="Z301" s="263">
        <v>46</v>
      </c>
      <c r="AA301" s="262">
        <v>40</v>
      </c>
      <c r="AB301" s="264" t="s">
        <v>4077</v>
      </c>
      <c r="AC301" s="266">
        <v>1</v>
      </c>
      <c r="AD301" s="267"/>
    </row>
    <row r="302" spans="1:30" s="158" customFormat="1" ht="75" customHeight="1" x14ac:dyDescent="0.35">
      <c r="A302" s="256" t="s">
        <v>333</v>
      </c>
      <c r="B302" s="256" t="s">
        <v>15</v>
      </c>
      <c r="C302" s="256" t="s">
        <v>3960</v>
      </c>
      <c r="D302" s="256" t="s">
        <v>258</v>
      </c>
      <c r="E302" s="256" t="s">
        <v>4078</v>
      </c>
      <c r="F302" s="257" t="s">
        <v>4079</v>
      </c>
      <c r="G302" s="219" t="s">
        <v>4079</v>
      </c>
      <c r="H302" s="258">
        <v>2919.4</v>
      </c>
      <c r="I302" s="259">
        <v>0.38</v>
      </c>
      <c r="J302" s="261">
        <v>1810.03</v>
      </c>
      <c r="K302" s="256" t="s">
        <v>4080</v>
      </c>
      <c r="L302" s="262">
        <v>16</v>
      </c>
      <c r="M302" s="256" t="s">
        <v>2960</v>
      </c>
      <c r="N302" s="262" t="s">
        <v>3683</v>
      </c>
      <c r="O302" s="256" t="s">
        <v>3941</v>
      </c>
      <c r="P302" s="262">
        <v>512</v>
      </c>
      <c r="Q302" s="256" t="s">
        <v>3942</v>
      </c>
      <c r="R302" s="256" t="s">
        <v>43</v>
      </c>
      <c r="S302" s="256" t="s">
        <v>2734</v>
      </c>
      <c r="T302" s="263">
        <v>13.3</v>
      </c>
      <c r="U302" s="256" t="s">
        <v>2510</v>
      </c>
      <c r="V302" s="256" t="s">
        <v>4002</v>
      </c>
      <c r="W302" s="225" t="s">
        <v>45</v>
      </c>
      <c r="X302" s="263">
        <v>1.3</v>
      </c>
      <c r="Y302" s="263">
        <v>65</v>
      </c>
      <c r="Z302" s="263">
        <v>46</v>
      </c>
      <c r="AA302" s="262">
        <v>40</v>
      </c>
      <c r="AB302" s="264" t="s">
        <v>4077</v>
      </c>
      <c r="AC302" s="266">
        <v>1</v>
      </c>
      <c r="AD302" s="267"/>
    </row>
    <row r="303" spans="1:30" s="158" customFormat="1" ht="75" customHeight="1" x14ac:dyDescent="0.35">
      <c r="A303" s="256" t="s">
        <v>333</v>
      </c>
      <c r="B303" s="256" t="s">
        <v>15</v>
      </c>
      <c r="C303" s="256" t="s">
        <v>8</v>
      </c>
      <c r="D303" s="256" t="s">
        <v>43</v>
      </c>
      <c r="E303" s="256" t="s">
        <v>4081</v>
      </c>
      <c r="F303" s="257" t="s">
        <v>3674</v>
      </c>
      <c r="G303" s="219" t="s">
        <v>3674</v>
      </c>
      <c r="H303" s="258">
        <v>2199</v>
      </c>
      <c r="I303" s="259">
        <v>0.14000000000000001</v>
      </c>
      <c r="J303" s="261">
        <v>1891.14</v>
      </c>
      <c r="K303" s="256" t="s">
        <v>4019</v>
      </c>
      <c r="L303" s="262">
        <v>8</v>
      </c>
      <c r="M303" s="256" t="s">
        <v>3327</v>
      </c>
      <c r="N303" s="262" t="s">
        <v>3683</v>
      </c>
      <c r="O303" s="256" t="s">
        <v>3709</v>
      </c>
      <c r="P303" s="262">
        <v>256</v>
      </c>
      <c r="Q303" s="256" t="s">
        <v>4020</v>
      </c>
      <c r="R303" s="256" t="s">
        <v>43</v>
      </c>
      <c r="S303" s="256" t="s">
        <v>2734</v>
      </c>
      <c r="T303" s="263">
        <v>13.5</v>
      </c>
      <c r="U303" s="256" t="s">
        <v>2510</v>
      </c>
      <c r="V303" s="256" t="s">
        <v>4082</v>
      </c>
      <c r="W303" s="225" t="s">
        <v>45</v>
      </c>
      <c r="X303" s="263">
        <v>1.38</v>
      </c>
      <c r="Y303" s="263">
        <v>39</v>
      </c>
      <c r="Z303" s="263">
        <v>46</v>
      </c>
      <c r="AA303" s="262">
        <v>50</v>
      </c>
      <c r="AB303" s="264" t="s">
        <v>4083</v>
      </c>
      <c r="AC303" s="266">
        <v>2</v>
      </c>
      <c r="AD303" s="267"/>
    </row>
    <row r="304" spans="1:30" s="158" customFormat="1" ht="75" customHeight="1" x14ac:dyDescent="0.35">
      <c r="A304" s="256" t="s">
        <v>333</v>
      </c>
      <c r="B304" s="256" t="s">
        <v>15</v>
      </c>
      <c r="C304" s="256" t="s">
        <v>8</v>
      </c>
      <c r="D304" s="256" t="s">
        <v>43</v>
      </c>
      <c r="E304" s="256" t="s">
        <v>4084</v>
      </c>
      <c r="F304" s="257" t="s">
        <v>3534</v>
      </c>
      <c r="G304" s="219" t="s">
        <v>3534</v>
      </c>
      <c r="H304" s="258">
        <v>2919</v>
      </c>
      <c r="I304" s="259">
        <v>0.14000000000000001</v>
      </c>
      <c r="J304" s="261">
        <v>2510.34</v>
      </c>
      <c r="K304" s="256" t="s">
        <v>4019</v>
      </c>
      <c r="L304" s="262">
        <v>16</v>
      </c>
      <c r="M304" s="256" t="s">
        <v>2732</v>
      </c>
      <c r="N304" s="262" t="s">
        <v>3683</v>
      </c>
      <c r="O304" s="256" t="s">
        <v>4085</v>
      </c>
      <c r="P304" s="262">
        <v>512</v>
      </c>
      <c r="Q304" s="256" t="s">
        <v>4020</v>
      </c>
      <c r="R304" s="256" t="s">
        <v>43</v>
      </c>
      <c r="S304" s="256" t="s">
        <v>2734</v>
      </c>
      <c r="T304" s="263">
        <v>13.5</v>
      </c>
      <c r="U304" s="256" t="s">
        <v>2510</v>
      </c>
      <c r="V304" s="256" t="s">
        <v>4082</v>
      </c>
      <c r="W304" s="225" t="s">
        <v>45</v>
      </c>
      <c r="X304" s="263">
        <v>1.38</v>
      </c>
      <c r="Y304" s="263">
        <v>39</v>
      </c>
      <c r="Z304" s="263">
        <v>46</v>
      </c>
      <c r="AA304" s="262">
        <v>50</v>
      </c>
      <c r="AB304" s="264" t="s">
        <v>4083</v>
      </c>
      <c r="AC304" s="266">
        <v>2</v>
      </c>
      <c r="AD304" s="267"/>
    </row>
    <row r="305" spans="1:30" s="158" customFormat="1" ht="75" customHeight="1" x14ac:dyDescent="0.35">
      <c r="A305" s="256" t="s">
        <v>333</v>
      </c>
      <c r="B305" s="256" t="s">
        <v>15</v>
      </c>
      <c r="C305" s="256" t="s">
        <v>8</v>
      </c>
      <c r="D305" s="256" t="s">
        <v>43</v>
      </c>
      <c r="E305" s="256" t="s">
        <v>4086</v>
      </c>
      <c r="F305" s="257" t="s">
        <v>4087</v>
      </c>
      <c r="G305" s="219" t="s">
        <v>4087</v>
      </c>
      <c r="H305" s="258">
        <v>3639</v>
      </c>
      <c r="I305" s="259">
        <v>0.14000000000000001</v>
      </c>
      <c r="J305" s="261">
        <v>3129.54</v>
      </c>
      <c r="K305" s="256" t="s">
        <v>4019</v>
      </c>
      <c r="L305" s="262">
        <v>32</v>
      </c>
      <c r="M305" s="256" t="s">
        <v>2732</v>
      </c>
      <c r="N305" s="262" t="s">
        <v>3683</v>
      </c>
      <c r="O305" s="256" t="s">
        <v>4085</v>
      </c>
      <c r="P305" s="262">
        <v>512</v>
      </c>
      <c r="Q305" s="256" t="s">
        <v>4020</v>
      </c>
      <c r="R305" s="256" t="s">
        <v>43</v>
      </c>
      <c r="S305" s="256" t="s">
        <v>2734</v>
      </c>
      <c r="T305" s="263">
        <v>13.5</v>
      </c>
      <c r="U305" s="256" t="s">
        <v>2510</v>
      </c>
      <c r="V305" s="256" t="s">
        <v>4082</v>
      </c>
      <c r="W305" s="225" t="s">
        <v>45</v>
      </c>
      <c r="X305" s="263">
        <v>1.38</v>
      </c>
      <c r="Y305" s="263">
        <v>39</v>
      </c>
      <c r="Z305" s="263">
        <v>46</v>
      </c>
      <c r="AA305" s="262">
        <v>50</v>
      </c>
      <c r="AB305" s="264" t="s">
        <v>4083</v>
      </c>
      <c r="AC305" s="266">
        <v>2</v>
      </c>
      <c r="AD305" s="267"/>
    </row>
    <row r="306" spans="1:30" s="158" customFormat="1" ht="75" customHeight="1" x14ac:dyDescent="0.35">
      <c r="A306" s="256" t="s">
        <v>333</v>
      </c>
      <c r="B306" s="256" t="s">
        <v>15</v>
      </c>
      <c r="C306" s="256" t="s">
        <v>8</v>
      </c>
      <c r="D306" s="256" t="s">
        <v>43</v>
      </c>
      <c r="E306" s="218" t="s">
        <v>4088</v>
      </c>
      <c r="F306" s="219" t="s">
        <v>3676</v>
      </c>
      <c r="G306" s="219" t="s">
        <v>3676</v>
      </c>
      <c r="H306" s="258">
        <v>2559</v>
      </c>
      <c r="I306" s="259">
        <v>0.14000000000000001</v>
      </c>
      <c r="J306" s="261">
        <v>2200.7399999999998</v>
      </c>
      <c r="K306" s="256" t="s">
        <v>4019</v>
      </c>
      <c r="L306" s="262">
        <v>8</v>
      </c>
      <c r="M306" s="256" t="s">
        <v>3327</v>
      </c>
      <c r="N306" s="262" t="s">
        <v>3683</v>
      </c>
      <c r="O306" s="256" t="s">
        <v>3709</v>
      </c>
      <c r="P306" s="262">
        <v>256</v>
      </c>
      <c r="Q306" s="256" t="s">
        <v>4020</v>
      </c>
      <c r="R306" s="256" t="s">
        <v>43</v>
      </c>
      <c r="S306" s="256" t="s">
        <v>2734</v>
      </c>
      <c r="T306" s="263">
        <v>15</v>
      </c>
      <c r="U306" s="256" t="s">
        <v>2510</v>
      </c>
      <c r="V306" s="256" t="s">
        <v>4089</v>
      </c>
      <c r="W306" s="225" t="s">
        <v>45</v>
      </c>
      <c r="X306" s="263">
        <v>1.68</v>
      </c>
      <c r="Y306" s="263">
        <v>65</v>
      </c>
      <c r="Z306" s="263">
        <v>46</v>
      </c>
      <c r="AA306" s="262">
        <v>55</v>
      </c>
      <c r="AB306" s="264" t="s">
        <v>4083</v>
      </c>
      <c r="AC306" s="266">
        <v>2</v>
      </c>
      <c r="AD306" s="267"/>
    </row>
    <row r="307" spans="1:30" s="158" customFormat="1" ht="75" customHeight="1" x14ac:dyDescent="0.35">
      <c r="A307" s="256" t="s">
        <v>333</v>
      </c>
      <c r="B307" s="256" t="s">
        <v>15</v>
      </c>
      <c r="C307" s="256" t="s">
        <v>8</v>
      </c>
      <c r="D307" s="256" t="s">
        <v>43</v>
      </c>
      <c r="E307" s="218" t="s">
        <v>4090</v>
      </c>
      <c r="F307" s="219" t="s">
        <v>3201</v>
      </c>
      <c r="G307" s="219" t="s">
        <v>3201</v>
      </c>
      <c r="H307" s="258">
        <v>3099</v>
      </c>
      <c r="I307" s="259">
        <v>0.14000000000000001</v>
      </c>
      <c r="J307" s="261">
        <v>2665.14</v>
      </c>
      <c r="K307" s="256" t="s">
        <v>4019</v>
      </c>
      <c r="L307" s="262">
        <v>16</v>
      </c>
      <c r="M307" s="256" t="s">
        <v>2732</v>
      </c>
      <c r="N307" s="262" t="s">
        <v>3683</v>
      </c>
      <c r="O307" s="256" t="s">
        <v>4085</v>
      </c>
      <c r="P307" s="262">
        <v>256</v>
      </c>
      <c r="Q307" s="256" t="s">
        <v>4020</v>
      </c>
      <c r="R307" s="256" t="s">
        <v>43</v>
      </c>
      <c r="S307" s="256" t="s">
        <v>2734</v>
      </c>
      <c r="T307" s="263">
        <v>15</v>
      </c>
      <c r="U307" s="256" t="s">
        <v>2510</v>
      </c>
      <c r="V307" s="256" t="s">
        <v>4089</v>
      </c>
      <c r="W307" s="225" t="s">
        <v>45</v>
      </c>
      <c r="X307" s="263">
        <v>1.68</v>
      </c>
      <c r="Y307" s="263">
        <v>65</v>
      </c>
      <c r="Z307" s="263">
        <v>46</v>
      </c>
      <c r="AA307" s="262">
        <v>55</v>
      </c>
      <c r="AB307" s="264" t="s">
        <v>4083</v>
      </c>
      <c r="AC307" s="266">
        <v>2</v>
      </c>
      <c r="AD307" s="267"/>
    </row>
    <row r="308" spans="1:30" s="158" customFormat="1" ht="75" customHeight="1" x14ac:dyDescent="0.35">
      <c r="A308" s="256" t="s">
        <v>333</v>
      </c>
      <c r="B308" s="256" t="s">
        <v>15</v>
      </c>
      <c r="C308" s="256" t="s">
        <v>8</v>
      </c>
      <c r="D308" s="256" t="s">
        <v>43</v>
      </c>
      <c r="E308" s="256" t="s">
        <v>4091</v>
      </c>
      <c r="F308" s="257" t="s">
        <v>4092</v>
      </c>
      <c r="G308" s="257" t="s">
        <v>4092</v>
      </c>
      <c r="H308" s="258">
        <v>4719</v>
      </c>
      <c r="I308" s="259">
        <v>0.14000000000000001</v>
      </c>
      <c r="J308" s="261">
        <v>4058.34</v>
      </c>
      <c r="K308" s="256" t="s">
        <v>4093</v>
      </c>
      <c r="L308" s="262">
        <v>32</v>
      </c>
      <c r="M308" s="256" t="s">
        <v>2732</v>
      </c>
      <c r="N308" s="262" t="s">
        <v>3683</v>
      </c>
      <c r="O308" s="256" t="s">
        <v>4085</v>
      </c>
      <c r="P308" s="262">
        <v>1024</v>
      </c>
      <c r="Q308" s="256" t="s">
        <v>4020</v>
      </c>
      <c r="R308" s="256" t="s">
        <v>43</v>
      </c>
      <c r="S308" s="256" t="s">
        <v>2734</v>
      </c>
      <c r="T308" s="263">
        <v>15</v>
      </c>
      <c r="U308" s="256" t="s">
        <v>2510</v>
      </c>
      <c r="V308" s="256" t="s">
        <v>4089</v>
      </c>
      <c r="W308" s="225" t="s">
        <v>45</v>
      </c>
      <c r="X308" s="263">
        <v>1.68</v>
      </c>
      <c r="Y308" s="263">
        <v>65</v>
      </c>
      <c r="Z308" s="263">
        <v>46</v>
      </c>
      <c r="AA308" s="262">
        <v>55</v>
      </c>
      <c r="AB308" s="264" t="s">
        <v>4083</v>
      </c>
      <c r="AC308" s="266">
        <v>2</v>
      </c>
      <c r="AD308" s="267"/>
    </row>
  </sheetData>
  <sheetProtection algorithmName="SHA-512" hashValue="rhtflRyyvIvzIk9ipuqTXS1Le3CiutkDoSeW2hgTntIuk1lJiSnZ0Ci4S4IfXuk1ABalxPdt3Ua3aHHrkgs7/Q==" saltValue="tpZQUPL7C0eFnASCcNm8OA==" spinCount="100000" sheet="1" sort="0" autoFilter="0" pivotTables="0"/>
  <autoFilter ref="A2:AD876" xr:uid="{E8ED16A8-DDAC-482F-9E12-CFC69A3EF872}">
    <sortState xmlns:xlrd2="http://schemas.microsoft.com/office/spreadsheetml/2017/richdata2" ref="A3:AD308">
      <sortCondition ref="A2:A876"/>
    </sortState>
  </autoFilter>
  <sortState xmlns:xlrd2="http://schemas.microsoft.com/office/spreadsheetml/2017/richdata2" ref="A3:AD876">
    <sortCondition ref="A3:A876"/>
    <sortCondition ref="B3:B876"/>
    <sortCondition ref="C3:C876"/>
    <sortCondition ref="D3:D876"/>
  </sortState>
  <mergeCells count="3">
    <mergeCell ref="A1:L1"/>
    <mergeCell ref="M1:X1"/>
    <mergeCell ref="Y1:AD1"/>
  </mergeCells>
  <dataValidations count="5">
    <dataValidation type="list" allowBlank="1" showInputMessage="1" showErrorMessage="1" sqref="B113:B116 B225:B233 B281 B284 B99:B103 B236:B255" xr:uid="{AEAEF76A-EDFC-4FB1-B2A3-05928F01AAD7}">
      <formula1>ProductGrades</formula1>
    </dataValidation>
    <dataValidation type="list" allowBlank="1" showInputMessage="1" showErrorMessage="1" sqref="W4:W10 W240:W247 W211:W224 W230:W235 W12:W122 W256:W293 W126:W183 W124" xr:uid="{9B00B349-C877-44A0-9EE5-20401D4FF104}">
      <formula1>"YES, NO"</formula1>
    </dataValidation>
    <dataValidation type="list" allowBlank="1" showInputMessage="1" showErrorMessage="1" sqref="D49:D116 D8:D10 D211:D224 D258:D293 D12:D46 D234:D235 D131:D183 D126:D128" xr:uid="{5F0B35C8-5A4E-4C8F-8951-4C4FA09BA434}">
      <formula1>Brands</formula1>
    </dataValidation>
    <dataValidation type="list" allowBlank="1" showInputMessage="1" showErrorMessage="1" sqref="C8:C10 C234:C235 C131:C183 C256:C293 C240:C249 C211:C224 C12:C122" xr:uid="{E645900B-7217-453C-B2BE-C794689D0D13}">
      <formula1>ProductTypes</formula1>
    </dataValidation>
    <dataValidation type="decimal" allowBlank="1" showInputMessage="1" showErrorMessage="1" errorTitle="Percentage Only" error="Please enter a valid percentage. " sqref="I4:I10 I131:I183 I222:I224 I256:I293 I240:I247 I12:I124 I211:I220 I230:I235 I126:I128" xr:uid="{155EE05E-C38B-4924-AD04-75211181FD6E}">
      <formula1>0</formula1>
      <formula2>1</formula2>
    </dataValidation>
  </dataValidations>
  <pageMargins left="0.7" right="0.7" top="0.75" bottom="0.75" header="0.3" footer="0.3"/>
  <headerFooter>
    <oddHeader>&amp;C&amp;"Calibri"&amp;12&amp;KFF0000 OFFICIAL&amp;1#_x000D_</oddHead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647DE-1358-4DD4-823F-3D5360E578B4}">
  <sheetPr codeName="Sheet13">
    <tabColor rgb="FF57A8B5"/>
  </sheetPr>
  <dimension ref="A1:AD459"/>
  <sheetViews>
    <sheetView zoomScale="55" zoomScaleNormal="55" workbookViewId="0">
      <selection activeCell="A11" sqref="A11"/>
    </sheetView>
  </sheetViews>
  <sheetFormatPr defaultRowHeight="14.25" x14ac:dyDescent="0.45"/>
  <cols>
    <col min="1" max="1" width="22.59765625" style="135" bestFit="1" customWidth="1"/>
    <col min="2" max="3" width="19.19921875" style="135" bestFit="1" customWidth="1"/>
    <col min="4" max="4" width="17" style="135" bestFit="1" customWidth="1"/>
    <col min="5" max="5" width="71.46484375" style="135" bestFit="1" customWidth="1"/>
    <col min="6" max="6" width="36.796875" style="135" bestFit="1" customWidth="1"/>
    <col min="7" max="7" width="26.73046875" style="135" bestFit="1" customWidth="1"/>
    <col min="8" max="8" width="19.9296875" style="135" bestFit="1" customWidth="1"/>
    <col min="9" max="9" width="20.46484375" style="135" bestFit="1" customWidth="1"/>
    <col min="10" max="10" width="24.59765625" style="135" bestFit="1" customWidth="1"/>
    <col min="11" max="11" width="25.796875" style="135" bestFit="1" customWidth="1"/>
    <col min="12" max="12" width="21.33203125" style="135" bestFit="1" customWidth="1"/>
    <col min="13" max="13" width="24" style="135" bestFit="1" customWidth="1"/>
    <col min="14" max="14" width="33.796875" style="135" bestFit="1" customWidth="1"/>
    <col min="15" max="15" width="27.06640625" style="135" bestFit="1" customWidth="1"/>
    <col min="16" max="17" width="22.19921875" style="135" bestFit="1" customWidth="1"/>
    <col min="18" max="18" width="24.06640625" style="135" bestFit="1" customWidth="1"/>
    <col min="19" max="19" width="22.59765625" style="135" bestFit="1" customWidth="1"/>
    <col min="20" max="20" width="19.19921875" style="135" bestFit="1" customWidth="1"/>
    <col min="21" max="21" width="26.46484375" style="135" bestFit="1" customWidth="1"/>
    <col min="22" max="22" width="34.06640625" style="135" bestFit="1" customWidth="1"/>
    <col min="23" max="23" width="21" style="135" bestFit="1" customWidth="1"/>
    <col min="24" max="24" width="24.06640625" style="135" bestFit="1" customWidth="1"/>
    <col min="25" max="25" width="18.46484375" style="135" bestFit="1" customWidth="1"/>
    <col min="26" max="26" width="29.53125" style="135" bestFit="1" customWidth="1"/>
    <col min="27" max="27" width="32.53125" style="135" bestFit="1" customWidth="1"/>
    <col min="28" max="28" width="86.33203125" style="135" bestFit="1" customWidth="1"/>
    <col min="29" max="29" width="26.73046875" style="135" bestFit="1" customWidth="1"/>
    <col min="30" max="30" width="33.796875" style="135" bestFit="1" customWidth="1"/>
  </cols>
  <sheetData>
    <row r="1" spans="1:30" ht="17.649999999999999" x14ac:dyDescent="0.45">
      <c r="A1" s="310" t="s">
        <v>2240</v>
      </c>
      <c r="B1" s="308"/>
      <c r="C1" s="308"/>
      <c r="D1" s="308"/>
      <c r="E1" s="308"/>
      <c r="F1" s="308"/>
      <c r="G1" s="308"/>
      <c r="H1" s="308"/>
      <c r="I1" s="308"/>
      <c r="J1" s="308"/>
      <c r="K1" s="308"/>
      <c r="L1" s="311"/>
      <c r="M1" s="233"/>
      <c r="N1" s="308"/>
      <c r="O1" s="308"/>
      <c r="P1" s="308"/>
      <c r="Q1" s="308"/>
      <c r="R1" s="308"/>
      <c r="S1" s="308"/>
      <c r="T1" s="308"/>
      <c r="U1" s="308"/>
      <c r="V1" s="308"/>
      <c r="W1" s="308"/>
      <c r="X1" s="308"/>
      <c r="Y1" s="311"/>
      <c r="Z1" s="233"/>
      <c r="AA1" s="308"/>
      <c r="AB1" s="308"/>
      <c r="AC1" s="308"/>
      <c r="AD1" s="309"/>
    </row>
    <row r="2" spans="1:30" ht="27.75" x14ac:dyDescent="0.45">
      <c r="A2" s="234" t="s">
        <v>271</v>
      </c>
      <c r="B2" s="52" t="s">
        <v>1</v>
      </c>
      <c r="C2" s="52" t="s">
        <v>2</v>
      </c>
      <c r="D2" s="52" t="s">
        <v>3</v>
      </c>
      <c r="E2" s="52" t="s">
        <v>16</v>
      </c>
      <c r="F2" s="52" t="s">
        <v>17</v>
      </c>
      <c r="G2" s="52" t="s">
        <v>18</v>
      </c>
      <c r="H2" s="50" t="s">
        <v>19</v>
      </c>
      <c r="I2" s="52" t="s">
        <v>20</v>
      </c>
      <c r="J2" s="52" t="s">
        <v>21</v>
      </c>
      <c r="K2" s="52" t="s">
        <v>22</v>
      </c>
      <c r="L2" s="50" t="s">
        <v>23</v>
      </c>
      <c r="M2" s="80" t="s">
        <v>24</v>
      </c>
      <c r="N2" s="80" t="s">
        <v>25</v>
      </c>
      <c r="O2" s="52" t="s">
        <v>26</v>
      </c>
      <c r="P2" s="52" t="s">
        <v>27</v>
      </c>
      <c r="Q2" s="52" t="s">
        <v>28</v>
      </c>
      <c r="R2" s="52" t="s">
        <v>29</v>
      </c>
      <c r="S2" s="52" t="s">
        <v>30</v>
      </c>
      <c r="T2" s="52" t="s">
        <v>31</v>
      </c>
      <c r="U2" s="50" t="s">
        <v>32</v>
      </c>
      <c r="V2" s="52" t="s">
        <v>33</v>
      </c>
      <c r="W2" s="52" t="s">
        <v>34</v>
      </c>
      <c r="X2" s="52" t="s">
        <v>35</v>
      </c>
      <c r="Y2" s="50" t="s">
        <v>36</v>
      </c>
      <c r="Z2" s="52" t="s">
        <v>37</v>
      </c>
      <c r="AA2" s="52" t="s">
        <v>38</v>
      </c>
      <c r="AB2" s="52" t="s">
        <v>39</v>
      </c>
      <c r="AC2" s="52" t="s">
        <v>40</v>
      </c>
      <c r="AD2" s="235" t="s">
        <v>5</v>
      </c>
    </row>
    <row r="3" spans="1:30" s="172" customFormat="1" x14ac:dyDescent="0.45">
      <c r="A3" s="140" t="s">
        <v>286</v>
      </c>
      <c r="B3" s="48" t="s">
        <v>15</v>
      </c>
      <c r="C3" s="48" t="s">
        <v>174</v>
      </c>
      <c r="D3" s="48" t="s">
        <v>250</v>
      </c>
      <c r="E3" s="48" t="s">
        <v>3589</v>
      </c>
      <c r="F3" s="276" t="s">
        <v>3590</v>
      </c>
      <c r="G3" s="276" t="s">
        <v>3590</v>
      </c>
      <c r="H3" s="136">
        <v>1399</v>
      </c>
      <c r="I3" s="59">
        <v>3.1099999999999999E-2</v>
      </c>
      <c r="J3" s="139">
        <v>1355.49</v>
      </c>
      <c r="K3" s="48" t="s">
        <v>4839</v>
      </c>
      <c r="L3" s="60">
        <v>8</v>
      </c>
      <c r="M3" s="48" t="s">
        <v>2689</v>
      </c>
      <c r="N3" s="60"/>
      <c r="O3" s="48" t="s">
        <v>2690</v>
      </c>
      <c r="P3" s="60">
        <v>128</v>
      </c>
      <c r="Q3" s="48" t="s">
        <v>349</v>
      </c>
      <c r="R3" s="48" t="s">
        <v>250</v>
      </c>
      <c r="S3" s="48" t="s">
        <v>3561</v>
      </c>
      <c r="T3" s="137">
        <v>6.1</v>
      </c>
      <c r="U3" s="48" t="s">
        <v>2692</v>
      </c>
      <c r="V3" s="48" t="s">
        <v>4840</v>
      </c>
      <c r="W3" s="131" t="s">
        <v>45</v>
      </c>
      <c r="X3" s="137">
        <v>0.17</v>
      </c>
      <c r="Y3" s="137"/>
      <c r="Z3" s="137"/>
      <c r="AA3" s="60"/>
      <c r="AB3" s="48" t="s">
        <v>2196</v>
      </c>
      <c r="AC3" s="138">
        <v>1</v>
      </c>
      <c r="AD3" s="141" t="s">
        <v>2694</v>
      </c>
    </row>
    <row r="4" spans="1:30" s="172" customFormat="1" ht="27" x14ac:dyDescent="0.45">
      <c r="A4" s="140" t="s">
        <v>286</v>
      </c>
      <c r="B4" s="48" t="s">
        <v>15</v>
      </c>
      <c r="C4" s="48" t="s">
        <v>174</v>
      </c>
      <c r="D4" s="48" t="s">
        <v>250</v>
      </c>
      <c r="E4" s="48" t="s">
        <v>4841</v>
      </c>
      <c r="F4" s="276" t="s">
        <v>3593</v>
      </c>
      <c r="G4" s="276" t="s">
        <v>3593</v>
      </c>
      <c r="H4" s="136">
        <v>1799</v>
      </c>
      <c r="I4" s="59">
        <v>3.1123314519744899E-2</v>
      </c>
      <c r="J4" s="139">
        <v>1743.05</v>
      </c>
      <c r="K4" s="48" t="s">
        <v>4842</v>
      </c>
      <c r="L4" s="60">
        <v>8</v>
      </c>
      <c r="M4" s="48" t="s">
        <v>2689</v>
      </c>
      <c r="N4" s="60"/>
      <c r="O4" s="48" t="s">
        <v>2695</v>
      </c>
      <c r="P4" s="60">
        <v>128</v>
      </c>
      <c r="Q4" s="48" t="s">
        <v>349</v>
      </c>
      <c r="R4" s="48" t="s">
        <v>250</v>
      </c>
      <c r="S4" s="48" t="s">
        <v>3561</v>
      </c>
      <c r="T4" s="137">
        <v>6.1</v>
      </c>
      <c r="U4" s="48" t="s">
        <v>2696</v>
      </c>
      <c r="V4" s="277" t="s">
        <v>4843</v>
      </c>
      <c r="W4" s="131" t="s">
        <v>45</v>
      </c>
      <c r="X4" s="137">
        <v>0.19</v>
      </c>
      <c r="Y4" s="137"/>
      <c r="Z4" s="137"/>
      <c r="AA4" s="60"/>
      <c r="AB4" s="48" t="s">
        <v>2196</v>
      </c>
      <c r="AC4" s="138">
        <v>1</v>
      </c>
      <c r="AD4" s="141" t="s">
        <v>2694</v>
      </c>
    </row>
    <row r="5" spans="1:30" s="172" customFormat="1" x14ac:dyDescent="0.45">
      <c r="A5" s="140" t="s">
        <v>286</v>
      </c>
      <c r="B5" s="48" t="s">
        <v>15</v>
      </c>
      <c r="C5" s="48" t="s">
        <v>174</v>
      </c>
      <c r="D5" s="48" t="s">
        <v>250</v>
      </c>
      <c r="E5" s="48" t="s">
        <v>4844</v>
      </c>
      <c r="F5" s="276" t="s">
        <v>4845</v>
      </c>
      <c r="G5" s="276" t="s">
        <v>4845</v>
      </c>
      <c r="H5" s="136">
        <v>1599</v>
      </c>
      <c r="I5" s="59">
        <v>3.1097151169922288E-2</v>
      </c>
      <c r="J5" s="139">
        <v>1549.27</v>
      </c>
      <c r="K5" s="48" t="s">
        <v>4839</v>
      </c>
      <c r="L5" s="60">
        <v>8</v>
      </c>
      <c r="M5" s="48" t="s">
        <v>2689</v>
      </c>
      <c r="N5" s="60"/>
      <c r="O5" s="48" t="s">
        <v>2690</v>
      </c>
      <c r="P5" s="60">
        <v>128</v>
      </c>
      <c r="Q5" s="48" t="s">
        <v>349</v>
      </c>
      <c r="R5" s="48" t="s">
        <v>250</v>
      </c>
      <c r="S5" s="48" t="s">
        <v>3561</v>
      </c>
      <c r="T5" s="137">
        <v>6.7</v>
      </c>
      <c r="U5" s="48" t="s">
        <v>2692</v>
      </c>
      <c r="V5" s="48" t="s">
        <v>4846</v>
      </c>
      <c r="W5" s="131" t="s">
        <v>45</v>
      </c>
      <c r="X5" s="137">
        <v>0.19</v>
      </c>
      <c r="Y5" s="137"/>
      <c r="Z5" s="137"/>
      <c r="AA5" s="60"/>
      <c r="AB5" s="48" t="s">
        <v>2196</v>
      </c>
      <c r="AC5" s="138">
        <v>1</v>
      </c>
      <c r="AD5" s="141" t="s">
        <v>2694</v>
      </c>
    </row>
    <row r="6" spans="1:30" s="172" customFormat="1" ht="27" x14ac:dyDescent="0.45">
      <c r="A6" s="140" t="s">
        <v>286</v>
      </c>
      <c r="B6" s="48" t="s">
        <v>15</v>
      </c>
      <c r="C6" s="48" t="s">
        <v>174</v>
      </c>
      <c r="D6" s="48" t="s">
        <v>250</v>
      </c>
      <c r="E6" s="48" t="s">
        <v>4847</v>
      </c>
      <c r="F6" s="276" t="s">
        <v>4848</v>
      </c>
      <c r="G6" s="276" t="s">
        <v>4848</v>
      </c>
      <c r="H6" s="136">
        <v>2149</v>
      </c>
      <c r="I6" s="59">
        <v>3.1099999999999999E-2</v>
      </c>
      <c r="J6" s="139">
        <v>2082.17</v>
      </c>
      <c r="K6" s="48" t="s">
        <v>4842</v>
      </c>
      <c r="L6" s="60">
        <v>8</v>
      </c>
      <c r="M6" s="48" t="s">
        <v>2689</v>
      </c>
      <c r="N6" s="60"/>
      <c r="O6" s="48" t="s">
        <v>2695</v>
      </c>
      <c r="P6" s="60">
        <v>256</v>
      </c>
      <c r="Q6" s="48" t="s">
        <v>349</v>
      </c>
      <c r="R6" s="48" t="s">
        <v>250</v>
      </c>
      <c r="S6" s="48" t="s">
        <v>3561</v>
      </c>
      <c r="T6" s="137">
        <v>6.7</v>
      </c>
      <c r="U6" s="48" t="s">
        <v>2696</v>
      </c>
      <c r="V6" s="48" t="s">
        <v>4849</v>
      </c>
      <c r="W6" s="131" t="s">
        <v>45</v>
      </c>
      <c r="X6" s="137">
        <v>0.22</v>
      </c>
      <c r="Y6" s="137"/>
      <c r="Z6" s="137"/>
      <c r="AA6" s="60"/>
      <c r="AB6" s="48" t="s">
        <v>2196</v>
      </c>
      <c r="AC6" s="138">
        <v>1</v>
      </c>
      <c r="AD6" s="141" t="s">
        <v>2694</v>
      </c>
    </row>
    <row r="7" spans="1:30" s="172" customFormat="1" ht="54" x14ac:dyDescent="0.45">
      <c r="A7" s="140" t="s">
        <v>286</v>
      </c>
      <c r="B7" s="48" t="s">
        <v>6</v>
      </c>
      <c r="C7" s="48" t="s">
        <v>172</v>
      </c>
      <c r="D7" s="48" t="s">
        <v>250</v>
      </c>
      <c r="E7" s="48" t="s">
        <v>351</v>
      </c>
      <c r="F7" s="276" t="s">
        <v>4850</v>
      </c>
      <c r="G7" s="276" t="s">
        <v>4850</v>
      </c>
      <c r="H7" s="136">
        <v>799</v>
      </c>
      <c r="I7" s="59">
        <v>7.3999999999999996E-2</v>
      </c>
      <c r="J7" s="139">
        <v>739.87</v>
      </c>
      <c r="K7" s="48" t="s">
        <v>4851</v>
      </c>
      <c r="L7" s="60"/>
      <c r="M7" s="48"/>
      <c r="N7" s="60"/>
      <c r="O7" s="48" t="s">
        <v>4852</v>
      </c>
      <c r="P7" s="60">
        <v>128</v>
      </c>
      <c r="Q7" s="48" t="s">
        <v>2699</v>
      </c>
      <c r="R7" s="48" t="s">
        <v>250</v>
      </c>
      <c r="S7" s="48" t="s">
        <v>2700</v>
      </c>
      <c r="T7" s="137">
        <v>8.3000000000000007</v>
      </c>
      <c r="U7" s="48" t="s">
        <v>4853</v>
      </c>
      <c r="V7" s="48" t="s">
        <v>4854</v>
      </c>
      <c r="W7" s="131" t="s">
        <v>45</v>
      </c>
      <c r="X7" s="137">
        <v>0.60799999999999998</v>
      </c>
      <c r="Y7" s="137">
        <v>20</v>
      </c>
      <c r="Z7" s="137">
        <v>19.3</v>
      </c>
      <c r="AA7" s="60"/>
      <c r="AB7" s="48" t="s">
        <v>2701</v>
      </c>
      <c r="AC7" s="138">
        <v>1</v>
      </c>
      <c r="AD7" s="141" t="s">
        <v>4855</v>
      </c>
    </row>
    <row r="8" spans="1:30" s="172" customFormat="1" ht="40.5" x14ac:dyDescent="0.45">
      <c r="A8" s="140" t="s">
        <v>286</v>
      </c>
      <c r="B8" s="48" t="s">
        <v>6</v>
      </c>
      <c r="C8" s="48" t="s">
        <v>172</v>
      </c>
      <c r="D8" s="48" t="s">
        <v>250</v>
      </c>
      <c r="E8" s="130" t="s">
        <v>352</v>
      </c>
      <c r="F8" s="276" t="s">
        <v>4856</v>
      </c>
      <c r="G8" s="276" t="s">
        <v>4856</v>
      </c>
      <c r="H8" s="136">
        <v>999</v>
      </c>
      <c r="I8" s="59">
        <v>7.3999999999999996E-2</v>
      </c>
      <c r="J8" s="139">
        <v>925.07</v>
      </c>
      <c r="K8" s="48" t="s">
        <v>3659</v>
      </c>
      <c r="L8" s="60"/>
      <c r="M8" s="48" t="s">
        <v>2689</v>
      </c>
      <c r="N8" s="60"/>
      <c r="O8" s="48" t="s">
        <v>3597</v>
      </c>
      <c r="P8" s="60">
        <v>128</v>
      </c>
      <c r="Q8" s="48" t="s">
        <v>2699</v>
      </c>
      <c r="R8" s="48" t="s">
        <v>250</v>
      </c>
      <c r="S8" s="48" t="s">
        <v>2700</v>
      </c>
      <c r="T8" s="137">
        <v>11</v>
      </c>
      <c r="U8" s="48" t="s">
        <v>4857</v>
      </c>
      <c r="V8" s="48" t="s">
        <v>2705</v>
      </c>
      <c r="W8" s="131" t="s">
        <v>45</v>
      </c>
      <c r="X8" s="137">
        <v>0.46200000000000002</v>
      </c>
      <c r="Y8" s="137">
        <v>20</v>
      </c>
      <c r="Z8" s="137">
        <v>36.590000000000003</v>
      </c>
      <c r="AA8" s="60"/>
      <c r="AB8" s="48" t="s">
        <v>2706</v>
      </c>
      <c r="AC8" s="138">
        <v>1</v>
      </c>
      <c r="AD8" s="141" t="s">
        <v>4855</v>
      </c>
    </row>
    <row r="9" spans="1:30" s="172" customFormat="1" ht="27" x14ac:dyDescent="0.45">
      <c r="A9" s="140" t="s">
        <v>286</v>
      </c>
      <c r="B9" s="48" t="s">
        <v>6</v>
      </c>
      <c r="C9" s="48" t="s">
        <v>172</v>
      </c>
      <c r="D9" s="48" t="s">
        <v>250</v>
      </c>
      <c r="E9" s="130" t="s">
        <v>4858</v>
      </c>
      <c r="F9" s="276" t="s">
        <v>3601</v>
      </c>
      <c r="G9" s="276" t="s">
        <v>3601</v>
      </c>
      <c r="H9" s="136">
        <v>1699</v>
      </c>
      <c r="I9" s="59">
        <v>7.3999999999999996E-2</v>
      </c>
      <c r="J9" s="139">
        <v>1573.27</v>
      </c>
      <c r="K9" s="48" t="s">
        <v>4769</v>
      </c>
      <c r="L9" s="60"/>
      <c r="M9" s="48" t="s">
        <v>2689</v>
      </c>
      <c r="N9" s="60"/>
      <c r="O9" s="48" t="s">
        <v>3603</v>
      </c>
      <c r="P9" s="60">
        <v>256</v>
      </c>
      <c r="Q9" s="48" t="s">
        <v>2699</v>
      </c>
      <c r="R9" s="48" t="s">
        <v>250</v>
      </c>
      <c r="S9" s="48" t="s">
        <v>2700</v>
      </c>
      <c r="T9" s="137">
        <v>11</v>
      </c>
      <c r="U9" s="48" t="s">
        <v>2715</v>
      </c>
      <c r="V9" s="48" t="s">
        <v>4859</v>
      </c>
      <c r="W9" s="131" t="s">
        <v>45</v>
      </c>
      <c r="X9" s="137">
        <v>0.44400000000000001</v>
      </c>
      <c r="Y9" s="137">
        <v>20</v>
      </c>
      <c r="Z9" s="137">
        <v>38.99</v>
      </c>
      <c r="AA9" s="60"/>
      <c r="AB9" s="48" t="s">
        <v>2706</v>
      </c>
      <c r="AC9" s="138">
        <v>1</v>
      </c>
      <c r="AD9" s="141" t="s">
        <v>2716</v>
      </c>
    </row>
    <row r="10" spans="1:30" s="172" customFormat="1" ht="27" x14ac:dyDescent="0.45">
      <c r="A10" s="140" t="s">
        <v>286</v>
      </c>
      <c r="B10" s="48" t="s">
        <v>6</v>
      </c>
      <c r="C10" s="48" t="s">
        <v>172</v>
      </c>
      <c r="D10" s="48" t="s">
        <v>250</v>
      </c>
      <c r="E10" s="130" t="s">
        <v>4860</v>
      </c>
      <c r="F10" s="276" t="s">
        <v>4861</v>
      </c>
      <c r="G10" s="276" t="s">
        <v>4861</v>
      </c>
      <c r="H10" s="136">
        <v>2199</v>
      </c>
      <c r="I10" s="59">
        <v>7.3999999999999996E-2</v>
      </c>
      <c r="J10" s="139">
        <v>2036.27</v>
      </c>
      <c r="K10" s="48" t="s">
        <v>4769</v>
      </c>
      <c r="L10" s="60"/>
      <c r="M10" s="48" t="s">
        <v>2689</v>
      </c>
      <c r="N10" s="60"/>
      <c r="O10" s="48" t="s">
        <v>3603</v>
      </c>
      <c r="P10" s="60">
        <v>256</v>
      </c>
      <c r="Q10" s="48" t="s">
        <v>2699</v>
      </c>
      <c r="R10" s="48" t="s">
        <v>250</v>
      </c>
      <c r="S10" s="48" t="s">
        <v>2700</v>
      </c>
      <c r="T10" s="137">
        <v>11</v>
      </c>
      <c r="U10" s="48" t="s">
        <v>2715</v>
      </c>
      <c r="V10" s="48" t="s">
        <v>4862</v>
      </c>
      <c r="W10" s="131" t="s">
        <v>45</v>
      </c>
      <c r="X10" s="137">
        <v>0.44400000000000001</v>
      </c>
      <c r="Y10" s="137">
        <v>20</v>
      </c>
      <c r="Z10" s="137">
        <v>38.99</v>
      </c>
      <c r="AA10" s="60"/>
      <c r="AB10" s="48" t="s">
        <v>2706</v>
      </c>
      <c r="AC10" s="138">
        <v>1</v>
      </c>
      <c r="AD10" s="141" t="s">
        <v>2716</v>
      </c>
    </row>
    <row r="11" spans="1:30" s="172" customFormat="1" ht="148.5" x14ac:dyDescent="0.45">
      <c r="A11" s="140" t="s">
        <v>286</v>
      </c>
      <c r="B11" s="48" t="s">
        <v>6</v>
      </c>
      <c r="C11" s="48" t="s">
        <v>172</v>
      </c>
      <c r="D11" s="48" t="s">
        <v>250</v>
      </c>
      <c r="E11" s="48" t="s">
        <v>4863</v>
      </c>
      <c r="F11" s="276" t="s">
        <v>4864</v>
      </c>
      <c r="G11" s="276" t="s">
        <v>4864</v>
      </c>
      <c r="H11" s="136">
        <v>599</v>
      </c>
      <c r="I11" s="59">
        <v>7.3999999999999996E-2</v>
      </c>
      <c r="J11" s="139">
        <v>554.66999999999996</v>
      </c>
      <c r="K11" s="48" t="s">
        <v>4865</v>
      </c>
      <c r="L11" s="60"/>
      <c r="M11" s="48" t="s">
        <v>2689</v>
      </c>
      <c r="N11" s="60"/>
      <c r="O11" s="48" t="s">
        <v>3594</v>
      </c>
      <c r="P11" s="60">
        <v>128</v>
      </c>
      <c r="Q11" s="48" t="s">
        <v>2699</v>
      </c>
      <c r="R11" s="48" t="s">
        <v>250</v>
      </c>
      <c r="S11" s="48" t="s">
        <v>2700</v>
      </c>
      <c r="T11" s="137">
        <v>11</v>
      </c>
      <c r="U11" s="48" t="s">
        <v>2726</v>
      </c>
      <c r="V11" s="48" t="s">
        <v>4866</v>
      </c>
      <c r="W11" s="131" t="s">
        <v>45</v>
      </c>
      <c r="X11" s="137">
        <v>0.47699999999999998</v>
      </c>
      <c r="Y11" s="137">
        <v>20</v>
      </c>
      <c r="Z11" s="137">
        <v>28.6</v>
      </c>
      <c r="AA11" s="60"/>
      <c r="AB11" s="48" t="s">
        <v>4867</v>
      </c>
      <c r="AC11" s="138">
        <v>1</v>
      </c>
      <c r="AD11" s="141" t="s">
        <v>2727</v>
      </c>
    </row>
    <row r="12" spans="1:30" s="172" customFormat="1" ht="40.5" x14ac:dyDescent="0.45">
      <c r="A12" s="140" t="s">
        <v>286</v>
      </c>
      <c r="B12" s="48" t="s">
        <v>6</v>
      </c>
      <c r="C12" s="48" t="s">
        <v>172</v>
      </c>
      <c r="D12" s="48" t="s">
        <v>43</v>
      </c>
      <c r="E12" s="130" t="s">
        <v>4868</v>
      </c>
      <c r="F12" s="276" t="s">
        <v>4869</v>
      </c>
      <c r="G12" s="276" t="s">
        <v>4869</v>
      </c>
      <c r="H12" s="136">
        <v>2669</v>
      </c>
      <c r="I12" s="59">
        <v>0.15285798961732552</v>
      </c>
      <c r="J12" s="139">
        <v>2260.91</v>
      </c>
      <c r="K12" s="48" t="s">
        <v>4661</v>
      </c>
      <c r="L12" s="60">
        <v>16</v>
      </c>
      <c r="M12" s="48" t="s">
        <v>2732</v>
      </c>
      <c r="N12" s="60"/>
      <c r="O12" s="48" t="s">
        <v>3677</v>
      </c>
      <c r="P12" s="60">
        <v>256</v>
      </c>
      <c r="Q12" s="48" t="s">
        <v>2699</v>
      </c>
      <c r="R12" s="48" t="s">
        <v>43</v>
      </c>
      <c r="S12" s="48" t="s">
        <v>2734</v>
      </c>
      <c r="T12" s="137">
        <v>13</v>
      </c>
      <c r="U12" s="48" t="s">
        <v>4870</v>
      </c>
      <c r="V12" s="48" t="s">
        <v>4871</v>
      </c>
      <c r="W12" s="131" t="s">
        <v>45</v>
      </c>
      <c r="X12" s="137">
        <v>0.872</v>
      </c>
      <c r="Y12" s="137">
        <v>65</v>
      </c>
      <c r="Z12" s="137">
        <v>46.52</v>
      </c>
      <c r="AA12" s="60"/>
      <c r="AB12" s="48" t="s">
        <v>4872</v>
      </c>
      <c r="AC12" s="138">
        <v>2</v>
      </c>
      <c r="AD12" s="141" t="s">
        <v>2738</v>
      </c>
    </row>
    <row r="13" spans="1:30" ht="40.5" x14ac:dyDescent="0.45">
      <c r="A13" s="140" t="s">
        <v>286</v>
      </c>
      <c r="B13" s="48" t="s">
        <v>6</v>
      </c>
      <c r="C13" s="48" t="s">
        <v>172</v>
      </c>
      <c r="D13" s="48" t="s">
        <v>43</v>
      </c>
      <c r="E13" s="130" t="s">
        <v>4868</v>
      </c>
      <c r="F13" s="276" t="s">
        <v>4873</v>
      </c>
      <c r="G13" s="276" t="s">
        <v>4873</v>
      </c>
      <c r="H13" s="136">
        <v>3209</v>
      </c>
      <c r="I13" s="59">
        <v>0.15285798961732552</v>
      </c>
      <c r="J13" s="139">
        <v>2718.34</v>
      </c>
      <c r="K13" s="48" t="s">
        <v>4675</v>
      </c>
      <c r="L13" s="60">
        <v>16</v>
      </c>
      <c r="M13" s="48" t="s">
        <v>2732</v>
      </c>
      <c r="N13" s="60"/>
      <c r="O13" s="48" t="s">
        <v>3677</v>
      </c>
      <c r="P13" s="60">
        <v>256</v>
      </c>
      <c r="Q13" s="48" t="s">
        <v>2699</v>
      </c>
      <c r="R13" s="48" t="s">
        <v>43</v>
      </c>
      <c r="S13" s="48" t="s">
        <v>2734</v>
      </c>
      <c r="T13" s="137">
        <v>13</v>
      </c>
      <c r="U13" s="48" t="s">
        <v>4870</v>
      </c>
      <c r="V13" s="48" t="s">
        <v>4874</v>
      </c>
      <c r="W13" s="131" t="s">
        <v>45</v>
      </c>
      <c r="X13" s="137">
        <v>0.872</v>
      </c>
      <c r="Y13" s="137">
        <v>65</v>
      </c>
      <c r="Z13" s="137">
        <v>46.52</v>
      </c>
      <c r="AA13" s="60"/>
      <c r="AB13" s="48" t="s">
        <v>4872</v>
      </c>
      <c r="AC13" s="138">
        <v>2</v>
      </c>
      <c r="AD13" s="141" t="s">
        <v>2738</v>
      </c>
    </row>
    <row r="14" spans="1:30" ht="40.5" x14ac:dyDescent="0.45">
      <c r="A14" s="140" t="s">
        <v>286</v>
      </c>
      <c r="B14" s="48" t="s">
        <v>6</v>
      </c>
      <c r="C14" s="48" t="s">
        <v>172</v>
      </c>
      <c r="D14" s="48" t="s">
        <v>43</v>
      </c>
      <c r="E14" s="130" t="s">
        <v>4868</v>
      </c>
      <c r="F14" s="276" t="s">
        <v>4875</v>
      </c>
      <c r="G14" s="276" t="s">
        <v>4875</v>
      </c>
      <c r="H14" s="136">
        <v>4109</v>
      </c>
      <c r="I14" s="59">
        <v>0.15285450594833153</v>
      </c>
      <c r="J14" s="139">
        <v>3480.73</v>
      </c>
      <c r="K14" s="48" t="s">
        <v>4675</v>
      </c>
      <c r="L14" s="60">
        <v>32</v>
      </c>
      <c r="M14" s="48" t="s">
        <v>2732</v>
      </c>
      <c r="N14" s="60"/>
      <c r="O14" s="48" t="s">
        <v>3677</v>
      </c>
      <c r="P14" s="60">
        <v>512</v>
      </c>
      <c r="Q14" s="48" t="s">
        <v>2699</v>
      </c>
      <c r="R14" s="48" t="s">
        <v>43</v>
      </c>
      <c r="S14" s="48" t="s">
        <v>2734</v>
      </c>
      <c r="T14" s="137">
        <v>13</v>
      </c>
      <c r="U14" s="48" t="s">
        <v>4870</v>
      </c>
      <c r="V14" s="48" t="s">
        <v>4876</v>
      </c>
      <c r="W14" s="131" t="s">
        <v>45</v>
      </c>
      <c r="X14" s="137">
        <v>0.872</v>
      </c>
      <c r="Y14" s="137">
        <v>65</v>
      </c>
      <c r="Z14" s="137">
        <v>46.52</v>
      </c>
      <c r="AA14" s="60"/>
      <c r="AB14" s="48" t="s">
        <v>4872</v>
      </c>
      <c r="AC14" s="138">
        <v>2</v>
      </c>
      <c r="AD14" s="141" t="s">
        <v>2738</v>
      </c>
    </row>
    <row r="15" spans="1:30" ht="40.5" x14ac:dyDescent="0.45">
      <c r="A15" s="140" t="s">
        <v>286</v>
      </c>
      <c r="B15" s="48" t="s">
        <v>6</v>
      </c>
      <c r="C15" s="48" t="s">
        <v>172</v>
      </c>
      <c r="D15" s="48" t="s">
        <v>43</v>
      </c>
      <c r="E15" s="130" t="s">
        <v>2234</v>
      </c>
      <c r="F15" s="276" t="s">
        <v>2744</v>
      </c>
      <c r="G15" s="276" t="s">
        <v>2744</v>
      </c>
      <c r="H15" s="136">
        <v>1299</v>
      </c>
      <c r="I15" s="59">
        <v>0.15287128181403384</v>
      </c>
      <c r="J15" s="139">
        <v>1100.4202049235701</v>
      </c>
      <c r="K15" s="48" t="s">
        <v>2745</v>
      </c>
      <c r="L15" s="60">
        <v>8</v>
      </c>
      <c r="M15" s="48" t="s">
        <v>2732</v>
      </c>
      <c r="N15" s="60"/>
      <c r="O15" s="48" t="s">
        <v>2532</v>
      </c>
      <c r="P15" s="60">
        <v>256</v>
      </c>
      <c r="Q15" s="48" t="s">
        <v>2699</v>
      </c>
      <c r="R15" s="48" t="s">
        <v>43</v>
      </c>
      <c r="S15" s="48" t="s">
        <v>2734</v>
      </c>
      <c r="T15" s="137">
        <v>10.5</v>
      </c>
      <c r="U15" s="48" t="s">
        <v>2746</v>
      </c>
      <c r="V15" s="48" t="s">
        <v>2747</v>
      </c>
      <c r="W15" s="131" t="s">
        <v>45</v>
      </c>
      <c r="X15" s="137">
        <v>0.51200000000000001</v>
      </c>
      <c r="Y15" s="137">
        <v>24</v>
      </c>
      <c r="Z15" s="137">
        <v>27.76</v>
      </c>
      <c r="AA15" s="60"/>
      <c r="AB15" s="48" t="s">
        <v>2748</v>
      </c>
      <c r="AC15" s="138">
        <v>2</v>
      </c>
      <c r="AD15" s="141" t="s">
        <v>2738</v>
      </c>
    </row>
    <row r="16" spans="1:30" ht="216" x14ac:dyDescent="0.45">
      <c r="A16" s="140" t="s">
        <v>252</v>
      </c>
      <c r="B16" s="48" t="s">
        <v>6</v>
      </c>
      <c r="C16" s="48" t="s">
        <v>173</v>
      </c>
      <c r="D16" s="48" t="s">
        <v>253</v>
      </c>
      <c r="E16" s="48" t="s">
        <v>318</v>
      </c>
      <c r="F16" s="130" t="s">
        <v>3218</v>
      </c>
      <c r="G16" s="130" t="s">
        <v>3218</v>
      </c>
      <c r="H16" s="136">
        <v>5546.25</v>
      </c>
      <c r="I16" s="59">
        <v>0.57999999999999996</v>
      </c>
      <c r="J16" s="139">
        <v>2329.4249999999997</v>
      </c>
      <c r="K16" s="48" t="s">
        <v>3219</v>
      </c>
      <c r="L16" s="60">
        <v>4</v>
      </c>
      <c r="M16" s="48" t="s">
        <v>3220</v>
      </c>
      <c r="N16" s="60"/>
      <c r="O16" s="48" t="s">
        <v>244</v>
      </c>
      <c r="P16" s="60">
        <v>128</v>
      </c>
      <c r="Q16" s="48" t="s">
        <v>2773</v>
      </c>
      <c r="R16" s="48" t="s">
        <v>43</v>
      </c>
      <c r="S16" s="48" t="s">
        <v>2806</v>
      </c>
      <c r="T16" s="137">
        <v>13</v>
      </c>
      <c r="U16" s="48" t="s">
        <v>3221</v>
      </c>
      <c r="V16" s="48" t="s">
        <v>3222</v>
      </c>
      <c r="W16" s="131" t="s">
        <v>45</v>
      </c>
      <c r="X16" s="137">
        <v>0.85</v>
      </c>
      <c r="Y16" s="137">
        <v>65</v>
      </c>
      <c r="Z16" s="137">
        <v>40</v>
      </c>
      <c r="AA16" s="60">
        <v>12.59</v>
      </c>
      <c r="AB16" s="48" t="s">
        <v>3223</v>
      </c>
      <c r="AC16" s="138">
        <v>3</v>
      </c>
      <c r="AD16" s="141" t="s">
        <v>3224</v>
      </c>
    </row>
    <row r="17" spans="1:30" ht="162" x14ac:dyDescent="0.45">
      <c r="A17" s="140" t="s">
        <v>252</v>
      </c>
      <c r="B17" s="48" t="s">
        <v>15</v>
      </c>
      <c r="C17" s="48" t="s">
        <v>174</v>
      </c>
      <c r="D17" s="48" t="s">
        <v>263</v>
      </c>
      <c r="E17" s="48" t="s">
        <v>3225</v>
      </c>
      <c r="F17" s="130" t="s">
        <v>3226</v>
      </c>
      <c r="G17" s="130" t="s">
        <v>3227</v>
      </c>
      <c r="H17" s="136">
        <v>449</v>
      </c>
      <c r="I17" s="59">
        <v>0.12</v>
      </c>
      <c r="J17" s="139">
        <v>395</v>
      </c>
      <c r="K17" s="48" t="s">
        <v>3228</v>
      </c>
      <c r="L17" s="60">
        <v>4</v>
      </c>
      <c r="M17" s="48"/>
      <c r="N17" s="60"/>
      <c r="O17" s="48" t="s">
        <v>3229</v>
      </c>
      <c r="P17" s="60">
        <v>64</v>
      </c>
      <c r="Q17" s="48"/>
      <c r="R17" s="48" t="s">
        <v>2544</v>
      </c>
      <c r="S17" s="48" t="s">
        <v>3230</v>
      </c>
      <c r="T17" s="137">
        <v>5.3</v>
      </c>
      <c r="U17" s="48" t="s">
        <v>3231</v>
      </c>
      <c r="V17" s="48" t="s">
        <v>3232</v>
      </c>
      <c r="W17" s="131" t="s">
        <v>191</v>
      </c>
      <c r="X17" s="137">
        <v>0.17199999999999999</v>
      </c>
      <c r="Y17" s="137"/>
      <c r="Z17" s="137">
        <v>3000</v>
      </c>
      <c r="AA17" s="60"/>
      <c r="AB17" s="48" t="s">
        <v>3838</v>
      </c>
      <c r="AC17" s="138">
        <v>2</v>
      </c>
      <c r="AD17" s="141"/>
    </row>
    <row r="18" spans="1:30" ht="189" x14ac:dyDescent="0.45">
      <c r="A18" s="140" t="s">
        <v>252</v>
      </c>
      <c r="B18" s="48" t="s">
        <v>15</v>
      </c>
      <c r="C18" s="48" t="s">
        <v>174</v>
      </c>
      <c r="D18" s="48" t="s">
        <v>263</v>
      </c>
      <c r="E18" s="48" t="s">
        <v>3233</v>
      </c>
      <c r="F18" s="130" t="s">
        <v>3234</v>
      </c>
      <c r="G18" s="130" t="s">
        <v>3234</v>
      </c>
      <c r="H18" s="136">
        <v>799</v>
      </c>
      <c r="I18" s="59">
        <v>0.12</v>
      </c>
      <c r="J18" s="139">
        <v>703</v>
      </c>
      <c r="K18" s="48" t="s">
        <v>3235</v>
      </c>
      <c r="L18" s="60">
        <v>4</v>
      </c>
      <c r="M18" s="48"/>
      <c r="N18" s="60"/>
      <c r="O18" s="48" t="s">
        <v>3236</v>
      </c>
      <c r="P18" s="60">
        <v>64</v>
      </c>
      <c r="Q18" s="48"/>
      <c r="R18" s="48" t="s">
        <v>2544</v>
      </c>
      <c r="S18" s="48" t="s">
        <v>3237</v>
      </c>
      <c r="T18" s="137">
        <v>6.3</v>
      </c>
      <c r="U18" s="48" t="s">
        <v>3238</v>
      </c>
      <c r="V18" s="48" t="s">
        <v>3239</v>
      </c>
      <c r="W18" s="131" t="s">
        <v>191</v>
      </c>
      <c r="X18" s="137">
        <v>0.218</v>
      </c>
      <c r="Y18" s="137"/>
      <c r="Z18" s="137">
        <v>4050</v>
      </c>
      <c r="AA18" s="60"/>
      <c r="AB18" s="48" t="s">
        <v>3839</v>
      </c>
      <c r="AC18" s="138">
        <v>2</v>
      </c>
      <c r="AD18" s="141"/>
    </row>
    <row r="19" spans="1:30" ht="162" x14ac:dyDescent="0.45">
      <c r="A19" s="140" t="s">
        <v>252</v>
      </c>
      <c r="B19" s="48" t="s">
        <v>15</v>
      </c>
      <c r="C19" s="48" t="s">
        <v>174</v>
      </c>
      <c r="D19" s="48" t="s">
        <v>263</v>
      </c>
      <c r="E19" s="48" t="s">
        <v>3240</v>
      </c>
      <c r="F19" s="130" t="s">
        <v>3241</v>
      </c>
      <c r="G19" s="130" t="s">
        <v>3241</v>
      </c>
      <c r="H19" s="136">
        <v>499</v>
      </c>
      <c r="I19" s="59">
        <v>0.12</v>
      </c>
      <c r="J19" s="139">
        <v>439</v>
      </c>
      <c r="K19" s="48" t="s">
        <v>3242</v>
      </c>
      <c r="L19" s="60">
        <v>6</v>
      </c>
      <c r="M19" s="48"/>
      <c r="N19" s="60"/>
      <c r="O19" s="48" t="s">
        <v>3243</v>
      </c>
      <c r="P19" s="60">
        <v>128</v>
      </c>
      <c r="Q19" s="48"/>
      <c r="R19" s="48" t="s">
        <v>2544</v>
      </c>
      <c r="S19" s="48" t="s">
        <v>3230</v>
      </c>
      <c r="T19" s="137">
        <v>6.4</v>
      </c>
      <c r="U19" s="48" t="s">
        <v>3244</v>
      </c>
      <c r="V19" s="48" t="s">
        <v>3245</v>
      </c>
      <c r="W19" s="131" t="s">
        <v>45</v>
      </c>
      <c r="X19" s="137">
        <v>0.184</v>
      </c>
      <c r="Y19" s="137"/>
      <c r="Z19" s="137">
        <v>5000</v>
      </c>
      <c r="AA19" s="60"/>
      <c r="AB19" s="48" t="s">
        <v>3840</v>
      </c>
      <c r="AC19" s="138">
        <v>2</v>
      </c>
      <c r="AD19" s="141"/>
    </row>
    <row r="20" spans="1:30" ht="148.5" x14ac:dyDescent="0.45">
      <c r="A20" s="140" t="s">
        <v>252</v>
      </c>
      <c r="B20" s="48" t="s">
        <v>15</v>
      </c>
      <c r="C20" s="48" t="s">
        <v>174</v>
      </c>
      <c r="D20" s="48" t="s">
        <v>263</v>
      </c>
      <c r="E20" s="48" t="s">
        <v>3246</v>
      </c>
      <c r="F20" s="130" t="s">
        <v>3247</v>
      </c>
      <c r="G20" s="130" t="s">
        <v>3247</v>
      </c>
      <c r="H20" s="136">
        <v>749</v>
      </c>
      <c r="I20" s="59">
        <v>0.12</v>
      </c>
      <c r="J20" s="139">
        <v>659</v>
      </c>
      <c r="K20" s="48" t="s">
        <v>3248</v>
      </c>
      <c r="L20" s="60">
        <v>8</v>
      </c>
      <c r="M20" s="48"/>
      <c r="N20" s="60"/>
      <c r="O20" s="48" t="s">
        <v>3249</v>
      </c>
      <c r="P20" s="60">
        <v>256</v>
      </c>
      <c r="Q20" s="48"/>
      <c r="R20" s="48" t="s">
        <v>2544</v>
      </c>
      <c r="S20" s="48" t="s">
        <v>3230</v>
      </c>
      <c r="T20" s="137">
        <v>6.5</v>
      </c>
      <c r="U20" s="48" t="s">
        <v>3250</v>
      </c>
      <c r="V20" s="48" t="s">
        <v>3251</v>
      </c>
      <c r="W20" s="131" t="s">
        <v>45</v>
      </c>
      <c r="X20" s="137">
        <v>0.189</v>
      </c>
      <c r="Y20" s="137"/>
      <c r="Z20" s="137">
        <v>4500</v>
      </c>
      <c r="AA20" s="60"/>
      <c r="AB20" s="48" t="s">
        <v>3841</v>
      </c>
      <c r="AC20" s="138">
        <v>2</v>
      </c>
      <c r="AD20" s="141"/>
    </row>
    <row r="21" spans="1:30" ht="175.5" x14ac:dyDescent="0.45">
      <c r="A21" s="140" t="s">
        <v>252</v>
      </c>
      <c r="B21" s="48" t="s">
        <v>15</v>
      </c>
      <c r="C21" s="48" t="s">
        <v>174</v>
      </c>
      <c r="D21" s="48" t="s">
        <v>263</v>
      </c>
      <c r="E21" s="48" t="s">
        <v>3252</v>
      </c>
      <c r="F21" s="130" t="s">
        <v>3253</v>
      </c>
      <c r="G21" s="130" t="s">
        <v>3253</v>
      </c>
      <c r="H21" s="136">
        <v>999</v>
      </c>
      <c r="I21" s="59">
        <v>0.12</v>
      </c>
      <c r="J21" s="139">
        <v>879</v>
      </c>
      <c r="K21" s="48" t="s">
        <v>3254</v>
      </c>
      <c r="L21" s="60">
        <v>6</v>
      </c>
      <c r="M21" s="48"/>
      <c r="N21" s="60"/>
      <c r="O21" s="48" t="s">
        <v>3255</v>
      </c>
      <c r="P21" s="60">
        <v>128</v>
      </c>
      <c r="Q21" s="48"/>
      <c r="R21" s="48" t="s">
        <v>2544</v>
      </c>
      <c r="S21" s="48" t="s">
        <v>3237</v>
      </c>
      <c r="T21" s="137">
        <v>6.5</v>
      </c>
      <c r="U21" s="48" t="s">
        <v>3256</v>
      </c>
      <c r="V21" s="48" t="s">
        <v>3257</v>
      </c>
      <c r="W21" s="131" t="s">
        <v>45</v>
      </c>
      <c r="X21" s="137">
        <v>0.159</v>
      </c>
      <c r="Y21" s="137"/>
      <c r="Z21" s="137">
        <v>4500</v>
      </c>
      <c r="AA21" s="60"/>
      <c r="AB21" s="48" t="s">
        <v>3842</v>
      </c>
      <c r="AC21" s="138">
        <v>2</v>
      </c>
      <c r="AD21" s="141"/>
    </row>
    <row r="22" spans="1:30" ht="391.5" x14ac:dyDescent="0.45">
      <c r="A22" s="140" t="s">
        <v>252</v>
      </c>
      <c r="B22" s="48" t="s">
        <v>15</v>
      </c>
      <c r="C22" s="48" t="s">
        <v>174</v>
      </c>
      <c r="D22" s="48" t="s">
        <v>263</v>
      </c>
      <c r="E22" s="48" t="s">
        <v>3258</v>
      </c>
      <c r="F22" s="130" t="s">
        <v>3259</v>
      </c>
      <c r="G22" s="130" t="s">
        <v>3259</v>
      </c>
      <c r="H22" s="136">
        <v>1349</v>
      </c>
      <c r="I22" s="59">
        <v>0.12</v>
      </c>
      <c r="J22" s="139">
        <v>1187</v>
      </c>
      <c r="K22" s="48" t="s">
        <v>3260</v>
      </c>
      <c r="L22" s="60">
        <v>8</v>
      </c>
      <c r="M22" s="48"/>
      <c r="N22" s="60"/>
      <c r="O22" s="48" t="s">
        <v>3261</v>
      </c>
      <c r="P22" s="60">
        <v>256</v>
      </c>
      <c r="Q22" s="48"/>
      <c r="R22" s="48" t="s">
        <v>2544</v>
      </c>
      <c r="S22" s="48" t="s">
        <v>3230</v>
      </c>
      <c r="T22" s="137">
        <v>6.2</v>
      </c>
      <c r="U22" s="48" t="s">
        <v>3262</v>
      </c>
      <c r="V22" s="48" t="s">
        <v>3263</v>
      </c>
      <c r="W22" s="131" t="s">
        <v>45</v>
      </c>
      <c r="X22" s="137">
        <v>0.16900000000000001</v>
      </c>
      <c r="Y22" s="137"/>
      <c r="Z22" s="137">
        <v>4000</v>
      </c>
      <c r="AA22" s="60"/>
      <c r="AB22" s="48" t="s">
        <v>3843</v>
      </c>
      <c r="AC22" s="138">
        <v>2</v>
      </c>
      <c r="AD22" s="141"/>
    </row>
    <row r="23" spans="1:30" ht="216" x14ac:dyDescent="0.45">
      <c r="A23" s="140" t="s">
        <v>252</v>
      </c>
      <c r="B23" s="48" t="s">
        <v>6</v>
      </c>
      <c r="C23" s="48" t="s">
        <v>172</v>
      </c>
      <c r="D23" s="48" t="s">
        <v>253</v>
      </c>
      <c r="E23" s="48" t="s">
        <v>318</v>
      </c>
      <c r="F23" s="130" t="s">
        <v>3218</v>
      </c>
      <c r="G23" s="130" t="s">
        <v>3218</v>
      </c>
      <c r="H23" s="136">
        <v>5546.25</v>
      </c>
      <c r="I23" s="59">
        <v>0.57999999999999996</v>
      </c>
      <c r="J23" s="139">
        <v>2329.4249999999997</v>
      </c>
      <c r="K23" s="48" t="s">
        <v>3219</v>
      </c>
      <c r="L23" s="60">
        <v>4</v>
      </c>
      <c r="M23" s="48" t="s">
        <v>3220</v>
      </c>
      <c r="N23" s="60"/>
      <c r="O23" s="48" t="s">
        <v>244</v>
      </c>
      <c r="P23" s="60">
        <v>128</v>
      </c>
      <c r="Q23" s="48" t="s">
        <v>2773</v>
      </c>
      <c r="R23" s="48" t="s">
        <v>43</v>
      </c>
      <c r="S23" s="48" t="s">
        <v>2806</v>
      </c>
      <c r="T23" s="137">
        <v>13</v>
      </c>
      <c r="U23" s="48" t="s">
        <v>3221</v>
      </c>
      <c r="V23" s="48" t="s">
        <v>3222</v>
      </c>
      <c r="W23" s="131" t="s">
        <v>45</v>
      </c>
      <c r="X23" s="137">
        <v>0.85</v>
      </c>
      <c r="Y23" s="137">
        <v>65</v>
      </c>
      <c r="Z23" s="137">
        <v>40</v>
      </c>
      <c r="AA23" s="60">
        <v>12.59</v>
      </c>
      <c r="AB23" s="48" t="s">
        <v>3264</v>
      </c>
      <c r="AC23" s="138">
        <v>3</v>
      </c>
      <c r="AD23" s="141" t="s">
        <v>3224</v>
      </c>
    </row>
    <row r="24" spans="1:30" ht="94.5" x14ac:dyDescent="0.45">
      <c r="A24" s="140" t="s">
        <v>252</v>
      </c>
      <c r="B24" s="48" t="s">
        <v>6</v>
      </c>
      <c r="C24" s="48" t="s">
        <v>172</v>
      </c>
      <c r="D24" s="48" t="s">
        <v>257</v>
      </c>
      <c r="E24" s="48" t="s">
        <v>3265</v>
      </c>
      <c r="F24" s="130" t="s">
        <v>3266</v>
      </c>
      <c r="G24" s="130" t="s">
        <v>3266</v>
      </c>
      <c r="H24" s="136">
        <v>2756</v>
      </c>
      <c r="I24" s="59">
        <v>0.25</v>
      </c>
      <c r="J24" s="139">
        <v>2067</v>
      </c>
      <c r="K24" s="48" t="s">
        <v>2803</v>
      </c>
      <c r="L24" s="60">
        <v>8</v>
      </c>
      <c r="M24" s="48" t="s">
        <v>2768</v>
      </c>
      <c r="N24" s="60"/>
      <c r="O24" s="48" t="s">
        <v>350</v>
      </c>
      <c r="P24" s="60">
        <v>256</v>
      </c>
      <c r="Q24" s="48" t="s">
        <v>2859</v>
      </c>
      <c r="R24" s="48" t="s">
        <v>43</v>
      </c>
      <c r="S24" s="48" t="s">
        <v>2755</v>
      </c>
      <c r="T24" s="137">
        <v>13</v>
      </c>
      <c r="U24" s="48" t="s">
        <v>2880</v>
      </c>
      <c r="V24" s="48" t="s">
        <v>3267</v>
      </c>
      <c r="W24" s="131" t="s">
        <v>45</v>
      </c>
      <c r="X24" s="137">
        <v>1.17</v>
      </c>
      <c r="Y24" s="137">
        <v>65</v>
      </c>
      <c r="Z24" s="137">
        <v>47</v>
      </c>
      <c r="AA24" s="60">
        <v>5.71</v>
      </c>
      <c r="AB24" s="48" t="s">
        <v>3268</v>
      </c>
      <c r="AC24" s="138">
        <v>3</v>
      </c>
      <c r="AD24" s="141" t="s">
        <v>2757</v>
      </c>
    </row>
    <row r="25" spans="1:30" ht="108" x14ac:dyDescent="0.45">
      <c r="A25" s="140" t="s">
        <v>252</v>
      </c>
      <c r="B25" s="48" t="s">
        <v>6</v>
      </c>
      <c r="C25" s="48" t="s">
        <v>172</v>
      </c>
      <c r="D25" s="48" t="s">
        <v>43</v>
      </c>
      <c r="E25" s="48" t="s">
        <v>3269</v>
      </c>
      <c r="F25" s="130" t="s">
        <v>3269</v>
      </c>
      <c r="G25" s="130" t="s">
        <v>3269</v>
      </c>
      <c r="H25" s="136">
        <v>1089</v>
      </c>
      <c r="I25" s="59">
        <v>0.1535</v>
      </c>
      <c r="J25" s="139">
        <v>921.8</v>
      </c>
      <c r="K25" s="48" t="s">
        <v>3270</v>
      </c>
      <c r="L25" s="60">
        <v>8</v>
      </c>
      <c r="M25" s="48"/>
      <c r="N25" s="60"/>
      <c r="O25" s="48" t="s">
        <v>3183</v>
      </c>
      <c r="P25" s="60">
        <v>128</v>
      </c>
      <c r="Q25" s="48" t="s">
        <v>3184</v>
      </c>
      <c r="R25" s="48" t="s">
        <v>43</v>
      </c>
      <c r="S25" s="48" t="s">
        <v>2806</v>
      </c>
      <c r="T25" s="137">
        <v>10.5</v>
      </c>
      <c r="U25" s="48" t="s">
        <v>3185</v>
      </c>
      <c r="V25" s="48" t="s">
        <v>3186</v>
      </c>
      <c r="W25" s="131" t="s">
        <v>45</v>
      </c>
      <c r="X25" s="137">
        <v>0.54400000000000004</v>
      </c>
      <c r="Y25" s="137">
        <v>24</v>
      </c>
      <c r="Z25" s="137">
        <v>28</v>
      </c>
      <c r="AA25" s="60"/>
      <c r="AB25" s="48" t="s">
        <v>3187</v>
      </c>
      <c r="AC25" s="138">
        <v>2</v>
      </c>
      <c r="AD25" s="141" t="s">
        <v>3271</v>
      </c>
    </row>
    <row r="26" spans="1:30" ht="108" x14ac:dyDescent="0.45">
      <c r="A26" s="140" t="s">
        <v>252</v>
      </c>
      <c r="B26" s="48" t="s">
        <v>6</v>
      </c>
      <c r="C26" s="48" t="s">
        <v>172</v>
      </c>
      <c r="D26" s="48" t="s">
        <v>43</v>
      </c>
      <c r="E26" s="48" t="s">
        <v>3272</v>
      </c>
      <c r="F26" s="130" t="s">
        <v>3272</v>
      </c>
      <c r="G26" s="130" t="s">
        <v>3272</v>
      </c>
      <c r="H26" s="136">
        <v>2529</v>
      </c>
      <c r="I26" s="59">
        <v>0.21490000000000001</v>
      </c>
      <c r="J26" s="139">
        <v>1985.5</v>
      </c>
      <c r="K26" s="48" t="s">
        <v>3206</v>
      </c>
      <c r="L26" s="60">
        <v>16</v>
      </c>
      <c r="M26" s="48"/>
      <c r="N26" s="60"/>
      <c r="O26" s="48" t="s">
        <v>3183</v>
      </c>
      <c r="P26" s="60">
        <v>256</v>
      </c>
      <c r="Q26" s="48" t="s">
        <v>3184</v>
      </c>
      <c r="R26" s="48" t="s">
        <v>43</v>
      </c>
      <c r="S26" s="48" t="s">
        <v>2806</v>
      </c>
      <c r="T26" s="137">
        <v>13</v>
      </c>
      <c r="U26" s="48" t="s">
        <v>3273</v>
      </c>
      <c r="V26" s="48" t="s">
        <v>3186</v>
      </c>
      <c r="W26" s="131" t="s">
        <v>45</v>
      </c>
      <c r="X26" s="137">
        <v>0.89100000000000001</v>
      </c>
      <c r="Y26" s="137">
        <v>65</v>
      </c>
      <c r="Z26" s="137">
        <v>51.5</v>
      </c>
      <c r="AA26" s="60"/>
      <c r="AB26" s="48" t="s">
        <v>3274</v>
      </c>
      <c r="AC26" s="138">
        <v>2</v>
      </c>
      <c r="AD26" s="141" t="s">
        <v>3275</v>
      </c>
    </row>
    <row r="27" spans="1:30" ht="108" x14ac:dyDescent="0.45">
      <c r="A27" s="140" t="s">
        <v>252</v>
      </c>
      <c r="B27" s="48" t="s">
        <v>6</v>
      </c>
      <c r="C27" s="48" t="s">
        <v>172</v>
      </c>
      <c r="D27" s="48" t="s">
        <v>43</v>
      </c>
      <c r="E27" s="48" t="s">
        <v>3276</v>
      </c>
      <c r="F27" s="130" t="s">
        <v>3276</v>
      </c>
      <c r="G27" s="130" t="s">
        <v>3276</v>
      </c>
      <c r="H27" s="136">
        <v>2779</v>
      </c>
      <c r="I27" s="59">
        <v>0.25380000000000003</v>
      </c>
      <c r="J27" s="139">
        <v>2073.5</v>
      </c>
      <c r="K27" s="48" t="s">
        <v>3182</v>
      </c>
      <c r="L27" s="60">
        <v>16</v>
      </c>
      <c r="M27" s="48"/>
      <c r="N27" s="60"/>
      <c r="O27" s="48" t="s">
        <v>3183</v>
      </c>
      <c r="P27" s="60">
        <v>256</v>
      </c>
      <c r="Q27" s="48" t="s">
        <v>3184</v>
      </c>
      <c r="R27" s="48" t="s">
        <v>43</v>
      </c>
      <c r="S27" s="48" t="s">
        <v>2734</v>
      </c>
      <c r="T27" s="137">
        <v>13</v>
      </c>
      <c r="U27" s="48" t="s">
        <v>3185</v>
      </c>
      <c r="V27" s="48" t="s">
        <v>3186</v>
      </c>
      <c r="W27" s="131" t="s">
        <v>45</v>
      </c>
      <c r="X27" s="137">
        <v>0.89100000000000001</v>
      </c>
      <c r="Y27" s="137">
        <v>65</v>
      </c>
      <c r="Z27" s="137">
        <v>51.5</v>
      </c>
      <c r="AA27" s="60"/>
      <c r="AB27" s="48" t="s">
        <v>3274</v>
      </c>
      <c r="AC27" s="138">
        <v>2</v>
      </c>
      <c r="AD27" s="141" t="s">
        <v>3277</v>
      </c>
    </row>
    <row r="28" spans="1:30" ht="162" x14ac:dyDescent="0.45">
      <c r="A28" s="140" t="s">
        <v>252</v>
      </c>
      <c r="B28" s="48" t="s">
        <v>6</v>
      </c>
      <c r="C28" s="48" t="s">
        <v>172</v>
      </c>
      <c r="D28" s="48" t="s">
        <v>43</v>
      </c>
      <c r="E28" s="48" t="s">
        <v>2730</v>
      </c>
      <c r="F28" s="130" t="s">
        <v>2730</v>
      </c>
      <c r="G28" s="130" t="s">
        <v>2730</v>
      </c>
      <c r="H28" s="136">
        <v>2199</v>
      </c>
      <c r="I28" s="59">
        <v>0.15409999999999999</v>
      </c>
      <c r="J28" s="139">
        <v>1860.1</v>
      </c>
      <c r="K28" s="48" t="s">
        <v>3206</v>
      </c>
      <c r="L28" s="60">
        <v>8</v>
      </c>
      <c r="M28" s="48"/>
      <c r="N28" s="60"/>
      <c r="O28" s="48" t="s">
        <v>3183</v>
      </c>
      <c r="P28" s="60">
        <v>256</v>
      </c>
      <c r="Q28" s="48" t="s">
        <v>3184</v>
      </c>
      <c r="R28" s="48" t="s">
        <v>43</v>
      </c>
      <c r="S28" s="48" t="s">
        <v>2734</v>
      </c>
      <c r="T28" s="137">
        <v>13</v>
      </c>
      <c r="U28" s="48" t="s">
        <v>3185</v>
      </c>
      <c r="V28" s="48" t="s">
        <v>3278</v>
      </c>
      <c r="W28" s="131" t="s">
        <v>45</v>
      </c>
      <c r="X28" s="137">
        <v>0.879</v>
      </c>
      <c r="Y28" s="137">
        <v>65</v>
      </c>
      <c r="Z28" s="137">
        <v>46.52</v>
      </c>
      <c r="AA28" s="60"/>
      <c r="AB28" s="48" t="s">
        <v>2737</v>
      </c>
      <c r="AC28" s="138">
        <v>2</v>
      </c>
      <c r="AD28" s="141" t="s">
        <v>3279</v>
      </c>
    </row>
    <row r="29" spans="1:30" ht="202.5" x14ac:dyDescent="0.45">
      <c r="A29" s="140" t="s">
        <v>252</v>
      </c>
      <c r="B29" s="48" t="s">
        <v>6</v>
      </c>
      <c r="C29" s="48" t="s">
        <v>172</v>
      </c>
      <c r="D29" s="48" t="s">
        <v>43</v>
      </c>
      <c r="E29" s="48" t="s">
        <v>2743</v>
      </c>
      <c r="F29" s="130" t="s">
        <v>2743</v>
      </c>
      <c r="G29" s="130" t="s">
        <v>2743</v>
      </c>
      <c r="H29" s="136">
        <v>5079</v>
      </c>
      <c r="I29" s="59">
        <v>0.15870000000000001</v>
      </c>
      <c r="J29" s="139">
        <v>4272.62</v>
      </c>
      <c r="K29" s="48" t="s">
        <v>3182</v>
      </c>
      <c r="L29" s="60">
        <v>64</v>
      </c>
      <c r="M29" s="48"/>
      <c r="N29" s="60"/>
      <c r="O29" s="48" t="s">
        <v>3183</v>
      </c>
      <c r="P29" s="60">
        <v>1000</v>
      </c>
      <c r="Q29" s="48" t="s">
        <v>3184</v>
      </c>
      <c r="R29" s="48" t="s">
        <v>43</v>
      </c>
      <c r="S29" s="48" t="s">
        <v>2734</v>
      </c>
      <c r="T29" s="137">
        <v>13</v>
      </c>
      <c r="U29" s="48" t="s">
        <v>3185</v>
      </c>
      <c r="V29" s="48" t="s">
        <v>3278</v>
      </c>
      <c r="W29" s="131" t="s">
        <v>45</v>
      </c>
      <c r="X29" s="137">
        <v>0.879</v>
      </c>
      <c r="Y29" s="137">
        <v>65</v>
      </c>
      <c r="Z29" s="137">
        <v>46.52</v>
      </c>
      <c r="AA29" s="60"/>
      <c r="AB29" s="48" t="s">
        <v>3280</v>
      </c>
      <c r="AC29" s="138">
        <v>2</v>
      </c>
      <c r="AD29" s="141" t="s">
        <v>3281</v>
      </c>
    </row>
    <row r="30" spans="1:30" ht="135" x14ac:dyDescent="0.45">
      <c r="A30" s="140" t="s">
        <v>252</v>
      </c>
      <c r="B30" s="48" t="s">
        <v>15</v>
      </c>
      <c r="C30" s="48" t="s">
        <v>172</v>
      </c>
      <c r="D30" s="48" t="s">
        <v>263</v>
      </c>
      <c r="E30" s="48" t="s">
        <v>3282</v>
      </c>
      <c r="F30" s="130" t="s">
        <v>3283</v>
      </c>
      <c r="G30" s="130" t="s">
        <v>3283</v>
      </c>
      <c r="H30" s="136">
        <v>349</v>
      </c>
      <c r="I30" s="59">
        <v>0.18</v>
      </c>
      <c r="J30" s="139">
        <v>286.18</v>
      </c>
      <c r="K30" s="48" t="s">
        <v>3284</v>
      </c>
      <c r="L30" s="60">
        <v>3</v>
      </c>
      <c r="M30" s="48"/>
      <c r="N30" s="60"/>
      <c r="O30" s="48" t="s">
        <v>3285</v>
      </c>
      <c r="P30" s="60">
        <v>32</v>
      </c>
      <c r="Q30" s="48"/>
      <c r="R30" s="48" t="s">
        <v>2544</v>
      </c>
      <c r="S30" s="48" t="s">
        <v>3230</v>
      </c>
      <c r="T30" s="137">
        <v>8.6999999999999993</v>
      </c>
      <c r="U30" s="48" t="s">
        <v>3286</v>
      </c>
      <c r="V30" s="48" t="s">
        <v>3287</v>
      </c>
      <c r="W30" s="131" t="s">
        <v>45</v>
      </c>
      <c r="X30" s="137">
        <v>0.36599999999999999</v>
      </c>
      <c r="Y30" s="137"/>
      <c r="Z30" s="137">
        <v>5100</v>
      </c>
      <c r="AA30" s="60"/>
      <c r="AB30" s="48" t="s">
        <v>3844</v>
      </c>
      <c r="AC30" s="138">
        <v>2</v>
      </c>
      <c r="AD30" s="141"/>
    </row>
    <row r="31" spans="1:30" ht="162" x14ac:dyDescent="0.45">
      <c r="A31" s="140" t="s">
        <v>252</v>
      </c>
      <c r="B31" s="48" t="s">
        <v>15</v>
      </c>
      <c r="C31" s="48" t="s">
        <v>172</v>
      </c>
      <c r="D31" s="48" t="s">
        <v>263</v>
      </c>
      <c r="E31" s="48" t="s">
        <v>3288</v>
      </c>
      <c r="F31" s="130" t="s">
        <v>3289</v>
      </c>
      <c r="G31" s="130" t="s">
        <v>3289</v>
      </c>
      <c r="H31" s="136">
        <v>779</v>
      </c>
      <c r="I31" s="59">
        <v>0.18</v>
      </c>
      <c r="J31" s="139">
        <v>638.78</v>
      </c>
      <c r="K31" s="48" t="s">
        <v>3290</v>
      </c>
      <c r="L31" s="60">
        <v>4</v>
      </c>
      <c r="M31" s="48"/>
      <c r="N31" s="60"/>
      <c r="O31" s="48" t="s">
        <v>3255</v>
      </c>
      <c r="P31" s="60">
        <v>64</v>
      </c>
      <c r="Q31" s="48"/>
      <c r="R31" s="48" t="s">
        <v>2544</v>
      </c>
      <c r="S31" s="48" t="s">
        <v>3237</v>
      </c>
      <c r="T31" s="137">
        <v>12.4</v>
      </c>
      <c r="U31" s="48" t="s">
        <v>3286</v>
      </c>
      <c r="V31" s="48" t="s">
        <v>3291</v>
      </c>
      <c r="W31" s="131" t="s">
        <v>45</v>
      </c>
      <c r="X31" s="137">
        <v>0.60899999999999999</v>
      </c>
      <c r="Y31" s="137"/>
      <c r="Z31" s="137">
        <v>10900</v>
      </c>
      <c r="AA31" s="60"/>
      <c r="AB31" s="48" t="s">
        <v>3845</v>
      </c>
      <c r="AC31" s="138">
        <v>2</v>
      </c>
      <c r="AD31" s="141"/>
    </row>
    <row r="32" spans="1:30" ht="337.5" x14ac:dyDescent="0.45">
      <c r="A32" s="140" t="s">
        <v>252</v>
      </c>
      <c r="B32" s="48" t="s">
        <v>15</v>
      </c>
      <c r="C32" s="48" t="s">
        <v>172</v>
      </c>
      <c r="D32" s="48" t="s">
        <v>263</v>
      </c>
      <c r="E32" s="48" t="s">
        <v>3292</v>
      </c>
      <c r="F32" s="130" t="s">
        <v>3293</v>
      </c>
      <c r="G32" s="130" t="s">
        <v>3293</v>
      </c>
      <c r="H32" s="136">
        <v>949</v>
      </c>
      <c r="I32" s="59">
        <v>0.18</v>
      </c>
      <c r="J32" s="139">
        <v>778.18</v>
      </c>
      <c r="K32" s="48" t="s">
        <v>3294</v>
      </c>
      <c r="L32" s="60">
        <v>4</v>
      </c>
      <c r="M32" s="48"/>
      <c r="N32" s="60"/>
      <c r="O32" s="48" t="s">
        <v>3295</v>
      </c>
      <c r="P32" s="60">
        <v>128</v>
      </c>
      <c r="Q32" s="48"/>
      <c r="R32" s="48" t="s">
        <v>2544</v>
      </c>
      <c r="S32" s="48" t="s">
        <v>3237</v>
      </c>
      <c r="T32" s="137">
        <v>8</v>
      </c>
      <c r="U32" s="48" t="s">
        <v>3231</v>
      </c>
      <c r="V32" s="48" t="s">
        <v>3296</v>
      </c>
      <c r="W32" s="131" t="s">
        <v>191</v>
      </c>
      <c r="X32" s="137">
        <v>0.42899999999999999</v>
      </c>
      <c r="Y32" s="137"/>
      <c r="Z32" s="137">
        <v>5050</v>
      </c>
      <c r="AA32" s="60"/>
      <c r="AB32" s="48" t="s">
        <v>3846</v>
      </c>
      <c r="AC32" s="138">
        <v>2</v>
      </c>
      <c r="AD32" s="141"/>
    </row>
    <row r="33" spans="1:30" ht="270" x14ac:dyDescent="0.45">
      <c r="A33" s="140" t="s">
        <v>252</v>
      </c>
      <c r="B33" s="48" t="s">
        <v>15</v>
      </c>
      <c r="C33" s="48" t="s">
        <v>172</v>
      </c>
      <c r="D33" s="48" t="s">
        <v>263</v>
      </c>
      <c r="E33" s="48" t="s">
        <v>3297</v>
      </c>
      <c r="F33" s="130" t="s">
        <v>3298</v>
      </c>
      <c r="G33" s="130" t="s">
        <v>3298</v>
      </c>
      <c r="H33" s="136">
        <v>1179</v>
      </c>
      <c r="I33" s="59">
        <v>0.18</v>
      </c>
      <c r="J33" s="139">
        <v>966.78</v>
      </c>
      <c r="K33" s="48" t="s">
        <v>3299</v>
      </c>
      <c r="L33" s="60">
        <v>4</v>
      </c>
      <c r="M33" s="48"/>
      <c r="N33" s="60"/>
      <c r="O33" s="48" t="s">
        <v>3300</v>
      </c>
      <c r="P33" s="60">
        <v>64</v>
      </c>
      <c r="Q33" s="48"/>
      <c r="R33" s="48" t="s">
        <v>2544</v>
      </c>
      <c r="S33" s="48" t="s">
        <v>3301</v>
      </c>
      <c r="T33" s="137">
        <v>10.1</v>
      </c>
      <c r="U33" s="48" t="s">
        <v>3302</v>
      </c>
      <c r="V33" s="48" t="s">
        <v>3303</v>
      </c>
      <c r="W33" s="131" t="s">
        <v>191</v>
      </c>
      <c r="X33" s="137">
        <v>0.65300000000000002</v>
      </c>
      <c r="Y33" s="137"/>
      <c r="Z33" s="137">
        <v>7600</v>
      </c>
      <c r="AA33" s="60"/>
      <c r="AB33" s="48" t="s">
        <v>3847</v>
      </c>
      <c r="AC33" s="138">
        <v>2</v>
      </c>
      <c r="AD33" s="141"/>
    </row>
    <row r="34" spans="1:30" ht="162" x14ac:dyDescent="0.45">
      <c r="A34" s="140" t="s">
        <v>252</v>
      </c>
      <c r="B34" s="48" t="s">
        <v>15</v>
      </c>
      <c r="C34" s="48" t="s">
        <v>172</v>
      </c>
      <c r="D34" s="48" t="s">
        <v>263</v>
      </c>
      <c r="E34" s="48" t="s">
        <v>3304</v>
      </c>
      <c r="F34" s="130" t="s">
        <v>3305</v>
      </c>
      <c r="G34" s="130" t="s">
        <v>3305</v>
      </c>
      <c r="H34" s="136">
        <v>1649</v>
      </c>
      <c r="I34" s="59">
        <v>0.18</v>
      </c>
      <c r="J34" s="139">
        <v>1352.18</v>
      </c>
      <c r="K34" s="48" t="s">
        <v>3306</v>
      </c>
      <c r="L34" s="60">
        <v>8</v>
      </c>
      <c r="M34" s="48"/>
      <c r="N34" s="60"/>
      <c r="O34" s="48" t="s">
        <v>3255</v>
      </c>
      <c r="P34" s="60">
        <v>256</v>
      </c>
      <c r="Q34" s="48"/>
      <c r="R34" s="48" t="s">
        <v>2544</v>
      </c>
      <c r="S34" s="48" t="s">
        <v>3237</v>
      </c>
      <c r="T34" s="137">
        <v>12.4</v>
      </c>
      <c r="U34" s="48" t="s">
        <v>3307</v>
      </c>
      <c r="V34" s="48" t="s">
        <v>3308</v>
      </c>
      <c r="W34" s="131" t="s">
        <v>45</v>
      </c>
      <c r="X34" s="137">
        <v>0.57499999999999996</v>
      </c>
      <c r="Y34" s="137"/>
      <c r="Z34" s="137">
        <v>10090</v>
      </c>
      <c r="AA34" s="60"/>
      <c r="AB34" s="48" t="s">
        <v>3848</v>
      </c>
      <c r="AC34" s="138">
        <v>2</v>
      </c>
      <c r="AD34" s="141"/>
    </row>
    <row r="35" spans="1:30" x14ac:dyDescent="0.45">
      <c r="A35" s="140" t="s">
        <v>265</v>
      </c>
      <c r="B35" s="48" t="s">
        <v>15</v>
      </c>
      <c r="C35" s="48" t="s">
        <v>174</v>
      </c>
      <c r="D35" s="48" t="s">
        <v>250</v>
      </c>
      <c r="E35" s="48" t="s">
        <v>3342</v>
      </c>
      <c r="F35" s="130" t="s">
        <v>3343</v>
      </c>
      <c r="G35" s="130" t="s">
        <v>3343</v>
      </c>
      <c r="H35" s="136">
        <v>719</v>
      </c>
      <c r="I35" s="59">
        <v>2.3643949930458971E-2</v>
      </c>
      <c r="J35" s="139">
        <v>702</v>
      </c>
      <c r="K35" s="48" t="s">
        <v>3344</v>
      </c>
      <c r="L35" s="60">
        <v>6</v>
      </c>
      <c r="M35" s="48" t="s">
        <v>2501</v>
      </c>
      <c r="N35" s="60" t="s">
        <v>244</v>
      </c>
      <c r="O35" s="48" t="s">
        <v>2499</v>
      </c>
      <c r="P35" s="60">
        <v>64</v>
      </c>
      <c r="Q35" s="48" t="s">
        <v>349</v>
      </c>
      <c r="R35" s="48" t="s">
        <v>250</v>
      </c>
      <c r="S35" s="48" t="s">
        <v>3345</v>
      </c>
      <c r="T35" s="137">
        <v>4.7</v>
      </c>
      <c r="U35" s="48" t="s">
        <v>3346</v>
      </c>
      <c r="V35" s="48" t="s">
        <v>2510</v>
      </c>
      <c r="W35" s="131" t="s">
        <v>45</v>
      </c>
      <c r="X35" s="137">
        <v>0.2</v>
      </c>
      <c r="Y35" s="137"/>
      <c r="Z35" s="137">
        <v>7</v>
      </c>
      <c r="AA35" s="60">
        <v>3</v>
      </c>
      <c r="AB35" s="48" t="s">
        <v>2196</v>
      </c>
      <c r="AC35" s="138">
        <v>1</v>
      </c>
      <c r="AD35" s="141"/>
    </row>
    <row r="36" spans="1:30" x14ac:dyDescent="0.45">
      <c r="A36" s="140" t="s">
        <v>265</v>
      </c>
      <c r="B36" s="48" t="s">
        <v>15</v>
      </c>
      <c r="C36" s="48" t="s">
        <v>172</v>
      </c>
      <c r="D36" s="48" t="s">
        <v>250</v>
      </c>
      <c r="E36" s="48" t="s">
        <v>3347</v>
      </c>
      <c r="F36" s="130" t="s">
        <v>3348</v>
      </c>
      <c r="G36" s="130" t="s">
        <v>3348</v>
      </c>
      <c r="H36" s="136">
        <v>849.00200000000018</v>
      </c>
      <c r="I36" s="59">
        <v>5.3082324894405564E-2</v>
      </c>
      <c r="J36" s="139">
        <v>803.93500000000006</v>
      </c>
      <c r="K36" s="48" t="s">
        <v>3349</v>
      </c>
      <c r="L36" s="60">
        <v>6</v>
      </c>
      <c r="M36" s="48" t="s">
        <v>2501</v>
      </c>
      <c r="N36" s="60" t="s">
        <v>244</v>
      </c>
      <c r="O36" s="48" t="s">
        <v>2499</v>
      </c>
      <c r="P36" s="60">
        <v>64</v>
      </c>
      <c r="Q36" s="48" t="s">
        <v>349</v>
      </c>
      <c r="R36" s="48" t="s">
        <v>250</v>
      </c>
      <c r="S36" s="48" t="s">
        <v>3345</v>
      </c>
      <c r="T36" s="137">
        <v>10.9</v>
      </c>
      <c r="U36" s="48" t="s">
        <v>3346</v>
      </c>
      <c r="V36" s="48" t="s">
        <v>2510</v>
      </c>
      <c r="W36" s="131" t="s">
        <v>45</v>
      </c>
      <c r="X36" s="137">
        <v>0.4</v>
      </c>
      <c r="Y36" s="137"/>
      <c r="Z36" s="137">
        <v>11</v>
      </c>
      <c r="AA36" s="60">
        <v>5</v>
      </c>
      <c r="AB36" s="48" t="s">
        <v>2196</v>
      </c>
      <c r="AC36" s="138">
        <v>1</v>
      </c>
      <c r="AD36" s="141"/>
    </row>
    <row r="37" spans="1:30" ht="54" x14ac:dyDescent="0.45">
      <c r="A37" s="140" t="s">
        <v>265</v>
      </c>
      <c r="B37" s="48" t="s">
        <v>6</v>
      </c>
      <c r="C37" s="48" t="s">
        <v>172</v>
      </c>
      <c r="D37" s="48" t="s">
        <v>291</v>
      </c>
      <c r="E37" s="48" t="s">
        <v>3350</v>
      </c>
      <c r="F37" s="130" t="s">
        <v>3351</v>
      </c>
      <c r="G37" s="130" t="s">
        <v>3351</v>
      </c>
      <c r="H37" s="136">
        <v>2849</v>
      </c>
      <c r="I37" s="59">
        <v>8.5000000000000006E-2</v>
      </c>
      <c r="J37" s="139">
        <v>2606.835</v>
      </c>
      <c r="K37" s="48" t="s">
        <v>3311</v>
      </c>
      <c r="L37" s="60">
        <v>16</v>
      </c>
      <c r="M37" s="48" t="s">
        <v>3312</v>
      </c>
      <c r="N37" s="60" t="s">
        <v>2499</v>
      </c>
      <c r="O37" s="48" t="s">
        <v>2499</v>
      </c>
      <c r="P37" s="60">
        <v>512</v>
      </c>
      <c r="Q37" s="48" t="s">
        <v>3184</v>
      </c>
      <c r="R37" s="48" t="s">
        <v>43</v>
      </c>
      <c r="S37" s="48" t="s">
        <v>2133</v>
      </c>
      <c r="T37" s="137">
        <v>13</v>
      </c>
      <c r="U37" s="48" t="s">
        <v>46</v>
      </c>
      <c r="V37" s="48" t="s">
        <v>3313</v>
      </c>
      <c r="W37" s="131" t="s">
        <v>45</v>
      </c>
      <c r="X37" s="137">
        <v>1.41</v>
      </c>
      <c r="Y37" s="137">
        <v>39</v>
      </c>
      <c r="Z37" s="137">
        <v>52</v>
      </c>
      <c r="AA37" s="60">
        <v>9</v>
      </c>
      <c r="AB37" s="48" t="s">
        <v>3314</v>
      </c>
      <c r="AC37" s="138">
        <v>1</v>
      </c>
      <c r="AD37" s="141"/>
    </row>
    <row r="38" spans="1:30" ht="54" x14ac:dyDescent="0.45">
      <c r="A38" s="140" t="s">
        <v>265</v>
      </c>
      <c r="B38" s="48" t="s">
        <v>6</v>
      </c>
      <c r="C38" s="48" t="s">
        <v>172</v>
      </c>
      <c r="D38" s="48" t="s">
        <v>291</v>
      </c>
      <c r="E38" s="48" t="s">
        <v>3352</v>
      </c>
      <c r="F38" s="130" t="s">
        <v>3353</v>
      </c>
      <c r="G38" s="130" t="s">
        <v>3353</v>
      </c>
      <c r="H38" s="136">
        <v>2919</v>
      </c>
      <c r="I38" s="59">
        <v>8.5000000000000006E-2</v>
      </c>
      <c r="J38" s="139">
        <v>2670.8850000000002</v>
      </c>
      <c r="K38" s="48" t="s">
        <v>3315</v>
      </c>
      <c r="L38" s="60">
        <v>16</v>
      </c>
      <c r="M38" s="48" t="s">
        <v>3312</v>
      </c>
      <c r="N38" s="60" t="s">
        <v>2499</v>
      </c>
      <c r="O38" s="48" t="s">
        <v>2499</v>
      </c>
      <c r="P38" s="60">
        <v>512</v>
      </c>
      <c r="Q38" s="48" t="s">
        <v>3184</v>
      </c>
      <c r="R38" s="48" t="s">
        <v>43</v>
      </c>
      <c r="S38" s="48" t="s">
        <v>2133</v>
      </c>
      <c r="T38" s="137">
        <v>13</v>
      </c>
      <c r="U38" s="48" t="s">
        <v>46</v>
      </c>
      <c r="V38" s="48" t="s">
        <v>3313</v>
      </c>
      <c r="W38" s="131" t="s">
        <v>45</v>
      </c>
      <c r="X38" s="137">
        <v>1.41</v>
      </c>
      <c r="Y38" s="137">
        <v>39</v>
      </c>
      <c r="Z38" s="137">
        <v>52</v>
      </c>
      <c r="AA38" s="60">
        <v>9</v>
      </c>
      <c r="AB38" s="48" t="s">
        <v>3314</v>
      </c>
      <c r="AC38" s="138">
        <v>1</v>
      </c>
      <c r="AD38" s="141"/>
    </row>
    <row r="39" spans="1:30" ht="54" x14ac:dyDescent="0.45">
      <c r="A39" s="140" t="s">
        <v>265</v>
      </c>
      <c r="B39" s="48" t="s">
        <v>6</v>
      </c>
      <c r="C39" s="48" t="s">
        <v>172</v>
      </c>
      <c r="D39" s="48" t="s">
        <v>291</v>
      </c>
      <c r="E39" s="48" t="s">
        <v>4871</v>
      </c>
      <c r="F39" s="130" t="s">
        <v>4869</v>
      </c>
      <c r="G39" s="130" t="s">
        <v>4869</v>
      </c>
      <c r="H39" s="136">
        <v>2669</v>
      </c>
      <c r="I39" s="59">
        <v>0.14425275384038969</v>
      </c>
      <c r="J39" s="139">
        <v>2283.9893999999999</v>
      </c>
      <c r="K39" s="48" t="s">
        <v>3315</v>
      </c>
      <c r="L39" s="60">
        <v>16</v>
      </c>
      <c r="M39" s="48" t="s">
        <v>3312</v>
      </c>
      <c r="N39" s="60" t="s">
        <v>2499</v>
      </c>
      <c r="O39" s="48" t="s">
        <v>2499</v>
      </c>
      <c r="P39" s="60">
        <v>256</v>
      </c>
      <c r="Q39" s="48" t="s">
        <v>3184</v>
      </c>
      <c r="R39" s="48" t="s">
        <v>43</v>
      </c>
      <c r="S39" s="48" t="s">
        <v>2133</v>
      </c>
      <c r="T39" s="137">
        <v>13</v>
      </c>
      <c r="U39" s="48" t="s">
        <v>46</v>
      </c>
      <c r="V39" s="48" t="s">
        <v>3313</v>
      </c>
      <c r="W39" s="131" t="s">
        <v>45</v>
      </c>
      <c r="X39" s="137">
        <v>1.41</v>
      </c>
      <c r="Y39" s="137">
        <v>39</v>
      </c>
      <c r="Z39" s="137">
        <v>52</v>
      </c>
      <c r="AA39" s="60">
        <v>9</v>
      </c>
      <c r="AB39" s="48" t="s">
        <v>3314</v>
      </c>
      <c r="AC39" s="138">
        <v>1</v>
      </c>
      <c r="AD39" s="141"/>
    </row>
    <row r="40" spans="1:30" ht="54" x14ac:dyDescent="0.45">
      <c r="A40" s="140" t="s">
        <v>265</v>
      </c>
      <c r="B40" s="48" t="s">
        <v>6</v>
      </c>
      <c r="C40" s="48" t="s">
        <v>172</v>
      </c>
      <c r="D40" s="48" t="s">
        <v>291</v>
      </c>
      <c r="E40" s="48" t="s">
        <v>5052</v>
      </c>
      <c r="F40" s="130" t="s">
        <v>5053</v>
      </c>
      <c r="G40" s="130" t="s">
        <v>5053</v>
      </c>
      <c r="H40" s="136">
        <v>3209</v>
      </c>
      <c r="I40" s="59">
        <v>0.14950032720473649</v>
      </c>
      <c r="J40" s="139">
        <v>2729.2534500000006</v>
      </c>
      <c r="K40" s="48" t="s">
        <v>3316</v>
      </c>
      <c r="L40" s="60">
        <v>16</v>
      </c>
      <c r="M40" s="48" t="s">
        <v>3312</v>
      </c>
      <c r="N40" s="60" t="s">
        <v>2499</v>
      </c>
      <c r="O40" s="48" t="s">
        <v>2499</v>
      </c>
      <c r="P40" s="60">
        <v>256</v>
      </c>
      <c r="Q40" s="48" t="s">
        <v>3184</v>
      </c>
      <c r="R40" s="48" t="s">
        <v>43</v>
      </c>
      <c r="S40" s="48" t="s">
        <v>2133</v>
      </c>
      <c r="T40" s="137">
        <v>13</v>
      </c>
      <c r="U40" s="48" t="s">
        <v>46</v>
      </c>
      <c r="V40" s="48" t="s">
        <v>3313</v>
      </c>
      <c r="W40" s="131" t="s">
        <v>45</v>
      </c>
      <c r="X40" s="137">
        <v>1.41</v>
      </c>
      <c r="Y40" s="137">
        <v>39</v>
      </c>
      <c r="Z40" s="137">
        <v>52</v>
      </c>
      <c r="AA40" s="60">
        <v>9</v>
      </c>
      <c r="AB40" s="48" t="s">
        <v>3314</v>
      </c>
      <c r="AC40" s="138">
        <v>1</v>
      </c>
      <c r="AD40" s="141"/>
    </row>
    <row r="41" spans="1:30" ht="67.5" x14ac:dyDescent="0.45">
      <c r="A41" s="140" t="s">
        <v>1824</v>
      </c>
      <c r="B41" s="48" t="s">
        <v>6</v>
      </c>
      <c r="C41" s="48" t="s">
        <v>172</v>
      </c>
      <c r="D41" s="48" t="s">
        <v>262</v>
      </c>
      <c r="E41" s="48" t="s">
        <v>3538</v>
      </c>
      <c r="F41" s="130" t="s">
        <v>3539</v>
      </c>
      <c r="G41" s="130" t="s">
        <v>3539</v>
      </c>
      <c r="H41" s="136">
        <v>4829</v>
      </c>
      <c r="I41" s="59">
        <v>0.20419999999999999</v>
      </c>
      <c r="J41" s="139">
        <v>3843.84</v>
      </c>
      <c r="K41" s="48" t="s">
        <v>3540</v>
      </c>
      <c r="L41" s="60">
        <v>16</v>
      </c>
      <c r="M41" s="48" t="s">
        <v>3371</v>
      </c>
      <c r="N41" s="60" t="s">
        <v>244</v>
      </c>
      <c r="O41" s="48" t="s">
        <v>319</v>
      </c>
      <c r="P41" s="60">
        <v>512</v>
      </c>
      <c r="Q41" s="48" t="s">
        <v>3541</v>
      </c>
      <c r="R41" s="48" t="s">
        <v>43</v>
      </c>
      <c r="S41" s="48" t="s">
        <v>2734</v>
      </c>
      <c r="T41" s="137">
        <v>10.1</v>
      </c>
      <c r="U41" s="48"/>
      <c r="V41" s="48" t="s">
        <v>3542</v>
      </c>
      <c r="W41" s="131" t="s">
        <v>191</v>
      </c>
      <c r="X41" s="137">
        <v>1.19</v>
      </c>
      <c r="Y41" s="137"/>
      <c r="Z41" s="137"/>
      <c r="AA41" s="60"/>
      <c r="AB41" s="48" t="s">
        <v>3543</v>
      </c>
      <c r="AC41" s="138">
        <v>3</v>
      </c>
      <c r="AD41" s="141"/>
    </row>
    <row r="42" spans="1:30" ht="67.5" x14ac:dyDescent="0.45">
      <c r="A42" s="140" t="s">
        <v>1824</v>
      </c>
      <c r="B42" s="48" t="s">
        <v>6</v>
      </c>
      <c r="C42" s="48" t="s">
        <v>172</v>
      </c>
      <c r="D42" s="48" t="s">
        <v>262</v>
      </c>
      <c r="E42" s="48" t="s">
        <v>3538</v>
      </c>
      <c r="F42" s="130" t="s">
        <v>3544</v>
      </c>
      <c r="G42" s="130" t="s">
        <v>3544</v>
      </c>
      <c r="H42" s="136">
        <v>6049</v>
      </c>
      <c r="I42" s="59">
        <v>24.21</v>
      </c>
      <c r="J42" s="139">
        <v>4814.04</v>
      </c>
      <c r="K42" s="48" t="s">
        <v>3545</v>
      </c>
      <c r="L42" s="60">
        <v>16</v>
      </c>
      <c r="M42" s="48" t="s">
        <v>3546</v>
      </c>
      <c r="N42" s="60"/>
      <c r="O42" s="48" t="s">
        <v>319</v>
      </c>
      <c r="P42" s="60">
        <v>512</v>
      </c>
      <c r="Q42" s="48" t="s">
        <v>3541</v>
      </c>
      <c r="R42" s="48" t="s">
        <v>43</v>
      </c>
      <c r="S42" s="48" t="s">
        <v>2734</v>
      </c>
      <c r="T42" s="137">
        <v>10.1</v>
      </c>
      <c r="U42" s="48"/>
      <c r="V42" s="48" t="s">
        <v>3542</v>
      </c>
      <c r="W42" s="131" t="s">
        <v>191</v>
      </c>
      <c r="X42" s="137">
        <v>1.19</v>
      </c>
      <c r="Y42" s="137"/>
      <c r="Z42" s="137"/>
      <c r="AA42" s="60"/>
      <c r="AB42" s="48" t="s">
        <v>3543</v>
      </c>
      <c r="AC42" s="138">
        <v>3</v>
      </c>
      <c r="AD42" s="141"/>
    </row>
    <row r="43" spans="1:30" ht="81" x14ac:dyDescent="0.45">
      <c r="A43" s="140" t="s">
        <v>1824</v>
      </c>
      <c r="B43" s="48" t="s">
        <v>6</v>
      </c>
      <c r="C43" s="48" t="s">
        <v>172</v>
      </c>
      <c r="D43" s="48" t="s">
        <v>262</v>
      </c>
      <c r="E43" s="48" t="s">
        <v>3538</v>
      </c>
      <c r="F43" s="130" t="s">
        <v>3547</v>
      </c>
      <c r="G43" s="130" t="s">
        <v>3547</v>
      </c>
      <c r="H43" s="136">
        <v>5279</v>
      </c>
      <c r="I43" s="59">
        <v>0.24210000000000001</v>
      </c>
      <c r="J43" s="139">
        <v>4201.8900000000003</v>
      </c>
      <c r="K43" s="48" t="s">
        <v>3548</v>
      </c>
      <c r="L43" s="60">
        <v>16</v>
      </c>
      <c r="M43" s="48" t="s">
        <v>3549</v>
      </c>
      <c r="N43" s="60"/>
      <c r="O43" s="48" t="s">
        <v>319</v>
      </c>
      <c r="P43" s="60">
        <v>512</v>
      </c>
      <c r="Q43" s="48"/>
      <c r="R43" s="48" t="s">
        <v>43</v>
      </c>
      <c r="S43" s="48" t="s">
        <v>2734</v>
      </c>
      <c r="T43" s="137">
        <v>10.1</v>
      </c>
      <c r="U43" s="48"/>
      <c r="V43" s="48" t="s">
        <v>3542</v>
      </c>
      <c r="W43" s="131" t="s">
        <v>191</v>
      </c>
      <c r="X43" s="137">
        <v>1.19</v>
      </c>
      <c r="Y43" s="137"/>
      <c r="Z43" s="137"/>
      <c r="AA43" s="60"/>
      <c r="AB43" s="48" t="s">
        <v>3543</v>
      </c>
      <c r="AC43" s="138">
        <v>3</v>
      </c>
      <c r="AD43" s="141"/>
    </row>
    <row r="44" spans="1:30" ht="54" x14ac:dyDescent="0.45">
      <c r="A44" s="140" t="s">
        <v>1824</v>
      </c>
      <c r="B44" s="48" t="s">
        <v>6</v>
      </c>
      <c r="C44" s="48" t="s">
        <v>172</v>
      </c>
      <c r="D44" s="48" t="s">
        <v>253</v>
      </c>
      <c r="E44" s="48" t="s">
        <v>3550</v>
      </c>
      <c r="F44" s="130" t="s">
        <v>3551</v>
      </c>
      <c r="G44" s="130" t="s">
        <v>3551</v>
      </c>
      <c r="H44" s="136">
        <v>9498.42</v>
      </c>
      <c r="I44" s="59">
        <v>0.57999999999999996</v>
      </c>
      <c r="J44" s="139">
        <v>3989.32</v>
      </c>
      <c r="K44" s="48" t="s">
        <v>3552</v>
      </c>
      <c r="L44" s="60">
        <v>16</v>
      </c>
      <c r="M44" s="48" t="s">
        <v>3409</v>
      </c>
      <c r="N44" s="60" t="s">
        <v>2499</v>
      </c>
      <c r="O44" s="48" t="s">
        <v>3553</v>
      </c>
      <c r="P44" s="60">
        <v>256</v>
      </c>
      <c r="Q44" s="48" t="s">
        <v>3554</v>
      </c>
      <c r="R44" s="48" t="s">
        <v>43</v>
      </c>
      <c r="S44" s="48" t="s">
        <v>2734</v>
      </c>
      <c r="T44" s="137">
        <v>13</v>
      </c>
      <c r="U44" s="48" t="s">
        <v>3555</v>
      </c>
      <c r="V44" s="48" t="s">
        <v>3556</v>
      </c>
      <c r="W44" s="131" t="s">
        <v>45</v>
      </c>
      <c r="X44" s="137">
        <v>0.79</v>
      </c>
      <c r="Y44" s="137">
        <v>65</v>
      </c>
      <c r="Z44" s="137">
        <v>46.5</v>
      </c>
      <c r="AA44" s="60">
        <v>48.76</v>
      </c>
      <c r="AB44" s="48" t="s">
        <v>3557</v>
      </c>
      <c r="AC44" s="138">
        <v>3</v>
      </c>
      <c r="AD44" s="141"/>
    </row>
    <row r="45" spans="1:30" ht="27" x14ac:dyDescent="0.45">
      <c r="A45" s="140" t="s">
        <v>1824</v>
      </c>
      <c r="B45" s="48" t="s">
        <v>15</v>
      </c>
      <c r="C45" s="48" t="s">
        <v>172</v>
      </c>
      <c r="D45" s="48" t="s">
        <v>250</v>
      </c>
      <c r="E45" s="48" t="s">
        <v>3558</v>
      </c>
      <c r="F45" s="130" t="s">
        <v>3559</v>
      </c>
      <c r="G45" s="130" t="s">
        <v>3559</v>
      </c>
      <c r="H45" s="136">
        <v>1499</v>
      </c>
      <c r="I45" s="59">
        <v>9.8498999332888498E-2</v>
      </c>
      <c r="J45" s="139">
        <v>1351.3500000000001</v>
      </c>
      <c r="K45" s="48" t="s">
        <v>3560</v>
      </c>
      <c r="L45" s="60">
        <v>4</v>
      </c>
      <c r="M45" s="48" t="s">
        <v>250</v>
      </c>
      <c r="N45" s="60">
        <v>4</v>
      </c>
      <c r="O45" s="48" t="s">
        <v>3560</v>
      </c>
      <c r="P45" s="60">
        <v>256</v>
      </c>
      <c r="Q45" s="48" t="s">
        <v>3184</v>
      </c>
      <c r="R45" s="48" t="s">
        <v>250</v>
      </c>
      <c r="S45" s="48" t="s">
        <v>3561</v>
      </c>
      <c r="T45" s="137">
        <v>10.9</v>
      </c>
      <c r="U45" s="48" t="s">
        <v>250</v>
      </c>
      <c r="V45" s="48" t="s">
        <v>3562</v>
      </c>
      <c r="W45" s="131" t="s">
        <v>45</v>
      </c>
      <c r="X45" s="137">
        <v>0.46</v>
      </c>
      <c r="Y45" s="137" t="s">
        <v>3563</v>
      </c>
      <c r="Z45" s="137">
        <v>28.6</v>
      </c>
      <c r="AA45" s="60"/>
      <c r="AB45" s="48" t="s">
        <v>3564</v>
      </c>
      <c r="AC45" s="138">
        <v>2</v>
      </c>
      <c r="AD45" s="141" t="s">
        <v>3565</v>
      </c>
    </row>
    <row r="46" spans="1:30" ht="27" x14ac:dyDescent="0.45">
      <c r="A46" s="140" t="s">
        <v>1824</v>
      </c>
      <c r="B46" s="48" t="s">
        <v>15</v>
      </c>
      <c r="C46" s="48" t="s">
        <v>172</v>
      </c>
      <c r="D46" s="48" t="s">
        <v>250</v>
      </c>
      <c r="E46" s="48" t="s">
        <v>3566</v>
      </c>
      <c r="F46" s="130" t="s">
        <v>3567</v>
      </c>
      <c r="G46" s="130" t="s">
        <v>3567</v>
      </c>
      <c r="H46" s="136">
        <v>3579</v>
      </c>
      <c r="I46" s="59">
        <v>9.8245878737077352E-2</v>
      </c>
      <c r="J46" s="139">
        <v>3227.3780000000002</v>
      </c>
      <c r="K46" s="48" t="s">
        <v>3421</v>
      </c>
      <c r="L46" s="60">
        <v>16</v>
      </c>
      <c r="M46" s="48" t="s">
        <v>250</v>
      </c>
      <c r="N46" s="60">
        <v>16</v>
      </c>
      <c r="O46" s="48" t="s">
        <v>3568</v>
      </c>
      <c r="P46" s="60">
        <v>100</v>
      </c>
      <c r="Q46" s="48" t="s">
        <v>3184</v>
      </c>
      <c r="R46" s="48" t="s">
        <v>250</v>
      </c>
      <c r="S46" s="48" t="s">
        <v>3561</v>
      </c>
      <c r="T46" s="137">
        <v>11</v>
      </c>
      <c r="U46" s="48" t="s">
        <v>250</v>
      </c>
      <c r="V46" s="48" t="s">
        <v>3562</v>
      </c>
      <c r="W46" s="131" t="s">
        <v>45</v>
      </c>
      <c r="X46" s="137">
        <v>1</v>
      </c>
      <c r="Y46" s="137" t="s">
        <v>890</v>
      </c>
      <c r="Z46" s="137">
        <v>28.65</v>
      </c>
      <c r="AA46" s="60"/>
      <c r="AB46" s="48" t="s">
        <v>3564</v>
      </c>
      <c r="AC46" s="138">
        <v>2</v>
      </c>
      <c r="AD46" s="141" t="s">
        <v>3569</v>
      </c>
    </row>
    <row r="47" spans="1:30" ht="27" x14ac:dyDescent="0.45">
      <c r="A47" s="140" t="s">
        <v>1824</v>
      </c>
      <c r="B47" s="48" t="s">
        <v>15</v>
      </c>
      <c r="C47" s="48" t="s">
        <v>172</v>
      </c>
      <c r="D47" s="48" t="s">
        <v>250</v>
      </c>
      <c r="E47" s="48" t="s">
        <v>2724</v>
      </c>
      <c r="F47" s="130" t="s">
        <v>2725</v>
      </c>
      <c r="G47" s="130" t="s">
        <v>2725</v>
      </c>
      <c r="H47" s="136">
        <v>749</v>
      </c>
      <c r="I47" s="59">
        <v>9.6046728971962564E-2</v>
      </c>
      <c r="J47" s="139">
        <v>677.06100000000004</v>
      </c>
      <c r="K47" s="48" t="s">
        <v>3570</v>
      </c>
      <c r="L47" s="60">
        <v>4</v>
      </c>
      <c r="M47" s="48" t="s">
        <v>250</v>
      </c>
      <c r="N47" s="60">
        <v>4</v>
      </c>
      <c r="O47" s="48" t="s">
        <v>3570</v>
      </c>
      <c r="P47" s="60">
        <v>64</v>
      </c>
      <c r="Q47" s="48" t="s">
        <v>3184</v>
      </c>
      <c r="R47" s="48" t="s">
        <v>250</v>
      </c>
      <c r="S47" s="48" t="s">
        <v>3561</v>
      </c>
      <c r="T47" s="137">
        <v>10.9</v>
      </c>
      <c r="U47" s="48" t="s">
        <v>250</v>
      </c>
      <c r="V47" s="48" t="s">
        <v>3422</v>
      </c>
      <c r="W47" s="131" t="s">
        <v>45</v>
      </c>
      <c r="X47" s="137">
        <v>0.47699999999999998</v>
      </c>
      <c r="Y47" s="137" t="s">
        <v>3571</v>
      </c>
      <c r="Z47" s="137">
        <v>32.4</v>
      </c>
      <c r="AA47" s="60"/>
      <c r="AB47" s="48" t="s">
        <v>3187</v>
      </c>
      <c r="AC47" s="138">
        <v>2</v>
      </c>
      <c r="AD47" s="141" t="s">
        <v>3572</v>
      </c>
    </row>
    <row r="48" spans="1:30" ht="27" x14ac:dyDescent="0.45">
      <c r="A48" s="140" t="s">
        <v>1824</v>
      </c>
      <c r="B48" s="48" t="s">
        <v>15</v>
      </c>
      <c r="C48" s="48" t="s">
        <v>174</v>
      </c>
      <c r="D48" s="48" t="s">
        <v>250</v>
      </c>
      <c r="E48" s="48" t="s">
        <v>2195</v>
      </c>
      <c r="F48" s="130" t="s">
        <v>2687</v>
      </c>
      <c r="G48" s="130" t="s">
        <v>2687</v>
      </c>
      <c r="H48" s="136">
        <v>1499</v>
      </c>
      <c r="I48" s="59">
        <v>4.3146764509673051E-2</v>
      </c>
      <c r="J48" s="139">
        <v>1434.3230000000001</v>
      </c>
      <c r="K48" s="48" t="s">
        <v>3573</v>
      </c>
      <c r="L48" s="60"/>
      <c r="M48" s="48"/>
      <c r="N48" s="60"/>
      <c r="O48" s="48" t="s">
        <v>3574</v>
      </c>
      <c r="P48" s="60">
        <v>128</v>
      </c>
      <c r="Q48" s="48" t="s">
        <v>3184</v>
      </c>
      <c r="R48" s="48" t="s">
        <v>250</v>
      </c>
      <c r="S48" s="48" t="s">
        <v>3561</v>
      </c>
      <c r="T48" s="137">
        <v>6.1</v>
      </c>
      <c r="U48" s="48" t="s">
        <v>250</v>
      </c>
      <c r="V48" s="48" t="s">
        <v>3575</v>
      </c>
      <c r="W48" s="131" t="s">
        <v>45</v>
      </c>
      <c r="X48" s="137">
        <v>0.16200000000000001</v>
      </c>
      <c r="Y48" s="137" t="s">
        <v>890</v>
      </c>
      <c r="Z48" s="137"/>
      <c r="AA48" s="60"/>
      <c r="AB48" s="48" t="s">
        <v>3564</v>
      </c>
      <c r="AC48" s="138">
        <v>2</v>
      </c>
      <c r="AD48" s="141"/>
    </row>
    <row r="49" spans="1:30" ht="27" x14ac:dyDescent="0.45">
      <c r="A49" s="140" t="s">
        <v>1824</v>
      </c>
      <c r="B49" s="48" t="s">
        <v>15</v>
      </c>
      <c r="C49" s="48" t="s">
        <v>174</v>
      </c>
      <c r="D49" s="48" t="s">
        <v>250</v>
      </c>
      <c r="E49" s="48" t="s">
        <v>2197</v>
      </c>
      <c r="F49" s="130" t="s">
        <v>2697</v>
      </c>
      <c r="G49" s="130" t="s">
        <v>2697</v>
      </c>
      <c r="H49" s="136">
        <v>2049</v>
      </c>
      <c r="I49" s="59">
        <v>4.2844314299658265E-2</v>
      </c>
      <c r="J49" s="139">
        <v>1961.2120000000002</v>
      </c>
      <c r="K49" s="48" t="s">
        <v>3576</v>
      </c>
      <c r="L49" s="60"/>
      <c r="M49" s="48"/>
      <c r="N49" s="60"/>
      <c r="O49" s="48" t="s">
        <v>3576</v>
      </c>
      <c r="P49" s="60">
        <v>256</v>
      </c>
      <c r="Q49" s="48" t="s">
        <v>3184</v>
      </c>
      <c r="R49" s="48" t="s">
        <v>250</v>
      </c>
      <c r="S49" s="48" t="s">
        <v>3561</v>
      </c>
      <c r="T49" s="137">
        <v>6.1</v>
      </c>
      <c r="U49" s="48" t="s">
        <v>250</v>
      </c>
      <c r="V49" s="48" t="s">
        <v>3575</v>
      </c>
      <c r="W49" s="131" t="s">
        <v>45</v>
      </c>
      <c r="X49" s="137">
        <v>0.187</v>
      </c>
      <c r="Y49" s="137" t="s">
        <v>890</v>
      </c>
      <c r="Z49" s="137"/>
      <c r="AA49" s="60"/>
      <c r="AB49" s="48" t="s">
        <v>3564</v>
      </c>
      <c r="AC49" s="138">
        <v>2</v>
      </c>
      <c r="AD49" s="141"/>
    </row>
    <row r="50" spans="1:30" ht="27" x14ac:dyDescent="0.45">
      <c r="A50" s="140" t="s">
        <v>1824</v>
      </c>
      <c r="B50" s="48" t="s">
        <v>15</v>
      </c>
      <c r="C50" s="48" t="s">
        <v>174</v>
      </c>
      <c r="D50" s="48" t="s">
        <v>250</v>
      </c>
      <c r="E50" s="48" t="s">
        <v>2199</v>
      </c>
      <c r="F50" s="130" t="s">
        <v>2698</v>
      </c>
      <c r="G50" s="130" t="s">
        <v>2698</v>
      </c>
      <c r="H50" s="136">
        <v>2549</v>
      </c>
      <c r="I50" s="59">
        <v>4.2879168301294616E-2</v>
      </c>
      <c r="J50" s="139">
        <v>2439.701</v>
      </c>
      <c r="K50" s="48" t="s">
        <v>3576</v>
      </c>
      <c r="L50" s="60"/>
      <c r="M50" s="48"/>
      <c r="N50" s="60"/>
      <c r="O50" s="48" t="s">
        <v>3576</v>
      </c>
      <c r="P50" s="60">
        <v>512</v>
      </c>
      <c r="Q50" s="48" t="s">
        <v>3184</v>
      </c>
      <c r="R50" s="48" t="s">
        <v>250</v>
      </c>
      <c r="S50" s="48" t="s">
        <v>3561</v>
      </c>
      <c r="T50" s="137">
        <v>6.7</v>
      </c>
      <c r="U50" s="48" t="s">
        <v>250</v>
      </c>
      <c r="V50" s="48" t="s">
        <v>3575</v>
      </c>
      <c r="W50" s="131" t="s">
        <v>45</v>
      </c>
      <c r="X50" s="137">
        <v>0.22600000000000001</v>
      </c>
      <c r="Y50" s="137" t="s">
        <v>890</v>
      </c>
      <c r="Z50" s="137"/>
      <c r="AA50" s="60"/>
      <c r="AB50" s="48" t="s">
        <v>3564</v>
      </c>
      <c r="AC50" s="138">
        <v>2</v>
      </c>
      <c r="AD50" s="141"/>
    </row>
    <row r="51" spans="1:30" ht="27" x14ac:dyDescent="0.45">
      <c r="A51" s="140" t="s">
        <v>1824</v>
      </c>
      <c r="B51" s="48" t="s">
        <v>6</v>
      </c>
      <c r="C51" s="48" t="s">
        <v>172</v>
      </c>
      <c r="D51" s="48" t="s">
        <v>43</v>
      </c>
      <c r="E51" s="48" t="s">
        <v>2234</v>
      </c>
      <c r="F51" s="130" t="s">
        <v>2744</v>
      </c>
      <c r="G51" s="130" t="s">
        <v>2744</v>
      </c>
      <c r="H51" s="136">
        <v>1299</v>
      </c>
      <c r="I51" s="59">
        <v>7.0000000000000007E-2</v>
      </c>
      <c r="J51" s="139">
        <v>1203</v>
      </c>
      <c r="K51" s="48" t="s">
        <v>2745</v>
      </c>
      <c r="L51" s="60">
        <v>8</v>
      </c>
      <c r="M51" s="48" t="s">
        <v>2732</v>
      </c>
      <c r="N51" s="60"/>
      <c r="O51" s="48" t="s">
        <v>2532</v>
      </c>
      <c r="P51" s="60">
        <v>256</v>
      </c>
      <c r="Q51" s="48" t="s">
        <v>2699</v>
      </c>
      <c r="R51" s="48" t="s">
        <v>43</v>
      </c>
      <c r="S51" s="48" t="s">
        <v>2734</v>
      </c>
      <c r="T51" s="137">
        <v>10.5</v>
      </c>
      <c r="U51" s="48" t="s">
        <v>2746</v>
      </c>
      <c r="V51" s="48" t="s">
        <v>2747</v>
      </c>
      <c r="W51" s="131" t="s">
        <v>45</v>
      </c>
      <c r="X51" s="137">
        <v>0.51200000000000001</v>
      </c>
      <c r="Y51" s="137">
        <v>24</v>
      </c>
      <c r="Z51" s="137">
        <v>27.76</v>
      </c>
      <c r="AA51" s="60"/>
      <c r="AB51" s="48" t="s">
        <v>2748</v>
      </c>
      <c r="AC51" s="138">
        <v>2</v>
      </c>
      <c r="AD51" s="141" t="s">
        <v>3525</v>
      </c>
    </row>
    <row r="52" spans="1:30" ht="27" x14ac:dyDescent="0.45">
      <c r="A52" s="140" t="s">
        <v>1824</v>
      </c>
      <c r="B52" s="48" t="s">
        <v>6</v>
      </c>
      <c r="C52" s="48" t="s">
        <v>172</v>
      </c>
      <c r="D52" s="48" t="s">
        <v>43</v>
      </c>
      <c r="E52" s="48" t="s">
        <v>2729</v>
      </c>
      <c r="F52" s="130" t="s">
        <v>2730</v>
      </c>
      <c r="G52" s="130" t="s">
        <v>2730</v>
      </c>
      <c r="H52" s="136">
        <v>2199</v>
      </c>
      <c r="I52" s="59">
        <v>0.12</v>
      </c>
      <c r="J52" s="139">
        <v>1955.54</v>
      </c>
      <c r="K52" s="48" t="s">
        <v>3535</v>
      </c>
      <c r="L52" s="60">
        <v>8</v>
      </c>
      <c r="M52" s="48" t="s">
        <v>2732</v>
      </c>
      <c r="N52" s="60"/>
      <c r="O52" s="48" t="s">
        <v>2733</v>
      </c>
      <c r="P52" s="60">
        <v>256</v>
      </c>
      <c r="Q52" s="48" t="s">
        <v>2699</v>
      </c>
      <c r="R52" s="48" t="s">
        <v>43</v>
      </c>
      <c r="S52" s="48" t="s">
        <v>2734</v>
      </c>
      <c r="T52" s="137">
        <v>13</v>
      </c>
      <c r="U52" s="48" t="s">
        <v>2735</v>
      </c>
      <c r="V52" s="48" t="s">
        <v>2736</v>
      </c>
      <c r="W52" s="131" t="s">
        <v>45</v>
      </c>
      <c r="X52" s="137">
        <v>0.879</v>
      </c>
      <c r="Y52" s="137">
        <v>65</v>
      </c>
      <c r="Z52" s="137">
        <v>46.52</v>
      </c>
      <c r="AA52" s="60"/>
      <c r="AB52" s="48" t="s">
        <v>2737</v>
      </c>
      <c r="AC52" s="138">
        <v>2</v>
      </c>
      <c r="AD52" s="141" t="s">
        <v>3525</v>
      </c>
    </row>
    <row r="53" spans="1:30" ht="27" x14ac:dyDescent="0.45">
      <c r="A53" s="140" t="s">
        <v>1824</v>
      </c>
      <c r="B53" s="48" t="s">
        <v>6</v>
      </c>
      <c r="C53" s="48" t="s">
        <v>172</v>
      </c>
      <c r="D53" s="48" t="s">
        <v>43</v>
      </c>
      <c r="E53" s="48" t="s">
        <v>3577</v>
      </c>
      <c r="F53" s="130" t="s">
        <v>3578</v>
      </c>
      <c r="G53" s="130" t="s">
        <v>3578</v>
      </c>
      <c r="H53" s="136">
        <v>3279</v>
      </c>
      <c r="I53" s="59">
        <v>0.13</v>
      </c>
      <c r="J53" s="139">
        <v>2828</v>
      </c>
      <c r="K53" s="48" t="s">
        <v>3535</v>
      </c>
      <c r="L53" s="60">
        <v>16</v>
      </c>
      <c r="M53" s="48" t="s">
        <v>2732</v>
      </c>
      <c r="N53" s="60"/>
      <c r="O53" s="48" t="s">
        <v>2733</v>
      </c>
      <c r="P53" s="60">
        <v>256</v>
      </c>
      <c r="Q53" s="48" t="s">
        <v>2699</v>
      </c>
      <c r="R53" s="48" t="s">
        <v>43</v>
      </c>
      <c r="S53" s="48" t="s">
        <v>2734</v>
      </c>
      <c r="T53" s="137">
        <v>13</v>
      </c>
      <c r="U53" s="48" t="s">
        <v>2735</v>
      </c>
      <c r="V53" s="48" t="s">
        <v>3579</v>
      </c>
      <c r="W53" s="131" t="s">
        <v>45</v>
      </c>
      <c r="X53" s="137">
        <v>0.879</v>
      </c>
      <c r="Y53" s="137">
        <v>65</v>
      </c>
      <c r="Z53" s="137">
        <v>46.52</v>
      </c>
      <c r="AA53" s="60"/>
      <c r="AB53" s="48" t="s">
        <v>2737</v>
      </c>
      <c r="AC53" s="138">
        <v>2</v>
      </c>
      <c r="AD53" s="141" t="s">
        <v>3525</v>
      </c>
    </row>
    <row r="54" spans="1:30" ht="54" x14ac:dyDescent="0.45">
      <c r="A54" s="140" t="s">
        <v>253</v>
      </c>
      <c r="B54" s="48" t="s">
        <v>6</v>
      </c>
      <c r="C54" s="48" t="s">
        <v>172</v>
      </c>
      <c r="D54" s="48" t="s">
        <v>253</v>
      </c>
      <c r="E54" s="48" t="s">
        <v>3550</v>
      </c>
      <c r="F54" s="130" t="s">
        <v>3551</v>
      </c>
      <c r="G54" s="130" t="s">
        <v>3551</v>
      </c>
      <c r="H54" s="136">
        <v>9498.42</v>
      </c>
      <c r="I54" s="59">
        <v>0.57999999999999996</v>
      </c>
      <c r="J54" s="139">
        <v>3989.33</v>
      </c>
      <c r="K54" s="48" t="s">
        <v>3552</v>
      </c>
      <c r="L54" s="60">
        <v>16</v>
      </c>
      <c r="M54" s="48" t="s">
        <v>3409</v>
      </c>
      <c r="N54" s="60" t="s">
        <v>2499</v>
      </c>
      <c r="O54" s="48" t="s">
        <v>3553</v>
      </c>
      <c r="P54" s="60">
        <v>256</v>
      </c>
      <c r="Q54" s="48" t="s">
        <v>3554</v>
      </c>
      <c r="R54" s="48" t="s">
        <v>43</v>
      </c>
      <c r="S54" s="48" t="s">
        <v>2734</v>
      </c>
      <c r="T54" s="137">
        <v>13</v>
      </c>
      <c r="U54" s="48" t="s">
        <v>3555</v>
      </c>
      <c r="V54" s="48" t="s">
        <v>3556</v>
      </c>
      <c r="W54" s="131" t="s">
        <v>45</v>
      </c>
      <c r="X54" s="137">
        <v>0.79</v>
      </c>
      <c r="Y54" s="137">
        <v>65</v>
      </c>
      <c r="Z54" s="137">
        <v>46.5</v>
      </c>
      <c r="AA54" s="60">
        <v>48.76</v>
      </c>
      <c r="AB54" s="48" t="s">
        <v>3557</v>
      </c>
      <c r="AC54" s="138">
        <v>3</v>
      </c>
      <c r="AD54" s="141"/>
    </row>
    <row r="55" spans="1:30" x14ac:dyDescent="0.45">
      <c r="A55" s="183" t="s">
        <v>3586</v>
      </c>
      <c r="B55" s="184" t="s">
        <v>15</v>
      </c>
      <c r="C55" s="184" t="s">
        <v>174</v>
      </c>
      <c r="D55" s="184" t="s">
        <v>250</v>
      </c>
      <c r="E55" s="184" t="s">
        <v>5117</v>
      </c>
      <c r="F55" s="184" t="s">
        <v>5118</v>
      </c>
      <c r="G55" s="184">
        <v>746516</v>
      </c>
      <c r="H55" s="185">
        <v>987</v>
      </c>
      <c r="I55" s="59">
        <v>0.03</v>
      </c>
      <c r="J55" s="139">
        <v>957.39</v>
      </c>
      <c r="K55" s="186" t="s">
        <v>3591</v>
      </c>
      <c r="L55" s="187">
        <v>8</v>
      </c>
      <c r="M55" s="186"/>
      <c r="N55" s="188"/>
      <c r="O55" s="186"/>
      <c r="P55" s="189">
        <v>128</v>
      </c>
      <c r="Q55" s="186"/>
      <c r="R55" s="186" t="s">
        <v>250</v>
      </c>
      <c r="S55" s="177" t="s">
        <v>3561</v>
      </c>
      <c r="T55" s="190">
        <v>6.1</v>
      </c>
      <c r="U55" s="186"/>
      <c r="V55" s="186" t="s">
        <v>5119</v>
      </c>
      <c r="W55" s="191" t="s">
        <v>2512</v>
      </c>
      <c r="X55" s="192">
        <v>0.16700000000000001</v>
      </c>
      <c r="Y55" s="188">
        <v>20</v>
      </c>
      <c r="Z55" s="188">
        <v>15.2</v>
      </c>
      <c r="AA55" s="188">
        <v>15.2</v>
      </c>
      <c r="AB55" s="186" t="s">
        <v>3588</v>
      </c>
      <c r="AC55" s="193">
        <v>1</v>
      </c>
      <c r="AD55" s="236" t="s">
        <v>1699</v>
      </c>
    </row>
    <row r="56" spans="1:30" x14ac:dyDescent="0.45">
      <c r="A56" s="194" t="s">
        <v>3586</v>
      </c>
      <c r="B56" s="195" t="s">
        <v>15</v>
      </c>
      <c r="C56" s="195" t="s">
        <v>174</v>
      </c>
      <c r="D56" s="195" t="s">
        <v>250</v>
      </c>
      <c r="E56" s="195" t="s">
        <v>3589</v>
      </c>
      <c r="F56" s="195" t="s">
        <v>3590</v>
      </c>
      <c r="G56" s="195">
        <v>746432</v>
      </c>
      <c r="H56" s="196">
        <v>1399</v>
      </c>
      <c r="I56" s="59">
        <v>0.03</v>
      </c>
      <c r="J56" s="139">
        <v>1357.03</v>
      </c>
      <c r="K56" s="186" t="s">
        <v>3591</v>
      </c>
      <c r="L56" s="187">
        <v>8</v>
      </c>
      <c r="M56" s="186"/>
      <c r="N56" s="188"/>
      <c r="O56" s="186"/>
      <c r="P56" s="189">
        <v>128</v>
      </c>
      <c r="Q56" s="186"/>
      <c r="R56" s="186" t="s">
        <v>250</v>
      </c>
      <c r="S56" s="177" t="s">
        <v>3561</v>
      </c>
      <c r="T56" s="190">
        <v>6.1</v>
      </c>
      <c r="U56" s="186"/>
      <c r="V56" s="186" t="s">
        <v>3575</v>
      </c>
      <c r="W56" s="191" t="s">
        <v>2512</v>
      </c>
      <c r="X56" s="192">
        <v>0.17100000000000001</v>
      </c>
      <c r="Y56" s="188" t="s">
        <v>3587</v>
      </c>
      <c r="Z56" s="188" t="s">
        <v>44</v>
      </c>
      <c r="AA56" s="188" t="s">
        <v>44</v>
      </c>
      <c r="AB56" s="186" t="s">
        <v>3592</v>
      </c>
      <c r="AC56" s="193">
        <v>1</v>
      </c>
      <c r="AD56" s="236" t="s">
        <v>1699</v>
      </c>
    </row>
    <row r="57" spans="1:30" x14ac:dyDescent="0.45">
      <c r="A57" s="194" t="s">
        <v>3586</v>
      </c>
      <c r="B57" s="195" t="s">
        <v>15</v>
      </c>
      <c r="C57" s="195" t="s">
        <v>174</v>
      </c>
      <c r="D57" s="195" t="s">
        <v>250</v>
      </c>
      <c r="E57" s="195" t="s">
        <v>4841</v>
      </c>
      <c r="F57" s="195" t="s">
        <v>3593</v>
      </c>
      <c r="G57" s="195">
        <v>746437</v>
      </c>
      <c r="H57" s="196">
        <v>1797</v>
      </c>
      <c r="I57" s="59">
        <v>0.03</v>
      </c>
      <c r="J57" s="139">
        <v>1743.09</v>
      </c>
      <c r="K57" s="186" t="s">
        <v>5120</v>
      </c>
      <c r="L57" s="187">
        <v>8</v>
      </c>
      <c r="M57" s="186"/>
      <c r="N57" s="188"/>
      <c r="O57" s="186"/>
      <c r="P57" s="189">
        <v>128</v>
      </c>
      <c r="Q57" s="186"/>
      <c r="R57" s="186" t="s">
        <v>250</v>
      </c>
      <c r="S57" s="177" t="s">
        <v>3561</v>
      </c>
      <c r="T57" s="190">
        <v>6.3</v>
      </c>
      <c r="U57" s="186"/>
      <c r="V57" s="186" t="s">
        <v>3575</v>
      </c>
      <c r="W57" s="191" t="s">
        <v>2512</v>
      </c>
      <c r="X57" s="192">
        <v>0.19900000000000001</v>
      </c>
      <c r="Y57" s="188" t="s">
        <v>3587</v>
      </c>
      <c r="Z57" s="188">
        <v>13.8</v>
      </c>
      <c r="AA57" s="188">
        <v>13.8</v>
      </c>
      <c r="AB57" s="186" t="s">
        <v>5121</v>
      </c>
      <c r="AC57" s="193">
        <v>1</v>
      </c>
      <c r="AD57" s="236" t="s">
        <v>1699</v>
      </c>
    </row>
    <row r="58" spans="1:30" x14ac:dyDescent="0.45">
      <c r="A58" s="194" t="s">
        <v>3586</v>
      </c>
      <c r="B58" s="195" t="s">
        <v>15</v>
      </c>
      <c r="C58" s="195" t="s">
        <v>174</v>
      </c>
      <c r="D58" s="195" t="s">
        <v>250</v>
      </c>
      <c r="E58" s="195" t="s">
        <v>4844</v>
      </c>
      <c r="F58" s="195" t="s">
        <v>4845</v>
      </c>
      <c r="G58" s="195">
        <v>746447</v>
      </c>
      <c r="H58" s="196">
        <v>1597</v>
      </c>
      <c r="I58" s="59">
        <v>0.03</v>
      </c>
      <c r="J58" s="139">
        <v>1549.09</v>
      </c>
      <c r="K58" s="186" t="s">
        <v>3591</v>
      </c>
      <c r="L58" s="187">
        <v>8</v>
      </c>
      <c r="M58" s="186"/>
      <c r="N58" s="188"/>
      <c r="O58" s="186"/>
      <c r="P58" s="189">
        <v>128</v>
      </c>
      <c r="Q58" s="186"/>
      <c r="R58" s="186" t="s">
        <v>250</v>
      </c>
      <c r="S58" s="177" t="s">
        <v>3561</v>
      </c>
      <c r="T58" s="190">
        <v>6.1</v>
      </c>
      <c r="U58" s="186"/>
      <c r="V58" s="186" t="s">
        <v>3575</v>
      </c>
      <c r="W58" s="191" t="s">
        <v>2512</v>
      </c>
      <c r="X58" s="192">
        <v>0.17100000000000001</v>
      </c>
      <c r="Y58" s="188">
        <v>20</v>
      </c>
      <c r="Z58" s="188">
        <v>18.11</v>
      </c>
      <c r="AA58" s="188">
        <v>18.11</v>
      </c>
      <c r="AB58" s="186" t="s">
        <v>5121</v>
      </c>
      <c r="AC58" s="193">
        <v>1</v>
      </c>
      <c r="AD58" s="236" t="s">
        <v>1699</v>
      </c>
    </row>
    <row r="59" spans="1:30" x14ac:dyDescent="0.45">
      <c r="A59" s="194" t="s">
        <v>3586</v>
      </c>
      <c r="B59" s="195" t="s">
        <v>15</v>
      </c>
      <c r="C59" s="195" t="s">
        <v>174</v>
      </c>
      <c r="D59" s="195" t="s">
        <v>250</v>
      </c>
      <c r="E59" s="195" t="s">
        <v>4847</v>
      </c>
      <c r="F59" s="195" t="s">
        <v>4848</v>
      </c>
      <c r="G59" s="195">
        <v>746483</v>
      </c>
      <c r="H59" s="196">
        <v>2147</v>
      </c>
      <c r="I59" s="59">
        <v>0.03</v>
      </c>
      <c r="J59" s="139">
        <v>2082.59</v>
      </c>
      <c r="K59" s="186" t="s">
        <v>5120</v>
      </c>
      <c r="L59" s="187">
        <v>8</v>
      </c>
      <c r="M59" s="186"/>
      <c r="N59" s="188"/>
      <c r="O59" s="186" t="s">
        <v>2695</v>
      </c>
      <c r="P59" s="189">
        <v>256</v>
      </c>
      <c r="Q59" s="186"/>
      <c r="R59" s="186" t="s">
        <v>250</v>
      </c>
      <c r="S59" s="177" t="s">
        <v>3561</v>
      </c>
      <c r="T59" s="190">
        <v>6.9</v>
      </c>
      <c r="U59" s="186"/>
      <c r="V59" s="186" t="s">
        <v>3575</v>
      </c>
      <c r="W59" s="191" t="s">
        <v>2512</v>
      </c>
      <c r="X59" s="192">
        <v>0.22700000000000001</v>
      </c>
      <c r="Y59" s="188">
        <v>20</v>
      </c>
      <c r="Z59" s="188">
        <v>18.11</v>
      </c>
      <c r="AA59" s="188">
        <v>18.11</v>
      </c>
      <c r="AB59" s="186" t="s">
        <v>5121</v>
      </c>
      <c r="AC59" s="193">
        <v>1</v>
      </c>
      <c r="AD59" s="236" t="s">
        <v>1699</v>
      </c>
    </row>
    <row r="60" spans="1:30" ht="27" x14ac:dyDescent="0.45">
      <c r="A60" s="194" t="s">
        <v>3586</v>
      </c>
      <c r="B60" s="195" t="s">
        <v>15</v>
      </c>
      <c r="C60" s="195" t="s">
        <v>172</v>
      </c>
      <c r="D60" s="195" t="s">
        <v>250</v>
      </c>
      <c r="E60" s="195" t="s">
        <v>5122</v>
      </c>
      <c r="F60" s="195" t="s">
        <v>4864</v>
      </c>
      <c r="G60" s="195">
        <v>791808</v>
      </c>
      <c r="H60" s="196">
        <v>597</v>
      </c>
      <c r="I60" s="59">
        <v>4.2099999999999999E-2</v>
      </c>
      <c r="J60" s="139">
        <v>571.87</v>
      </c>
      <c r="K60" s="186" t="s">
        <v>5123</v>
      </c>
      <c r="L60" s="187">
        <v>4</v>
      </c>
      <c r="M60" s="186" t="s">
        <v>250</v>
      </c>
      <c r="N60" s="188" t="s">
        <v>3594</v>
      </c>
      <c r="O60" s="186" t="s">
        <v>250</v>
      </c>
      <c r="P60" s="189">
        <v>128</v>
      </c>
      <c r="Q60" s="186"/>
      <c r="R60" s="186" t="s">
        <v>250</v>
      </c>
      <c r="S60" s="177" t="s">
        <v>3561</v>
      </c>
      <c r="T60" s="190">
        <v>11</v>
      </c>
      <c r="U60" s="186" t="s">
        <v>5124</v>
      </c>
      <c r="V60" s="186" t="s">
        <v>3595</v>
      </c>
      <c r="W60" s="191" t="s">
        <v>2512</v>
      </c>
      <c r="X60" s="192">
        <v>0.47699999999999998</v>
      </c>
      <c r="Y60" s="188">
        <v>20</v>
      </c>
      <c r="Z60" s="188">
        <v>28.93</v>
      </c>
      <c r="AA60" s="188"/>
      <c r="AB60" s="186" t="s">
        <v>3596</v>
      </c>
      <c r="AC60" s="193">
        <v>1</v>
      </c>
      <c r="AD60" s="236"/>
    </row>
    <row r="61" spans="1:30" ht="27" x14ac:dyDescent="0.45">
      <c r="A61" s="194" t="s">
        <v>3586</v>
      </c>
      <c r="B61" s="195" t="s">
        <v>15</v>
      </c>
      <c r="C61" s="195" t="s">
        <v>172</v>
      </c>
      <c r="D61" s="195" t="s">
        <v>250</v>
      </c>
      <c r="E61" s="195" t="s">
        <v>5125</v>
      </c>
      <c r="F61" s="197" t="s">
        <v>5126</v>
      </c>
      <c r="G61" s="197">
        <v>791809</v>
      </c>
      <c r="H61" s="198">
        <v>847</v>
      </c>
      <c r="I61" s="59">
        <v>4.2099999999999999E-2</v>
      </c>
      <c r="J61" s="139">
        <v>811.34</v>
      </c>
      <c r="K61" s="186" t="s">
        <v>5123</v>
      </c>
      <c r="L61" s="187">
        <v>4</v>
      </c>
      <c r="M61" s="186" t="s">
        <v>250</v>
      </c>
      <c r="N61" s="188" t="s">
        <v>3594</v>
      </c>
      <c r="O61" s="186" t="s">
        <v>250</v>
      </c>
      <c r="P61" s="189">
        <v>128</v>
      </c>
      <c r="Q61" s="186"/>
      <c r="R61" s="186" t="s">
        <v>250</v>
      </c>
      <c r="S61" s="177" t="s">
        <v>3561</v>
      </c>
      <c r="T61" s="190">
        <v>11</v>
      </c>
      <c r="U61" s="186" t="s">
        <v>5124</v>
      </c>
      <c r="V61" s="186" t="s">
        <v>3595</v>
      </c>
      <c r="W61" s="191" t="s">
        <v>2512</v>
      </c>
      <c r="X61" s="192">
        <v>0.47699999999999998</v>
      </c>
      <c r="Y61" s="188">
        <v>20</v>
      </c>
      <c r="Z61" s="188">
        <v>28.93</v>
      </c>
      <c r="AA61" s="188"/>
      <c r="AB61" s="186" t="s">
        <v>3596</v>
      </c>
      <c r="AC61" s="193">
        <v>1</v>
      </c>
      <c r="AD61" s="236"/>
    </row>
    <row r="62" spans="1:30" ht="27" x14ac:dyDescent="0.45">
      <c r="A62" s="194" t="s">
        <v>3586</v>
      </c>
      <c r="B62" s="195" t="s">
        <v>15</v>
      </c>
      <c r="C62" s="195" t="s">
        <v>172</v>
      </c>
      <c r="D62" s="195" t="s">
        <v>250</v>
      </c>
      <c r="E62" s="195" t="s">
        <v>5127</v>
      </c>
      <c r="F62" s="197" t="s">
        <v>4856</v>
      </c>
      <c r="G62" s="197">
        <v>791810</v>
      </c>
      <c r="H62" s="198">
        <v>997</v>
      </c>
      <c r="I62" s="59">
        <v>4.2099999999999999E-2</v>
      </c>
      <c r="J62" s="139">
        <v>955.03</v>
      </c>
      <c r="K62" s="186" t="s">
        <v>5128</v>
      </c>
      <c r="L62" s="187">
        <v>8</v>
      </c>
      <c r="M62" s="186" t="s">
        <v>250</v>
      </c>
      <c r="N62" s="188" t="s">
        <v>3597</v>
      </c>
      <c r="O62" s="186" t="s">
        <v>250</v>
      </c>
      <c r="P62" s="189">
        <v>128</v>
      </c>
      <c r="Q62" s="186"/>
      <c r="R62" s="186" t="s">
        <v>250</v>
      </c>
      <c r="S62" s="177" t="s">
        <v>3561</v>
      </c>
      <c r="T62" s="190">
        <v>11</v>
      </c>
      <c r="U62" s="186" t="s">
        <v>2704</v>
      </c>
      <c r="V62" s="186" t="s">
        <v>3598</v>
      </c>
      <c r="W62" s="191" t="s">
        <v>2512</v>
      </c>
      <c r="X62" s="192">
        <v>0.46200000000000002</v>
      </c>
      <c r="Y62" s="188">
        <v>20</v>
      </c>
      <c r="Z62" s="188">
        <v>36.590000000000003</v>
      </c>
      <c r="AA62" s="188"/>
      <c r="AB62" s="186" t="s">
        <v>3596</v>
      </c>
      <c r="AC62" s="193">
        <v>1</v>
      </c>
      <c r="AD62" s="236"/>
    </row>
    <row r="63" spans="1:30" ht="27" x14ac:dyDescent="0.45">
      <c r="A63" s="194" t="s">
        <v>3586</v>
      </c>
      <c r="B63" s="195" t="s">
        <v>15</v>
      </c>
      <c r="C63" s="195" t="s">
        <v>172</v>
      </c>
      <c r="D63" s="195" t="s">
        <v>250</v>
      </c>
      <c r="E63" s="195" t="s">
        <v>5129</v>
      </c>
      <c r="F63" s="197" t="s">
        <v>5130</v>
      </c>
      <c r="G63" s="197">
        <v>791811</v>
      </c>
      <c r="H63" s="198">
        <v>1247</v>
      </c>
      <c r="I63" s="59">
        <v>4.2099999999999999E-2</v>
      </c>
      <c r="J63" s="139">
        <v>1194.5</v>
      </c>
      <c r="K63" s="186" t="s">
        <v>5128</v>
      </c>
      <c r="L63" s="187">
        <v>8</v>
      </c>
      <c r="M63" s="186" t="s">
        <v>250</v>
      </c>
      <c r="N63" s="188" t="s">
        <v>3597</v>
      </c>
      <c r="O63" s="186" t="s">
        <v>250</v>
      </c>
      <c r="P63" s="189">
        <v>128</v>
      </c>
      <c r="Q63" s="186"/>
      <c r="R63" s="186" t="s">
        <v>250</v>
      </c>
      <c r="S63" s="177" t="s">
        <v>3561</v>
      </c>
      <c r="T63" s="190">
        <v>13</v>
      </c>
      <c r="U63" s="186" t="s">
        <v>2704</v>
      </c>
      <c r="V63" s="186" t="s">
        <v>3598</v>
      </c>
      <c r="W63" s="191" t="s">
        <v>2512</v>
      </c>
      <c r="X63" s="192">
        <v>0.46200000000000002</v>
      </c>
      <c r="Y63" s="188">
        <v>20</v>
      </c>
      <c r="Z63" s="188">
        <v>36.590000000000003</v>
      </c>
      <c r="AA63" s="188"/>
      <c r="AB63" s="186" t="s">
        <v>3596</v>
      </c>
      <c r="AC63" s="193">
        <v>1</v>
      </c>
      <c r="AD63" s="236"/>
    </row>
    <row r="64" spans="1:30" ht="27" x14ac:dyDescent="0.45">
      <c r="A64" s="171" t="s">
        <v>3586</v>
      </c>
      <c r="B64" s="170" t="s">
        <v>15</v>
      </c>
      <c r="C64" s="170" t="s">
        <v>172</v>
      </c>
      <c r="D64" s="170" t="s">
        <v>250</v>
      </c>
      <c r="E64" s="199" t="s">
        <v>5131</v>
      </c>
      <c r="F64" s="169" t="s">
        <v>5132</v>
      </c>
      <c r="G64" s="169">
        <v>791813</v>
      </c>
      <c r="H64" s="136">
        <v>1347</v>
      </c>
      <c r="I64" s="59">
        <v>4.2099999999999999E-2</v>
      </c>
      <c r="J64" s="139">
        <v>1290.29</v>
      </c>
      <c r="K64" s="177" t="s">
        <v>5128</v>
      </c>
      <c r="L64" s="178">
        <v>8</v>
      </c>
      <c r="M64" s="177" t="s">
        <v>250</v>
      </c>
      <c r="N64" s="178" t="s">
        <v>3597</v>
      </c>
      <c r="O64" s="177" t="s">
        <v>250</v>
      </c>
      <c r="P64" s="178">
        <v>128</v>
      </c>
      <c r="Q64" s="177"/>
      <c r="R64" s="177" t="s">
        <v>250</v>
      </c>
      <c r="S64" s="177" t="s">
        <v>3561</v>
      </c>
      <c r="T64" s="179">
        <v>11</v>
      </c>
      <c r="U64" s="177" t="s">
        <v>2704</v>
      </c>
      <c r="V64" s="177" t="s">
        <v>3598</v>
      </c>
      <c r="W64" s="180" t="s">
        <v>2512</v>
      </c>
      <c r="X64" s="179">
        <v>0.61799999999999999</v>
      </c>
      <c r="Y64" s="179">
        <v>20</v>
      </c>
      <c r="Z64" s="179">
        <v>36.590000000000003</v>
      </c>
      <c r="AA64" s="178"/>
      <c r="AB64" s="177" t="s">
        <v>3596</v>
      </c>
      <c r="AC64" s="181">
        <v>1</v>
      </c>
      <c r="AD64" s="182"/>
    </row>
    <row r="65" spans="1:30" ht="27" x14ac:dyDescent="0.45">
      <c r="A65" s="171" t="s">
        <v>3586</v>
      </c>
      <c r="B65" s="170" t="s">
        <v>15</v>
      </c>
      <c r="C65" s="170" t="s">
        <v>172</v>
      </c>
      <c r="D65" s="170" t="s">
        <v>250</v>
      </c>
      <c r="E65" s="199" t="s">
        <v>3599</v>
      </c>
      <c r="F65" s="169" t="s">
        <v>5133</v>
      </c>
      <c r="G65" s="169">
        <v>791812</v>
      </c>
      <c r="H65" s="136">
        <v>1597</v>
      </c>
      <c r="I65" s="59">
        <v>4.2099999999999999E-2</v>
      </c>
      <c r="J65" s="139">
        <v>1529.77</v>
      </c>
      <c r="K65" s="177" t="s">
        <v>5128</v>
      </c>
      <c r="L65" s="178">
        <v>8</v>
      </c>
      <c r="M65" s="177" t="s">
        <v>250</v>
      </c>
      <c r="N65" s="178" t="s">
        <v>3597</v>
      </c>
      <c r="O65" s="177" t="s">
        <v>250</v>
      </c>
      <c r="P65" s="178">
        <v>128</v>
      </c>
      <c r="Q65" s="177"/>
      <c r="R65" s="177" t="s">
        <v>250</v>
      </c>
      <c r="S65" s="177" t="s">
        <v>3561</v>
      </c>
      <c r="T65" s="179">
        <v>13</v>
      </c>
      <c r="U65" s="177" t="s">
        <v>2704</v>
      </c>
      <c r="V65" s="177" t="s">
        <v>3598</v>
      </c>
      <c r="W65" s="180" t="s">
        <v>2512</v>
      </c>
      <c r="X65" s="179">
        <v>0.61799999999999999</v>
      </c>
      <c r="Y65" s="179">
        <v>20</v>
      </c>
      <c r="Z65" s="179">
        <v>36.590000000000003</v>
      </c>
      <c r="AA65" s="178"/>
      <c r="AB65" s="177" t="s">
        <v>3596</v>
      </c>
      <c r="AC65" s="181">
        <v>1</v>
      </c>
      <c r="AD65" s="182"/>
    </row>
    <row r="66" spans="1:30" ht="40.5" x14ac:dyDescent="0.45">
      <c r="A66" s="171" t="s">
        <v>3586</v>
      </c>
      <c r="B66" s="170" t="s">
        <v>15</v>
      </c>
      <c r="C66" s="170" t="s">
        <v>172</v>
      </c>
      <c r="D66" s="170" t="s">
        <v>250</v>
      </c>
      <c r="E66" s="199" t="s">
        <v>3600</v>
      </c>
      <c r="F66" s="169" t="s">
        <v>3601</v>
      </c>
      <c r="G66" s="169">
        <v>659860</v>
      </c>
      <c r="H66" s="136">
        <v>1699</v>
      </c>
      <c r="I66" s="59">
        <v>4.2099999999999999E-2</v>
      </c>
      <c r="J66" s="139">
        <v>1627.47</v>
      </c>
      <c r="K66" s="177" t="s">
        <v>3602</v>
      </c>
      <c r="L66" s="178">
        <v>8</v>
      </c>
      <c r="M66" s="177" t="s">
        <v>250</v>
      </c>
      <c r="N66" s="178" t="s">
        <v>3603</v>
      </c>
      <c r="O66" s="177" t="s">
        <v>250</v>
      </c>
      <c r="P66" s="178">
        <v>256</v>
      </c>
      <c r="Q66" s="177"/>
      <c r="R66" s="177" t="s">
        <v>250</v>
      </c>
      <c r="S66" s="177" t="s">
        <v>3561</v>
      </c>
      <c r="T66" s="179">
        <v>11</v>
      </c>
      <c r="U66" s="177" t="s">
        <v>3604</v>
      </c>
      <c r="V66" s="177" t="s">
        <v>3605</v>
      </c>
      <c r="W66" s="180" t="s">
        <v>2512</v>
      </c>
      <c r="X66" s="179">
        <v>0.44600000000000001</v>
      </c>
      <c r="Y66" s="179">
        <v>20</v>
      </c>
      <c r="Z66" s="179">
        <v>31.29</v>
      </c>
      <c r="AA66" s="178"/>
      <c r="AB66" s="177" t="s">
        <v>3596</v>
      </c>
      <c r="AC66" s="181">
        <v>1</v>
      </c>
      <c r="AD66" s="182"/>
    </row>
    <row r="67" spans="1:30" ht="40.5" x14ac:dyDescent="0.45">
      <c r="A67" s="171" t="s">
        <v>3586</v>
      </c>
      <c r="B67" s="170" t="s">
        <v>15</v>
      </c>
      <c r="C67" s="170" t="s">
        <v>172</v>
      </c>
      <c r="D67" s="170" t="s">
        <v>250</v>
      </c>
      <c r="E67" s="199" t="s">
        <v>3606</v>
      </c>
      <c r="F67" s="169" t="s">
        <v>3607</v>
      </c>
      <c r="G67" s="169">
        <v>687070</v>
      </c>
      <c r="H67" s="136">
        <v>2049</v>
      </c>
      <c r="I67" s="59">
        <v>4.2099999999999999E-2</v>
      </c>
      <c r="J67" s="139">
        <v>1962.74</v>
      </c>
      <c r="K67" s="177" t="s">
        <v>3602</v>
      </c>
      <c r="L67" s="178">
        <v>8</v>
      </c>
      <c r="M67" s="177" t="s">
        <v>250</v>
      </c>
      <c r="N67" s="178" t="s">
        <v>3603</v>
      </c>
      <c r="O67" s="177" t="s">
        <v>250</v>
      </c>
      <c r="P67" s="178">
        <v>256</v>
      </c>
      <c r="Q67" s="177"/>
      <c r="R67" s="177" t="s">
        <v>250</v>
      </c>
      <c r="S67" s="177" t="s">
        <v>3561</v>
      </c>
      <c r="T67" s="179">
        <v>11</v>
      </c>
      <c r="U67" s="177" t="s">
        <v>3604</v>
      </c>
      <c r="V67" s="177" t="s">
        <v>3605</v>
      </c>
      <c r="W67" s="180" t="s">
        <v>2512</v>
      </c>
      <c r="X67" s="179">
        <v>0.44600000000000001</v>
      </c>
      <c r="Y67" s="179">
        <v>20</v>
      </c>
      <c r="Z67" s="179">
        <v>31.29</v>
      </c>
      <c r="AA67" s="178"/>
      <c r="AB67" s="177" t="s">
        <v>3596</v>
      </c>
      <c r="AC67" s="181">
        <v>1</v>
      </c>
      <c r="AD67" s="182"/>
    </row>
    <row r="68" spans="1:30" ht="40.5" x14ac:dyDescent="0.45">
      <c r="A68" s="171" t="s">
        <v>3586</v>
      </c>
      <c r="B68" s="170" t="s">
        <v>15</v>
      </c>
      <c r="C68" s="170" t="s">
        <v>172</v>
      </c>
      <c r="D68" s="170" t="s">
        <v>250</v>
      </c>
      <c r="E68" s="199" t="s">
        <v>3608</v>
      </c>
      <c r="F68" s="169" t="s">
        <v>3609</v>
      </c>
      <c r="G68" s="169">
        <v>655772</v>
      </c>
      <c r="H68" s="136">
        <v>2199</v>
      </c>
      <c r="I68" s="59">
        <v>4.2099999999999999E-2</v>
      </c>
      <c r="J68" s="139">
        <v>2106.42</v>
      </c>
      <c r="K68" s="177" t="s">
        <v>3602</v>
      </c>
      <c r="L68" s="178">
        <v>8</v>
      </c>
      <c r="M68" s="177" t="s">
        <v>250</v>
      </c>
      <c r="N68" s="178" t="s">
        <v>3603</v>
      </c>
      <c r="O68" s="177" t="s">
        <v>250</v>
      </c>
      <c r="P68" s="178">
        <v>256</v>
      </c>
      <c r="Q68" s="177"/>
      <c r="R68" s="177" t="s">
        <v>250</v>
      </c>
      <c r="S68" s="177" t="s">
        <v>3561</v>
      </c>
      <c r="T68" s="179">
        <v>13</v>
      </c>
      <c r="U68" s="177" t="s">
        <v>3604</v>
      </c>
      <c r="V68" s="177" t="s">
        <v>3605</v>
      </c>
      <c r="W68" s="180" t="s">
        <v>2512</v>
      </c>
      <c r="X68" s="179">
        <v>0.58199999999999996</v>
      </c>
      <c r="Y68" s="179">
        <v>20</v>
      </c>
      <c r="Z68" s="179">
        <v>31.29</v>
      </c>
      <c r="AA68" s="178"/>
      <c r="AB68" s="177" t="s">
        <v>3596</v>
      </c>
      <c r="AC68" s="181">
        <v>1</v>
      </c>
      <c r="AD68" s="182"/>
    </row>
    <row r="69" spans="1:30" ht="40.5" x14ac:dyDescent="0.45">
      <c r="A69" s="171" t="s">
        <v>3586</v>
      </c>
      <c r="B69" s="170" t="s">
        <v>15</v>
      </c>
      <c r="C69" s="170" t="s">
        <v>172</v>
      </c>
      <c r="D69" s="170" t="s">
        <v>250</v>
      </c>
      <c r="E69" s="199" t="s">
        <v>3610</v>
      </c>
      <c r="F69" s="169" t="s">
        <v>3611</v>
      </c>
      <c r="G69" s="169">
        <v>655771</v>
      </c>
      <c r="H69" s="136">
        <v>2549</v>
      </c>
      <c r="I69" s="59">
        <v>4.2099999999999999E-2</v>
      </c>
      <c r="J69" s="139">
        <v>2441.69</v>
      </c>
      <c r="K69" s="177" t="s">
        <v>3602</v>
      </c>
      <c r="L69" s="178">
        <v>8</v>
      </c>
      <c r="M69" s="177" t="s">
        <v>250</v>
      </c>
      <c r="N69" s="178" t="s">
        <v>3603</v>
      </c>
      <c r="O69" s="177" t="s">
        <v>250</v>
      </c>
      <c r="P69" s="178">
        <v>256</v>
      </c>
      <c r="Q69" s="177"/>
      <c r="R69" s="177" t="s">
        <v>250</v>
      </c>
      <c r="S69" s="177" t="s">
        <v>3561</v>
      </c>
      <c r="T69" s="179">
        <v>13</v>
      </c>
      <c r="U69" s="177" t="s">
        <v>3604</v>
      </c>
      <c r="V69" s="177" t="s">
        <v>3605</v>
      </c>
      <c r="W69" s="180" t="s">
        <v>2512</v>
      </c>
      <c r="X69" s="179">
        <v>0.58199999999999996</v>
      </c>
      <c r="Y69" s="179">
        <v>20</v>
      </c>
      <c r="Z69" s="179">
        <v>31.29</v>
      </c>
      <c r="AA69" s="178"/>
      <c r="AB69" s="177" t="s">
        <v>3596</v>
      </c>
      <c r="AC69" s="181">
        <v>1</v>
      </c>
      <c r="AD69" s="182"/>
    </row>
    <row r="70" spans="1:30" ht="27" x14ac:dyDescent="0.45">
      <c r="A70" s="171" t="s">
        <v>3586</v>
      </c>
      <c r="B70" s="170" t="s">
        <v>15</v>
      </c>
      <c r="C70" s="170" t="s">
        <v>174</v>
      </c>
      <c r="D70" s="170" t="s">
        <v>3612</v>
      </c>
      <c r="E70" s="199" t="s">
        <v>3613</v>
      </c>
      <c r="F70" s="169" t="s">
        <v>3614</v>
      </c>
      <c r="G70" s="169">
        <v>674715</v>
      </c>
      <c r="H70" s="136">
        <v>349</v>
      </c>
      <c r="I70" s="59">
        <v>8.5000000000000006E-2</v>
      </c>
      <c r="J70" s="139">
        <v>319.33999999999997</v>
      </c>
      <c r="K70" s="177" t="s">
        <v>3615</v>
      </c>
      <c r="L70" s="178">
        <v>6</v>
      </c>
      <c r="M70" s="177" t="s">
        <v>263</v>
      </c>
      <c r="N70" s="178" t="s">
        <v>3831</v>
      </c>
      <c r="O70" s="177" t="s">
        <v>5134</v>
      </c>
      <c r="P70" s="178" t="s">
        <v>3616</v>
      </c>
      <c r="Q70" s="177" t="s">
        <v>1699</v>
      </c>
      <c r="R70" s="177" t="s">
        <v>263</v>
      </c>
      <c r="S70" s="177" t="s">
        <v>3617</v>
      </c>
      <c r="T70" s="179">
        <v>6.5</v>
      </c>
      <c r="U70" s="177" t="s">
        <v>3618</v>
      </c>
      <c r="V70" s="177" t="s">
        <v>3619</v>
      </c>
      <c r="W70" s="180" t="s">
        <v>5135</v>
      </c>
      <c r="X70" s="179">
        <v>0.2</v>
      </c>
      <c r="Y70" s="179" t="s">
        <v>298</v>
      </c>
      <c r="Z70" s="179">
        <v>5000</v>
      </c>
      <c r="AA70" s="178" t="s">
        <v>298</v>
      </c>
      <c r="AB70" s="177" t="s">
        <v>3592</v>
      </c>
      <c r="AC70" s="181" t="s">
        <v>3620</v>
      </c>
      <c r="AD70" s="182" t="s">
        <v>1699</v>
      </c>
    </row>
    <row r="71" spans="1:30" ht="27" x14ac:dyDescent="0.45">
      <c r="A71" s="171" t="s">
        <v>3586</v>
      </c>
      <c r="B71" s="170" t="s">
        <v>15</v>
      </c>
      <c r="C71" s="170" t="s">
        <v>174</v>
      </c>
      <c r="D71" s="170" t="s">
        <v>3612</v>
      </c>
      <c r="E71" s="199" t="s">
        <v>3621</v>
      </c>
      <c r="F71" s="169" t="s">
        <v>3622</v>
      </c>
      <c r="G71" s="169">
        <v>674713</v>
      </c>
      <c r="H71" s="136">
        <v>499</v>
      </c>
      <c r="I71" s="59">
        <v>8.5000000000000006E-2</v>
      </c>
      <c r="J71" s="139">
        <v>456.59</v>
      </c>
      <c r="K71" s="177" t="s">
        <v>3623</v>
      </c>
      <c r="L71" s="178">
        <v>6</v>
      </c>
      <c r="M71" s="177" t="s">
        <v>263</v>
      </c>
      <c r="N71" s="178" t="s">
        <v>5136</v>
      </c>
      <c r="O71" s="177" t="s">
        <v>5137</v>
      </c>
      <c r="P71" s="178" t="s">
        <v>3624</v>
      </c>
      <c r="Q71" s="177" t="s">
        <v>1699</v>
      </c>
      <c r="R71" s="177" t="s">
        <v>263</v>
      </c>
      <c r="S71" s="177" t="s">
        <v>3617</v>
      </c>
      <c r="T71" s="179">
        <v>6.5</v>
      </c>
      <c r="U71" s="177" t="s">
        <v>3625</v>
      </c>
      <c r="V71" s="177" t="s">
        <v>3619</v>
      </c>
      <c r="W71" s="180" t="s">
        <v>5135</v>
      </c>
      <c r="X71" s="179">
        <v>0.2</v>
      </c>
      <c r="Y71" s="179" t="s">
        <v>298</v>
      </c>
      <c r="Z71" s="179">
        <v>5000</v>
      </c>
      <c r="AA71" s="178" t="s">
        <v>298</v>
      </c>
      <c r="AB71" s="177" t="s">
        <v>3592</v>
      </c>
      <c r="AC71" s="181" t="s">
        <v>3620</v>
      </c>
      <c r="AD71" s="182" t="s">
        <v>1699</v>
      </c>
    </row>
    <row r="72" spans="1:30" ht="27" x14ac:dyDescent="0.45">
      <c r="A72" s="171" t="s">
        <v>3586</v>
      </c>
      <c r="B72" s="170" t="s">
        <v>15</v>
      </c>
      <c r="C72" s="170" t="s">
        <v>174</v>
      </c>
      <c r="D72" s="170" t="s">
        <v>3612</v>
      </c>
      <c r="E72" s="199" t="s">
        <v>3626</v>
      </c>
      <c r="F72" s="169" t="s">
        <v>3627</v>
      </c>
      <c r="G72" s="169">
        <v>709241</v>
      </c>
      <c r="H72" s="136">
        <v>549</v>
      </c>
      <c r="I72" s="59">
        <v>8.5000000000000006E-2</v>
      </c>
      <c r="J72" s="139">
        <v>502.34</v>
      </c>
      <c r="K72" s="177" t="s">
        <v>3628</v>
      </c>
      <c r="L72" s="178">
        <v>8</v>
      </c>
      <c r="M72" s="177" t="s">
        <v>263</v>
      </c>
      <c r="N72" s="178" t="s">
        <v>3851</v>
      </c>
      <c r="O72" s="177" t="s">
        <v>5138</v>
      </c>
      <c r="P72" s="178" t="s">
        <v>3616</v>
      </c>
      <c r="Q72" s="177" t="s">
        <v>1699</v>
      </c>
      <c r="R72" s="177" t="s">
        <v>263</v>
      </c>
      <c r="S72" s="177" t="s">
        <v>3617</v>
      </c>
      <c r="T72" s="179">
        <v>6.6</v>
      </c>
      <c r="U72" s="177" t="s">
        <v>3625</v>
      </c>
      <c r="V72" s="177" t="s">
        <v>3619</v>
      </c>
      <c r="W72" s="180" t="s">
        <v>5135</v>
      </c>
      <c r="X72" s="179">
        <v>0.21299999999999999</v>
      </c>
      <c r="Y72" s="179" t="s">
        <v>298</v>
      </c>
      <c r="Z72" s="179">
        <v>5000</v>
      </c>
      <c r="AA72" s="178" t="s">
        <v>298</v>
      </c>
      <c r="AB72" s="177" t="s">
        <v>3592</v>
      </c>
      <c r="AC72" s="181" t="s">
        <v>3620</v>
      </c>
      <c r="AD72" s="182" t="s">
        <v>1699</v>
      </c>
    </row>
    <row r="73" spans="1:30" x14ac:dyDescent="0.45">
      <c r="A73" s="171" t="s">
        <v>3586</v>
      </c>
      <c r="B73" s="170" t="s">
        <v>15</v>
      </c>
      <c r="C73" s="170" t="s">
        <v>174</v>
      </c>
      <c r="D73" s="170" t="s">
        <v>3612</v>
      </c>
      <c r="E73" s="199" t="s">
        <v>3629</v>
      </c>
      <c r="F73" s="169" t="s">
        <v>3630</v>
      </c>
      <c r="G73" s="169">
        <v>709243</v>
      </c>
      <c r="H73" s="136">
        <v>699</v>
      </c>
      <c r="I73" s="59">
        <v>8.5000000000000006E-2</v>
      </c>
      <c r="J73" s="139">
        <v>639.59</v>
      </c>
      <c r="K73" s="177" t="s">
        <v>3631</v>
      </c>
      <c r="L73" s="178">
        <v>6</v>
      </c>
      <c r="M73" s="177" t="s">
        <v>263</v>
      </c>
      <c r="N73" s="178" t="s">
        <v>3851</v>
      </c>
      <c r="O73" s="177" t="s">
        <v>5138</v>
      </c>
      <c r="P73" s="178" t="s">
        <v>3616</v>
      </c>
      <c r="Q73" s="177" t="s">
        <v>1699</v>
      </c>
      <c r="R73" s="177" t="s">
        <v>263</v>
      </c>
      <c r="S73" s="177" t="s">
        <v>3617</v>
      </c>
      <c r="T73" s="179">
        <v>6.6</v>
      </c>
      <c r="U73" s="177" t="s">
        <v>3632</v>
      </c>
      <c r="V73" s="177" t="s">
        <v>3633</v>
      </c>
      <c r="W73" s="180" t="s">
        <v>5135</v>
      </c>
      <c r="X73" s="179">
        <v>0.20899999999999999</v>
      </c>
      <c r="Y73" s="179" t="s">
        <v>298</v>
      </c>
      <c r="Z73" s="179">
        <v>5000</v>
      </c>
      <c r="AA73" s="178" t="s">
        <v>298</v>
      </c>
      <c r="AB73" s="177" t="s">
        <v>3592</v>
      </c>
      <c r="AC73" s="181" t="s">
        <v>3620</v>
      </c>
      <c r="AD73" s="182" t="s">
        <v>1699</v>
      </c>
    </row>
    <row r="74" spans="1:30" ht="27.75" x14ac:dyDescent="0.45">
      <c r="A74" s="200" t="s">
        <v>3586</v>
      </c>
      <c r="B74" s="201" t="s">
        <v>15</v>
      </c>
      <c r="C74" s="201" t="s">
        <v>174</v>
      </c>
      <c r="D74" s="201" t="s">
        <v>3612</v>
      </c>
      <c r="E74" s="202" t="s">
        <v>3634</v>
      </c>
      <c r="F74" s="203" t="s">
        <v>3635</v>
      </c>
      <c r="G74" s="203">
        <v>672240</v>
      </c>
      <c r="H74" s="204">
        <v>1399</v>
      </c>
      <c r="I74" s="59">
        <v>8.5000000000000006E-2</v>
      </c>
      <c r="J74" s="139">
        <v>1280.0899999999999</v>
      </c>
      <c r="K74" s="205" t="s">
        <v>3636</v>
      </c>
      <c r="L74" s="206">
        <v>8</v>
      </c>
      <c r="M74" s="205" t="s">
        <v>263</v>
      </c>
      <c r="N74" s="206" t="s">
        <v>3851</v>
      </c>
      <c r="O74" s="205" t="s">
        <v>5139</v>
      </c>
      <c r="P74" s="206" t="s">
        <v>3616</v>
      </c>
      <c r="Q74" s="205" t="s">
        <v>1699</v>
      </c>
      <c r="R74" s="205" t="s">
        <v>263</v>
      </c>
      <c r="S74" s="205" t="s">
        <v>3617</v>
      </c>
      <c r="T74" s="206">
        <v>6.2</v>
      </c>
      <c r="U74" s="205" t="s">
        <v>3637</v>
      </c>
      <c r="V74" s="205" t="s">
        <v>3633</v>
      </c>
      <c r="W74" s="207" t="s">
        <v>5135</v>
      </c>
      <c r="X74" s="206">
        <v>0.16800000000000001</v>
      </c>
      <c r="Y74" s="206" t="s">
        <v>298</v>
      </c>
      <c r="Z74" s="206">
        <v>4900</v>
      </c>
      <c r="AA74" s="206" t="s">
        <v>298</v>
      </c>
      <c r="AB74" s="205" t="s">
        <v>3592</v>
      </c>
      <c r="AC74" s="206" t="s">
        <v>3620</v>
      </c>
      <c r="AD74" s="208" t="s">
        <v>1699</v>
      </c>
    </row>
    <row r="75" spans="1:30" ht="27.75" x14ac:dyDescent="0.45">
      <c r="A75" s="209" t="s">
        <v>3586</v>
      </c>
      <c r="B75" s="210" t="s">
        <v>15</v>
      </c>
      <c r="C75" s="210" t="s">
        <v>174</v>
      </c>
      <c r="D75" s="210" t="s">
        <v>3612</v>
      </c>
      <c r="E75" s="211" t="s">
        <v>3638</v>
      </c>
      <c r="F75" s="232" t="s">
        <v>3639</v>
      </c>
      <c r="G75" s="212">
        <v>672248</v>
      </c>
      <c r="H75" s="213">
        <v>1699</v>
      </c>
      <c r="I75" s="59">
        <v>8.5000000000000006E-2</v>
      </c>
      <c r="J75" s="139">
        <v>1554.59</v>
      </c>
      <c r="K75" s="214" t="s">
        <v>3636</v>
      </c>
      <c r="L75" s="215">
        <v>12</v>
      </c>
      <c r="M75" s="214" t="s">
        <v>263</v>
      </c>
      <c r="N75" s="215" t="s">
        <v>5140</v>
      </c>
      <c r="O75" s="214" t="s">
        <v>5141</v>
      </c>
      <c r="P75" s="215" t="s">
        <v>3640</v>
      </c>
      <c r="Q75" s="214" t="s">
        <v>1699</v>
      </c>
      <c r="R75" s="214" t="s">
        <v>263</v>
      </c>
      <c r="S75" s="214" t="s">
        <v>3617</v>
      </c>
      <c r="T75" s="215">
        <v>6.7</v>
      </c>
      <c r="U75" s="214" t="s">
        <v>3637</v>
      </c>
      <c r="V75" s="214" t="s">
        <v>3641</v>
      </c>
      <c r="W75" s="207" t="s">
        <v>5135</v>
      </c>
      <c r="X75" s="215">
        <v>0.311</v>
      </c>
      <c r="Y75" s="215" t="s">
        <v>298</v>
      </c>
      <c r="Z75" s="215">
        <v>4900</v>
      </c>
      <c r="AA75" s="215" t="s">
        <v>298</v>
      </c>
      <c r="AB75" s="214" t="s">
        <v>3592</v>
      </c>
      <c r="AC75" s="215" t="s">
        <v>3620</v>
      </c>
      <c r="AD75" s="216" t="s">
        <v>1699</v>
      </c>
    </row>
    <row r="76" spans="1:30" x14ac:dyDescent="0.45">
      <c r="A76" s="140" t="s">
        <v>3586</v>
      </c>
      <c r="B76" s="48" t="s">
        <v>15</v>
      </c>
      <c r="C76" s="48" t="s">
        <v>174</v>
      </c>
      <c r="D76" s="48" t="s">
        <v>3612</v>
      </c>
      <c r="E76" s="48" t="s">
        <v>3642</v>
      </c>
      <c r="F76" s="132" t="s">
        <v>3643</v>
      </c>
      <c r="G76" s="132">
        <v>672256</v>
      </c>
      <c r="H76" s="136">
        <v>2399</v>
      </c>
      <c r="I76" s="59">
        <v>8.5000000000000006E-2</v>
      </c>
      <c r="J76" s="142">
        <v>2195.09</v>
      </c>
      <c r="K76" s="48" t="s">
        <v>3644</v>
      </c>
      <c r="L76" s="60">
        <v>12</v>
      </c>
      <c r="M76" s="48" t="s">
        <v>263</v>
      </c>
      <c r="N76" s="60" t="s">
        <v>5140</v>
      </c>
      <c r="O76" s="48" t="s">
        <v>5141</v>
      </c>
      <c r="P76" s="60" t="s">
        <v>3640</v>
      </c>
      <c r="Q76" s="48" t="s">
        <v>1699</v>
      </c>
      <c r="R76" s="48" t="s">
        <v>263</v>
      </c>
      <c r="S76" s="48" t="s">
        <v>3617</v>
      </c>
      <c r="T76" s="137">
        <v>6.8</v>
      </c>
      <c r="U76" s="48" t="s">
        <v>3645</v>
      </c>
      <c r="V76" s="48" t="s">
        <v>3646</v>
      </c>
      <c r="W76" s="13" t="s">
        <v>5135</v>
      </c>
      <c r="X76" s="137">
        <v>0.23200000000000001</v>
      </c>
      <c r="Y76" s="137" t="s">
        <v>298</v>
      </c>
      <c r="Z76" s="137">
        <v>5000</v>
      </c>
      <c r="AA76" s="60" t="s">
        <v>298</v>
      </c>
      <c r="AB76" s="48" t="s">
        <v>3647</v>
      </c>
      <c r="AC76" s="138" t="s">
        <v>3620</v>
      </c>
      <c r="AD76" s="141" t="s">
        <v>1699</v>
      </c>
    </row>
    <row r="77" spans="1:30" ht="27" x14ac:dyDescent="0.45">
      <c r="A77" s="140" t="s">
        <v>3586</v>
      </c>
      <c r="B77" s="48" t="s">
        <v>15</v>
      </c>
      <c r="C77" s="48" t="s">
        <v>172</v>
      </c>
      <c r="D77" s="48" t="s">
        <v>263</v>
      </c>
      <c r="E77" s="48" t="s">
        <v>5142</v>
      </c>
      <c r="F77" s="132" t="s">
        <v>5143</v>
      </c>
      <c r="G77" s="132">
        <v>804630</v>
      </c>
      <c r="H77" s="136">
        <v>849</v>
      </c>
      <c r="I77" s="59">
        <v>8.5000000000000006E-2</v>
      </c>
      <c r="J77" s="142">
        <v>776.84</v>
      </c>
      <c r="K77" s="48" t="s">
        <v>5144</v>
      </c>
      <c r="L77" s="60">
        <v>12</v>
      </c>
      <c r="M77" s="48" t="s">
        <v>263</v>
      </c>
      <c r="N77" s="60" t="s">
        <v>5140</v>
      </c>
      <c r="O77" s="48" t="s">
        <v>5145</v>
      </c>
      <c r="P77" s="60" t="s">
        <v>3640</v>
      </c>
      <c r="Q77" s="48"/>
      <c r="R77" s="48" t="s">
        <v>263</v>
      </c>
      <c r="S77" s="48" t="s">
        <v>3617</v>
      </c>
      <c r="T77" s="137">
        <v>10.9</v>
      </c>
      <c r="U77" s="48" t="s">
        <v>5146</v>
      </c>
      <c r="V77" s="48" t="s">
        <v>5147</v>
      </c>
      <c r="W77" s="13" t="s">
        <v>5135</v>
      </c>
      <c r="X77" s="137">
        <v>0.52</v>
      </c>
      <c r="Y77" s="137" t="s">
        <v>298</v>
      </c>
      <c r="Z77" s="137">
        <v>8000</v>
      </c>
      <c r="AA77" s="60" t="s">
        <v>298</v>
      </c>
      <c r="AB77" s="48" t="s">
        <v>5148</v>
      </c>
      <c r="AC77" s="138" t="s">
        <v>3620</v>
      </c>
      <c r="AD77" s="141"/>
    </row>
    <row r="78" spans="1:30" ht="27" x14ac:dyDescent="0.45">
      <c r="A78" s="140" t="s">
        <v>3586</v>
      </c>
      <c r="B78" s="48" t="s">
        <v>15</v>
      </c>
      <c r="C78" s="48" t="s">
        <v>172</v>
      </c>
      <c r="D78" s="48" t="s">
        <v>263</v>
      </c>
      <c r="E78" s="48" t="s">
        <v>5149</v>
      </c>
      <c r="F78" s="132" t="s">
        <v>5150</v>
      </c>
      <c r="G78" s="132">
        <v>804637</v>
      </c>
      <c r="H78" s="136">
        <v>1099</v>
      </c>
      <c r="I78" s="59">
        <v>8.5000000000000006E-2</v>
      </c>
      <c r="J78" s="142">
        <v>1005.59</v>
      </c>
      <c r="K78" s="48" t="s">
        <v>5144</v>
      </c>
      <c r="L78" s="60">
        <v>12</v>
      </c>
      <c r="M78" s="48" t="s">
        <v>263</v>
      </c>
      <c r="N78" s="60" t="s">
        <v>5140</v>
      </c>
      <c r="O78" s="48" t="s">
        <v>3261</v>
      </c>
      <c r="P78" s="60" t="s">
        <v>5151</v>
      </c>
      <c r="Q78" s="48"/>
      <c r="R78" s="48" t="s">
        <v>263</v>
      </c>
      <c r="S78" s="48" t="s">
        <v>3617</v>
      </c>
      <c r="T78" s="137">
        <v>10.9</v>
      </c>
      <c r="U78" s="48" t="s">
        <v>5146</v>
      </c>
      <c r="V78" s="48" t="s">
        <v>5152</v>
      </c>
      <c r="W78" s="13" t="s">
        <v>5135</v>
      </c>
      <c r="X78" s="137">
        <v>0.66800000000000004</v>
      </c>
      <c r="Y78" s="137" t="s">
        <v>298</v>
      </c>
      <c r="Z78" s="137">
        <v>10090</v>
      </c>
      <c r="AA78" s="60" t="s">
        <v>298</v>
      </c>
      <c r="AB78" s="48" t="s">
        <v>5148</v>
      </c>
      <c r="AC78" s="138" t="s">
        <v>3620</v>
      </c>
      <c r="AD78" s="141"/>
    </row>
    <row r="79" spans="1:30" ht="27" x14ac:dyDescent="0.45">
      <c r="A79" s="140" t="s">
        <v>3586</v>
      </c>
      <c r="B79" s="48" t="s">
        <v>15</v>
      </c>
      <c r="C79" s="48" t="s">
        <v>172</v>
      </c>
      <c r="D79" s="48" t="s">
        <v>263</v>
      </c>
      <c r="E79" s="48" t="s">
        <v>5149</v>
      </c>
      <c r="F79" s="132" t="s">
        <v>5153</v>
      </c>
      <c r="G79" s="132">
        <v>804635</v>
      </c>
      <c r="H79" s="136">
        <v>1099</v>
      </c>
      <c r="I79" s="59">
        <v>8.5000000000000006E-2</v>
      </c>
      <c r="J79" s="142">
        <v>1055.5899999999999</v>
      </c>
      <c r="K79" s="48" t="s">
        <v>5144</v>
      </c>
      <c r="L79" s="60">
        <v>12</v>
      </c>
      <c r="M79" s="48" t="s">
        <v>263</v>
      </c>
      <c r="N79" s="60" t="s">
        <v>5140</v>
      </c>
      <c r="O79" s="48" t="s">
        <v>3261</v>
      </c>
      <c r="P79" s="60" t="s">
        <v>3616</v>
      </c>
      <c r="Q79" s="48"/>
      <c r="R79" s="48" t="s">
        <v>263</v>
      </c>
      <c r="S79" s="48" t="s">
        <v>3617</v>
      </c>
      <c r="T79" s="137">
        <v>10.9</v>
      </c>
      <c r="U79" s="48" t="s">
        <v>5146</v>
      </c>
      <c r="V79" s="48" t="s">
        <v>5154</v>
      </c>
      <c r="W79" s="13" t="s">
        <v>5135</v>
      </c>
      <c r="X79" s="137">
        <v>0.66800000000000004</v>
      </c>
      <c r="Y79" s="137" t="s">
        <v>298</v>
      </c>
      <c r="Z79" s="137">
        <v>10090</v>
      </c>
      <c r="AA79" s="60" t="s">
        <v>298</v>
      </c>
      <c r="AB79" s="48" t="s">
        <v>5148</v>
      </c>
      <c r="AC79" s="138" t="s">
        <v>3620</v>
      </c>
      <c r="AD79" s="141"/>
    </row>
    <row r="80" spans="1:30" ht="27" x14ac:dyDescent="0.45">
      <c r="A80" s="140" t="s">
        <v>3586</v>
      </c>
      <c r="B80" s="48" t="s">
        <v>15</v>
      </c>
      <c r="C80" s="48" t="s">
        <v>172</v>
      </c>
      <c r="D80" s="48" t="s">
        <v>263</v>
      </c>
      <c r="E80" s="48" t="s">
        <v>5155</v>
      </c>
      <c r="F80" s="132" t="s">
        <v>5156</v>
      </c>
      <c r="G80" s="132">
        <v>784334</v>
      </c>
      <c r="H80" s="136">
        <v>2049</v>
      </c>
      <c r="I80" s="59">
        <v>8.5000000000000006E-2</v>
      </c>
      <c r="J80" s="142">
        <v>1874.84</v>
      </c>
      <c r="K80" s="48" t="s">
        <v>5157</v>
      </c>
      <c r="L80" s="60">
        <v>12</v>
      </c>
      <c r="M80" s="48" t="s">
        <v>263</v>
      </c>
      <c r="N80" s="60" t="s">
        <v>5140</v>
      </c>
      <c r="O80" s="48" t="s">
        <v>5158</v>
      </c>
      <c r="P80" s="60" t="s">
        <v>5159</v>
      </c>
      <c r="Q80" s="48"/>
      <c r="R80" s="48" t="s">
        <v>263</v>
      </c>
      <c r="S80" s="48" t="s">
        <v>3617</v>
      </c>
      <c r="T80" s="137">
        <v>12.4</v>
      </c>
      <c r="U80" s="48" t="s">
        <v>3307</v>
      </c>
      <c r="V80" s="48" t="s">
        <v>5160</v>
      </c>
      <c r="W80" s="13" t="s">
        <v>5135</v>
      </c>
      <c r="X80" s="137">
        <v>0.57599999999999996</v>
      </c>
      <c r="Y80" s="137" t="s">
        <v>298</v>
      </c>
      <c r="Z80" s="137">
        <v>10090</v>
      </c>
      <c r="AA80" s="60" t="s">
        <v>298</v>
      </c>
      <c r="AB80" s="48" t="s">
        <v>5161</v>
      </c>
      <c r="AC80" s="138" t="s">
        <v>3620</v>
      </c>
      <c r="AD80" s="141"/>
    </row>
    <row r="81" spans="1:30" ht="27" x14ac:dyDescent="0.45">
      <c r="A81" s="140" t="s">
        <v>3586</v>
      </c>
      <c r="B81" s="48" t="s">
        <v>15</v>
      </c>
      <c r="C81" s="48" t="s">
        <v>172</v>
      </c>
      <c r="D81" s="48" t="s">
        <v>263</v>
      </c>
      <c r="E81" s="48" t="s">
        <v>5162</v>
      </c>
      <c r="F81" s="132" t="s">
        <v>5163</v>
      </c>
      <c r="G81" s="132">
        <v>784336</v>
      </c>
      <c r="H81" s="136">
        <v>2099</v>
      </c>
      <c r="I81" s="59">
        <v>8.5000000000000006E-2</v>
      </c>
      <c r="J81" s="142">
        <v>1920.59</v>
      </c>
      <c r="K81" s="48" t="s">
        <v>5164</v>
      </c>
      <c r="L81" s="60">
        <v>12</v>
      </c>
      <c r="M81" s="48" t="s">
        <v>263</v>
      </c>
      <c r="N81" s="60" t="s">
        <v>5140</v>
      </c>
      <c r="O81" s="48" t="s">
        <v>5165</v>
      </c>
      <c r="P81" s="60" t="s">
        <v>3640</v>
      </c>
      <c r="Q81" s="48"/>
      <c r="R81" s="48" t="s">
        <v>263</v>
      </c>
      <c r="S81" s="48" t="s">
        <v>3617</v>
      </c>
      <c r="T81" s="137">
        <v>14.6</v>
      </c>
      <c r="U81" s="48" t="s">
        <v>3262</v>
      </c>
      <c r="V81" s="48" t="s">
        <v>5166</v>
      </c>
      <c r="W81" s="13" t="s">
        <v>5135</v>
      </c>
      <c r="X81" s="137">
        <v>0.71799999999999997</v>
      </c>
      <c r="Y81" s="137" t="s">
        <v>298</v>
      </c>
      <c r="Z81" s="137">
        <v>11200</v>
      </c>
      <c r="AA81" s="60" t="s">
        <v>298</v>
      </c>
      <c r="AB81" s="48" t="s">
        <v>5167</v>
      </c>
      <c r="AC81" s="138" t="s">
        <v>3620</v>
      </c>
      <c r="AD81" s="141"/>
    </row>
    <row r="82" spans="1:30" x14ac:dyDescent="0.45">
      <c r="A82" s="140" t="s">
        <v>3586</v>
      </c>
      <c r="B82" s="48" t="s">
        <v>15</v>
      </c>
      <c r="C82" s="48" t="s">
        <v>174</v>
      </c>
      <c r="D82" s="48" t="s">
        <v>260</v>
      </c>
      <c r="E82" s="48" t="s">
        <v>5168</v>
      </c>
      <c r="F82" s="132">
        <v>6387047</v>
      </c>
      <c r="G82" s="132">
        <v>795811</v>
      </c>
      <c r="H82" s="136">
        <v>177</v>
      </c>
      <c r="I82" s="59">
        <v>0.1</v>
      </c>
      <c r="J82" s="142">
        <v>159.30000000000001</v>
      </c>
      <c r="K82" s="48" t="s">
        <v>3651</v>
      </c>
      <c r="L82" s="60">
        <v>4</v>
      </c>
      <c r="M82" s="48" t="s">
        <v>1699</v>
      </c>
      <c r="N82" s="60" t="s">
        <v>1699</v>
      </c>
      <c r="O82" s="48" t="s">
        <v>1699</v>
      </c>
      <c r="P82" s="60">
        <v>64</v>
      </c>
      <c r="Q82" s="48" t="s">
        <v>1699</v>
      </c>
      <c r="R82" s="48" t="s">
        <v>3617</v>
      </c>
      <c r="S82" s="48" t="s">
        <v>5169</v>
      </c>
      <c r="T82" s="137">
        <v>6.7</v>
      </c>
      <c r="U82" s="48" t="s">
        <v>5170</v>
      </c>
      <c r="V82" s="48" t="s">
        <v>3652</v>
      </c>
      <c r="W82" s="13" t="s">
        <v>1699</v>
      </c>
      <c r="X82" s="137">
        <v>190</v>
      </c>
      <c r="Y82" s="137" t="s">
        <v>5171</v>
      </c>
      <c r="Z82" s="137" t="s">
        <v>5172</v>
      </c>
      <c r="AA82" s="60" t="s">
        <v>1699</v>
      </c>
      <c r="AB82" s="48" t="s">
        <v>5173</v>
      </c>
      <c r="AC82" s="138">
        <v>2</v>
      </c>
      <c r="AD82" s="141" t="s">
        <v>1699</v>
      </c>
    </row>
    <row r="83" spans="1:30" x14ac:dyDescent="0.45">
      <c r="A83" s="140" t="s">
        <v>3586</v>
      </c>
      <c r="B83" s="48" t="s">
        <v>15</v>
      </c>
      <c r="C83" s="48" t="s">
        <v>174</v>
      </c>
      <c r="D83" s="48" t="s">
        <v>260</v>
      </c>
      <c r="E83" s="48" t="s">
        <v>5174</v>
      </c>
      <c r="F83" s="132">
        <v>6382870</v>
      </c>
      <c r="G83" s="132">
        <v>795816</v>
      </c>
      <c r="H83" s="136">
        <v>227</v>
      </c>
      <c r="I83" s="59">
        <v>0.1</v>
      </c>
      <c r="J83" s="142">
        <v>204.3</v>
      </c>
      <c r="K83" s="48" t="s">
        <v>3651</v>
      </c>
      <c r="L83" s="60">
        <v>4</v>
      </c>
      <c r="M83" s="48" t="s">
        <v>1699</v>
      </c>
      <c r="N83" s="60" t="s">
        <v>1699</v>
      </c>
      <c r="O83" s="48" t="s">
        <v>1699</v>
      </c>
      <c r="P83" s="60">
        <v>128</v>
      </c>
      <c r="Q83" s="48" t="s">
        <v>1699</v>
      </c>
      <c r="R83" s="48" t="s">
        <v>3617</v>
      </c>
      <c r="S83" s="48" t="s">
        <v>5169</v>
      </c>
      <c r="T83" s="137">
        <v>6.72</v>
      </c>
      <c r="U83" s="48" t="s">
        <v>5175</v>
      </c>
      <c r="V83" s="48" t="s">
        <v>3655</v>
      </c>
      <c r="W83" s="13" t="s">
        <v>1699</v>
      </c>
      <c r="X83" s="137">
        <v>190</v>
      </c>
      <c r="Y83" s="137" t="s">
        <v>5171</v>
      </c>
      <c r="Z83" s="137" t="s">
        <v>5176</v>
      </c>
      <c r="AA83" s="60" t="s">
        <v>1699</v>
      </c>
      <c r="AB83" s="48" t="s">
        <v>5177</v>
      </c>
      <c r="AC83" s="138">
        <v>2</v>
      </c>
      <c r="AD83" s="141" t="s">
        <v>1699</v>
      </c>
    </row>
    <row r="84" spans="1:30" x14ac:dyDescent="0.45">
      <c r="A84" s="140" t="s">
        <v>3586</v>
      </c>
      <c r="B84" s="48" t="s">
        <v>15</v>
      </c>
      <c r="C84" s="48" t="s">
        <v>174</v>
      </c>
      <c r="D84" s="48" t="s">
        <v>260</v>
      </c>
      <c r="E84" s="48" t="s">
        <v>5178</v>
      </c>
      <c r="F84" s="132">
        <v>6313931</v>
      </c>
      <c r="G84" s="132">
        <v>789810</v>
      </c>
      <c r="H84" s="136">
        <v>299</v>
      </c>
      <c r="I84" s="59">
        <v>0.1</v>
      </c>
      <c r="J84" s="142">
        <v>269.10000000000002</v>
      </c>
      <c r="K84" s="48" t="s">
        <v>3651</v>
      </c>
      <c r="L84" s="60">
        <v>4</v>
      </c>
      <c r="M84" s="48" t="s">
        <v>1699</v>
      </c>
      <c r="N84" s="60" t="s">
        <v>1699</v>
      </c>
      <c r="O84" s="48" t="s">
        <v>1699</v>
      </c>
      <c r="P84" s="60">
        <v>128</v>
      </c>
      <c r="Q84" s="48" t="s">
        <v>1699</v>
      </c>
      <c r="R84" s="48" t="s">
        <v>3617</v>
      </c>
      <c r="S84" s="48" t="s">
        <v>3654</v>
      </c>
      <c r="T84" s="137">
        <v>6.5</v>
      </c>
      <c r="U84" s="48" t="s">
        <v>3302</v>
      </c>
      <c r="V84" s="48" t="s">
        <v>5179</v>
      </c>
      <c r="W84" s="13" t="s">
        <v>1699</v>
      </c>
      <c r="X84" s="137">
        <v>179</v>
      </c>
      <c r="Y84" s="137" t="s">
        <v>3656</v>
      </c>
      <c r="Z84" s="137" t="s">
        <v>3657</v>
      </c>
      <c r="AA84" s="60" t="s">
        <v>1699</v>
      </c>
      <c r="AB84" s="48" t="s">
        <v>3653</v>
      </c>
      <c r="AC84" s="138">
        <v>1</v>
      </c>
      <c r="AD84" s="141" t="s">
        <v>1699</v>
      </c>
    </row>
    <row r="85" spans="1:30" x14ac:dyDescent="0.45">
      <c r="A85" s="140" t="s">
        <v>3586</v>
      </c>
      <c r="B85" s="48" t="s">
        <v>15</v>
      </c>
      <c r="C85" s="48" t="s">
        <v>174</v>
      </c>
      <c r="D85" s="48" t="s">
        <v>261</v>
      </c>
      <c r="E85" s="48" t="s">
        <v>5180</v>
      </c>
      <c r="F85" s="132">
        <v>6192515</v>
      </c>
      <c r="G85" s="132">
        <v>745240</v>
      </c>
      <c r="H85" s="136">
        <v>129</v>
      </c>
      <c r="I85" s="59">
        <v>0.1</v>
      </c>
      <c r="J85" s="142">
        <v>116.1</v>
      </c>
      <c r="K85" s="48" t="s">
        <v>5181</v>
      </c>
      <c r="L85" s="60" t="s">
        <v>5182</v>
      </c>
      <c r="M85" s="48" t="s">
        <v>1699</v>
      </c>
      <c r="N85" s="60" t="s">
        <v>1699</v>
      </c>
      <c r="O85" s="48" t="s">
        <v>1699</v>
      </c>
      <c r="P85" s="60">
        <v>32</v>
      </c>
      <c r="Q85" s="48" t="s">
        <v>1699</v>
      </c>
      <c r="R85" s="48" t="s">
        <v>3617</v>
      </c>
      <c r="S85" s="48" t="s">
        <v>5183</v>
      </c>
      <c r="T85" s="137">
        <v>2.4</v>
      </c>
      <c r="U85" s="48" t="s">
        <v>3238</v>
      </c>
      <c r="V85" s="48" t="s">
        <v>5184</v>
      </c>
      <c r="W85" s="13" t="s">
        <v>1699</v>
      </c>
      <c r="X85" s="137">
        <v>32</v>
      </c>
      <c r="Y85" s="137"/>
      <c r="Z85" s="137" t="s">
        <v>5185</v>
      </c>
      <c r="AA85" s="60" t="s">
        <v>1699</v>
      </c>
      <c r="AB85" s="48" t="s">
        <v>5186</v>
      </c>
      <c r="AC85" s="138">
        <v>2</v>
      </c>
      <c r="AD85" s="141" t="s">
        <v>1699</v>
      </c>
    </row>
    <row r="86" spans="1:30" x14ac:dyDescent="0.45">
      <c r="A86" s="140" t="s">
        <v>3586</v>
      </c>
      <c r="B86" s="48" t="s">
        <v>15</v>
      </c>
      <c r="C86" s="48" t="s">
        <v>174</v>
      </c>
      <c r="D86" s="48" t="s">
        <v>261</v>
      </c>
      <c r="E86" s="48" t="s">
        <v>5187</v>
      </c>
      <c r="F86" s="132">
        <v>6192518</v>
      </c>
      <c r="G86" s="132">
        <v>745233</v>
      </c>
      <c r="H86" s="136">
        <v>109</v>
      </c>
      <c r="I86" s="59">
        <v>0.1</v>
      </c>
      <c r="J86" s="142">
        <v>98.1</v>
      </c>
      <c r="K86" s="48" t="s">
        <v>5181</v>
      </c>
      <c r="L86" s="60" t="s">
        <v>5182</v>
      </c>
      <c r="M86" s="48" t="s">
        <v>1699</v>
      </c>
      <c r="N86" s="60" t="s">
        <v>1699</v>
      </c>
      <c r="O86" s="48" t="s">
        <v>1699</v>
      </c>
      <c r="P86" s="60">
        <v>32</v>
      </c>
      <c r="Q86" s="48" t="s">
        <v>1699</v>
      </c>
      <c r="R86" s="48" t="s">
        <v>3617</v>
      </c>
      <c r="S86" s="48" t="s">
        <v>5183</v>
      </c>
      <c r="T86" s="137">
        <v>2.8</v>
      </c>
      <c r="U86" s="48" t="s">
        <v>3238</v>
      </c>
      <c r="V86" s="48" t="s">
        <v>5184</v>
      </c>
      <c r="W86" s="13" t="s">
        <v>1699</v>
      </c>
      <c r="X86" s="137">
        <v>68</v>
      </c>
      <c r="Y86" s="137"/>
      <c r="Z86" s="137" t="s">
        <v>5185</v>
      </c>
      <c r="AA86" s="60" t="s">
        <v>1699</v>
      </c>
      <c r="AB86" s="48" t="s">
        <v>5188</v>
      </c>
      <c r="AC86" s="138">
        <v>2</v>
      </c>
      <c r="AD86" s="141" t="s">
        <v>1699</v>
      </c>
    </row>
    <row r="87" spans="1:30" x14ac:dyDescent="0.45">
      <c r="A87" s="140" t="s">
        <v>3586</v>
      </c>
      <c r="B87" s="48" t="s">
        <v>15</v>
      </c>
      <c r="C87" s="48" t="s">
        <v>174</v>
      </c>
      <c r="D87" s="48" t="s">
        <v>261</v>
      </c>
      <c r="E87" s="48" t="s">
        <v>5189</v>
      </c>
      <c r="F87" s="132">
        <v>6192489</v>
      </c>
      <c r="G87" s="132">
        <v>745224</v>
      </c>
      <c r="H87" s="136">
        <v>79</v>
      </c>
      <c r="I87" s="59">
        <v>0.1</v>
      </c>
      <c r="J87" s="142">
        <v>71.099999999999994</v>
      </c>
      <c r="K87" s="48" t="s">
        <v>5181</v>
      </c>
      <c r="L87" s="60" t="s">
        <v>5182</v>
      </c>
      <c r="M87" s="48" t="s">
        <v>1699</v>
      </c>
      <c r="N87" s="60" t="s">
        <v>1699</v>
      </c>
      <c r="O87" s="48" t="s">
        <v>1699</v>
      </c>
      <c r="P87" s="60">
        <v>32</v>
      </c>
      <c r="Q87" s="48" t="s">
        <v>1699</v>
      </c>
      <c r="R87" s="48" t="s">
        <v>3617</v>
      </c>
      <c r="S87" s="48" t="s">
        <v>5190</v>
      </c>
      <c r="T87" s="137">
        <v>2.8</v>
      </c>
      <c r="U87" s="48" t="s">
        <v>3238</v>
      </c>
      <c r="V87" s="48" t="s">
        <v>5184</v>
      </c>
      <c r="W87" s="13" t="s">
        <v>1699</v>
      </c>
      <c r="X87" s="137">
        <v>68</v>
      </c>
      <c r="Y87" s="137"/>
      <c r="Z87" s="137" t="s">
        <v>3657</v>
      </c>
      <c r="AA87" s="60" t="s">
        <v>1699</v>
      </c>
      <c r="AB87" s="48" t="s">
        <v>5191</v>
      </c>
      <c r="AC87" s="138">
        <v>2</v>
      </c>
      <c r="AD87" s="141" t="s">
        <v>1699</v>
      </c>
    </row>
    <row r="88" spans="1:30" ht="67.5" x14ac:dyDescent="0.45">
      <c r="A88" s="140" t="s">
        <v>4416</v>
      </c>
      <c r="B88" s="48" t="s">
        <v>4417</v>
      </c>
      <c r="C88" s="48" t="s">
        <v>4518</v>
      </c>
      <c r="D88" s="48" t="s">
        <v>4416</v>
      </c>
      <c r="E88" s="48" t="s">
        <v>4519</v>
      </c>
      <c r="F88" s="132" t="s">
        <v>4520</v>
      </c>
      <c r="G88" s="132" t="s">
        <v>4520</v>
      </c>
      <c r="H88" s="136">
        <v>4330</v>
      </c>
      <c r="I88" s="59">
        <v>0.45462864520952845</v>
      </c>
      <c r="J88" s="142">
        <v>2361</v>
      </c>
      <c r="K88" s="48" t="s">
        <v>4521</v>
      </c>
      <c r="L88" s="60">
        <v>16</v>
      </c>
      <c r="M88" s="48" t="s">
        <v>4522</v>
      </c>
      <c r="N88" s="60" t="s">
        <v>298</v>
      </c>
      <c r="O88" s="48" t="s">
        <v>4523</v>
      </c>
      <c r="P88" s="60">
        <v>256</v>
      </c>
      <c r="Q88" s="48" t="s">
        <v>349</v>
      </c>
      <c r="R88" s="48" t="s">
        <v>291</v>
      </c>
      <c r="S88" s="48" t="s">
        <v>4524</v>
      </c>
      <c r="T88" s="137">
        <v>12.3</v>
      </c>
      <c r="U88" s="48">
        <v>12.3</v>
      </c>
      <c r="V88" s="48" t="s">
        <v>4525</v>
      </c>
      <c r="W88" s="13" t="s">
        <v>45</v>
      </c>
      <c r="X88" s="137">
        <v>0.76</v>
      </c>
      <c r="Y88" s="137">
        <v>65</v>
      </c>
      <c r="Z88" s="137">
        <v>42</v>
      </c>
      <c r="AA88" s="60">
        <v>9</v>
      </c>
      <c r="AB88" s="48" t="s">
        <v>4526</v>
      </c>
      <c r="AC88" s="138">
        <v>3</v>
      </c>
      <c r="AD88" s="141" t="s">
        <v>4527</v>
      </c>
    </row>
    <row r="89" spans="1:30" ht="40.5" x14ac:dyDescent="0.45">
      <c r="A89" s="140" t="s">
        <v>4416</v>
      </c>
      <c r="B89" s="48" t="s">
        <v>4490</v>
      </c>
      <c r="C89" s="48" t="s">
        <v>172</v>
      </c>
      <c r="D89" s="48" t="s">
        <v>4416</v>
      </c>
      <c r="E89" s="48" t="s">
        <v>4528</v>
      </c>
      <c r="F89" s="132" t="s">
        <v>4529</v>
      </c>
      <c r="G89" s="132" t="s">
        <v>4529</v>
      </c>
      <c r="H89" s="136">
        <v>349</v>
      </c>
      <c r="I89" s="59">
        <v>0</v>
      </c>
      <c r="J89" s="142">
        <v>349</v>
      </c>
      <c r="K89" s="48" t="s">
        <v>4530</v>
      </c>
      <c r="L89" s="60">
        <v>4</v>
      </c>
      <c r="M89" s="48" t="s">
        <v>3320</v>
      </c>
      <c r="N89" s="60" t="s">
        <v>298</v>
      </c>
      <c r="O89" s="48" t="s">
        <v>4531</v>
      </c>
      <c r="P89" s="60">
        <v>128</v>
      </c>
      <c r="Q89" s="48" t="s">
        <v>4498</v>
      </c>
      <c r="R89" s="48" t="s">
        <v>4532</v>
      </c>
      <c r="S89" s="48" t="s">
        <v>4532</v>
      </c>
      <c r="T89" s="137">
        <v>11</v>
      </c>
      <c r="U89" s="48">
        <v>11</v>
      </c>
      <c r="V89" s="48" t="s">
        <v>4533</v>
      </c>
      <c r="W89" s="13" t="s">
        <v>45</v>
      </c>
      <c r="X89" s="137">
        <v>0.46500000000000002</v>
      </c>
      <c r="Y89" s="137" t="s">
        <v>4534</v>
      </c>
      <c r="Z89" s="137" t="s">
        <v>4535</v>
      </c>
      <c r="AA89" s="60">
        <v>5</v>
      </c>
      <c r="AB89" s="48" t="s">
        <v>4536</v>
      </c>
      <c r="AC89" s="138">
        <v>1</v>
      </c>
      <c r="AD89" s="141" t="s">
        <v>4537</v>
      </c>
    </row>
    <row r="90" spans="1:30" ht="27" x14ac:dyDescent="0.45">
      <c r="A90" s="140" t="s">
        <v>269</v>
      </c>
      <c r="B90" s="14" t="s">
        <v>15</v>
      </c>
      <c r="C90" s="14" t="s">
        <v>172</v>
      </c>
      <c r="D90" s="14" t="s">
        <v>250</v>
      </c>
      <c r="E90" s="14" t="s">
        <v>4794</v>
      </c>
      <c r="F90" s="269" t="s">
        <v>4795</v>
      </c>
      <c r="G90" s="132" t="s">
        <v>4794</v>
      </c>
      <c r="H90" s="12">
        <v>549</v>
      </c>
      <c r="I90" s="15">
        <v>0.11438979963570128</v>
      </c>
      <c r="J90" s="11">
        <v>486.2</v>
      </c>
      <c r="K90" s="14" t="s">
        <v>4796</v>
      </c>
      <c r="L90" s="61">
        <v>3</v>
      </c>
      <c r="M90" s="14" t="s">
        <v>4010</v>
      </c>
      <c r="N90" s="61" t="s">
        <v>3683</v>
      </c>
      <c r="O90" s="14" t="s">
        <v>4796</v>
      </c>
      <c r="P90" s="61">
        <v>64</v>
      </c>
      <c r="Q90" s="14" t="s">
        <v>4010</v>
      </c>
      <c r="R90" s="14" t="s">
        <v>250</v>
      </c>
      <c r="S90" s="14" t="s">
        <v>2700</v>
      </c>
      <c r="T90" s="270">
        <v>10.199999999999999</v>
      </c>
      <c r="U90" s="14" t="s">
        <v>2510</v>
      </c>
      <c r="V90" s="14" t="s">
        <v>4797</v>
      </c>
      <c r="W90" s="13" t="s">
        <v>45</v>
      </c>
      <c r="X90" s="270">
        <v>0.49</v>
      </c>
      <c r="Y90" s="270">
        <v>20</v>
      </c>
      <c r="Z90" s="270">
        <v>32.4</v>
      </c>
      <c r="AA90" s="270">
        <v>30</v>
      </c>
      <c r="AB90" s="14" t="s">
        <v>4096</v>
      </c>
      <c r="AC90" s="271">
        <v>1</v>
      </c>
      <c r="AD90" s="17"/>
    </row>
    <row r="91" spans="1:30" ht="27" x14ac:dyDescent="0.45">
      <c r="A91" s="140" t="s">
        <v>269</v>
      </c>
      <c r="B91" s="14" t="s">
        <v>15</v>
      </c>
      <c r="C91" s="14" t="s">
        <v>172</v>
      </c>
      <c r="D91" s="14" t="s">
        <v>250</v>
      </c>
      <c r="E91" s="14" t="s">
        <v>4798</v>
      </c>
      <c r="F91" s="269" t="s">
        <v>4799</v>
      </c>
      <c r="G91" s="132" t="s">
        <v>4798</v>
      </c>
      <c r="H91" s="12">
        <v>799</v>
      </c>
      <c r="I91" s="15">
        <v>6.4545902377972475E-2</v>
      </c>
      <c r="J91" s="11">
        <v>747.42782399999999</v>
      </c>
      <c r="K91" s="14" t="s">
        <v>4796</v>
      </c>
      <c r="L91" s="61">
        <v>3</v>
      </c>
      <c r="M91" s="14" t="s">
        <v>4010</v>
      </c>
      <c r="N91" s="61" t="s">
        <v>3683</v>
      </c>
      <c r="O91" s="14" t="s">
        <v>4796</v>
      </c>
      <c r="P91" s="61">
        <v>256</v>
      </c>
      <c r="Q91" s="14" t="s">
        <v>4010</v>
      </c>
      <c r="R91" s="14" t="s">
        <v>250</v>
      </c>
      <c r="S91" s="14" t="s">
        <v>2700</v>
      </c>
      <c r="T91" s="270">
        <v>10.199999999999999</v>
      </c>
      <c r="U91" s="14" t="s">
        <v>2510</v>
      </c>
      <c r="V91" s="14" t="s">
        <v>4797</v>
      </c>
      <c r="W91" s="13" t="s">
        <v>45</v>
      </c>
      <c r="X91" s="270">
        <v>0.49</v>
      </c>
      <c r="Y91" s="270">
        <v>20</v>
      </c>
      <c r="Z91" s="270">
        <v>32.4</v>
      </c>
      <c r="AA91" s="270">
        <v>30</v>
      </c>
      <c r="AB91" s="14" t="s">
        <v>4096</v>
      </c>
      <c r="AC91" s="271">
        <v>1</v>
      </c>
      <c r="AD91" s="17"/>
    </row>
    <row r="92" spans="1:30" x14ac:dyDescent="0.45">
      <c r="A92" s="140" t="s">
        <v>269</v>
      </c>
      <c r="B92" s="14" t="s">
        <v>15</v>
      </c>
      <c r="C92" s="14" t="s">
        <v>174</v>
      </c>
      <c r="D92" s="14" t="s">
        <v>250</v>
      </c>
      <c r="E92" s="14" t="s">
        <v>2687</v>
      </c>
      <c r="F92" s="269" t="s">
        <v>2195</v>
      </c>
      <c r="G92" s="132" t="s">
        <v>2687</v>
      </c>
      <c r="H92" s="12">
        <v>1499</v>
      </c>
      <c r="I92" s="15">
        <v>0.03</v>
      </c>
      <c r="J92" s="11">
        <v>1454.0239999999999</v>
      </c>
      <c r="K92" s="14" t="s">
        <v>2688</v>
      </c>
      <c r="L92" s="61">
        <v>6</v>
      </c>
      <c r="M92" s="14" t="s">
        <v>4010</v>
      </c>
      <c r="N92" s="61" t="s">
        <v>3683</v>
      </c>
      <c r="O92" s="14" t="s">
        <v>2690</v>
      </c>
      <c r="P92" s="61">
        <v>128</v>
      </c>
      <c r="Q92" s="14" t="s">
        <v>349</v>
      </c>
      <c r="R92" s="14" t="s">
        <v>250</v>
      </c>
      <c r="S92" s="14" t="s">
        <v>2691</v>
      </c>
      <c r="T92" s="270">
        <v>6.1</v>
      </c>
      <c r="U92" s="14" t="s">
        <v>2692</v>
      </c>
      <c r="V92" s="14" t="s">
        <v>2693</v>
      </c>
      <c r="W92" s="13" t="s">
        <v>45</v>
      </c>
      <c r="X92" s="270">
        <v>0.17</v>
      </c>
      <c r="Y92" s="270"/>
      <c r="Z92" s="270"/>
      <c r="AA92" s="270"/>
      <c r="AB92" s="14" t="s">
        <v>2196</v>
      </c>
      <c r="AC92" s="271">
        <v>1</v>
      </c>
      <c r="AD92" s="17"/>
    </row>
    <row r="93" spans="1:30" ht="81" x14ac:dyDescent="0.45">
      <c r="A93" s="140" t="s">
        <v>269</v>
      </c>
      <c r="B93" s="48" t="s">
        <v>6</v>
      </c>
      <c r="C93" s="48" t="s">
        <v>172</v>
      </c>
      <c r="D93" s="48" t="s">
        <v>256</v>
      </c>
      <c r="E93" s="48" t="s">
        <v>3799</v>
      </c>
      <c r="F93" s="132" t="s">
        <v>3800</v>
      </c>
      <c r="G93" s="132" t="s">
        <v>3800</v>
      </c>
      <c r="H93" s="136">
        <v>2184.5</v>
      </c>
      <c r="I93" s="59">
        <v>0.1568518518518518</v>
      </c>
      <c r="J93" s="142">
        <v>1421.8</v>
      </c>
      <c r="K93" s="48" t="s">
        <v>3801</v>
      </c>
      <c r="L93" s="60">
        <v>4</v>
      </c>
      <c r="M93" s="48" t="s">
        <v>2960</v>
      </c>
      <c r="N93" s="60" t="s">
        <v>3695</v>
      </c>
      <c r="O93" s="48" t="s">
        <v>319</v>
      </c>
      <c r="P93" s="60">
        <v>128</v>
      </c>
      <c r="Q93" s="48" t="s">
        <v>2830</v>
      </c>
      <c r="R93" s="48" t="s">
        <v>43</v>
      </c>
      <c r="S93" s="48" t="s">
        <v>3697</v>
      </c>
      <c r="T93" s="137">
        <v>8.1</v>
      </c>
      <c r="U93" s="48" t="s">
        <v>3802</v>
      </c>
      <c r="V93" s="48" t="s">
        <v>3803</v>
      </c>
      <c r="W93" s="13" t="s">
        <v>191</v>
      </c>
      <c r="X93" s="137" t="s">
        <v>3804</v>
      </c>
      <c r="Y93" s="137" t="s">
        <v>3714</v>
      </c>
      <c r="Z93" s="137" t="s">
        <v>3805</v>
      </c>
      <c r="AA93" s="60" t="s">
        <v>3703</v>
      </c>
      <c r="AB93" s="48" t="s">
        <v>3806</v>
      </c>
      <c r="AC93" s="138">
        <v>3</v>
      </c>
      <c r="AD93" s="141" t="s">
        <v>3691</v>
      </c>
    </row>
    <row r="94" spans="1:30" ht="40.5" x14ac:dyDescent="0.45">
      <c r="A94" s="140" t="s">
        <v>269</v>
      </c>
      <c r="B94" s="48" t="s">
        <v>6</v>
      </c>
      <c r="C94" s="48" t="s">
        <v>172</v>
      </c>
      <c r="D94" s="48" t="s">
        <v>262</v>
      </c>
      <c r="E94" s="48" t="s">
        <v>3807</v>
      </c>
      <c r="F94" s="132" t="s">
        <v>3808</v>
      </c>
      <c r="G94" s="132" t="s">
        <v>3809</v>
      </c>
      <c r="H94" s="136">
        <v>1999</v>
      </c>
      <c r="I94" s="59">
        <v>0.23330000000000001</v>
      </c>
      <c r="J94" s="142">
        <v>1532.6</v>
      </c>
      <c r="K94" s="48" t="s">
        <v>3810</v>
      </c>
      <c r="L94" s="60" t="s">
        <v>3811</v>
      </c>
      <c r="M94" s="48" t="s">
        <v>2960</v>
      </c>
      <c r="N94" s="60" t="s">
        <v>3812</v>
      </c>
      <c r="O94" s="48" t="s">
        <v>3813</v>
      </c>
      <c r="P94" s="60" t="s">
        <v>3814</v>
      </c>
      <c r="Q94" s="48" t="s">
        <v>2830</v>
      </c>
      <c r="R94" s="48" t="s">
        <v>2544</v>
      </c>
      <c r="S94" s="48" t="s">
        <v>3815</v>
      </c>
      <c r="T94" s="137" t="s">
        <v>3816</v>
      </c>
      <c r="U94" s="48" t="s">
        <v>3779</v>
      </c>
      <c r="V94" s="48"/>
      <c r="W94" s="13" t="s">
        <v>191</v>
      </c>
      <c r="X94" s="137" t="s">
        <v>3817</v>
      </c>
      <c r="Y94" s="137" t="s">
        <v>3818</v>
      </c>
      <c r="Z94" s="137" t="s">
        <v>3819</v>
      </c>
      <c r="AA94" s="60" t="s">
        <v>3820</v>
      </c>
      <c r="AB94" s="48" t="s">
        <v>3821</v>
      </c>
      <c r="AC94" s="138">
        <v>3</v>
      </c>
      <c r="AD94" s="141" t="s">
        <v>3785</v>
      </c>
    </row>
    <row r="95" spans="1:30" ht="391.5" x14ac:dyDescent="0.45">
      <c r="A95" s="140" t="s">
        <v>269</v>
      </c>
      <c r="B95" s="48" t="s">
        <v>15</v>
      </c>
      <c r="C95" s="48" t="s">
        <v>174</v>
      </c>
      <c r="D95" s="48" t="s">
        <v>263</v>
      </c>
      <c r="E95" s="48" t="s">
        <v>3822</v>
      </c>
      <c r="F95" s="132" t="s">
        <v>3614</v>
      </c>
      <c r="G95" s="132" t="s">
        <v>3614</v>
      </c>
      <c r="H95" s="136">
        <v>349</v>
      </c>
      <c r="I95" s="59">
        <v>0.15</v>
      </c>
      <c r="J95" s="142">
        <v>296.64999999999998</v>
      </c>
      <c r="K95" s="48" t="s">
        <v>3823</v>
      </c>
      <c r="L95" s="60">
        <v>4</v>
      </c>
      <c r="M95" s="48"/>
      <c r="N95" s="60" t="s">
        <v>3776</v>
      </c>
      <c r="O95" s="48"/>
      <c r="P95" s="60" t="s">
        <v>3616</v>
      </c>
      <c r="Q95" s="48" t="s">
        <v>2955</v>
      </c>
      <c r="R95" s="48" t="s">
        <v>2544</v>
      </c>
      <c r="S95" s="48" t="s">
        <v>3617</v>
      </c>
      <c r="T95" s="137" t="s">
        <v>3824</v>
      </c>
      <c r="U95" s="48" t="s">
        <v>3307</v>
      </c>
      <c r="V95" s="48" t="s">
        <v>3825</v>
      </c>
      <c r="W95" s="13" t="s">
        <v>45</v>
      </c>
      <c r="X95" s="137" t="s">
        <v>3826</v>
      </c>
      <c r="Y95" s="137" t="s">
        <v>3827</v>
      </c>
      <c r="Z95" s="137" t="s">
        <v>3828</v>
      </c>
      <c r="AA95" s="60" t="s">
        <v>3829</v>
      </c>
      <c r="AB95" s="48" t="s">
        <v>3837</v>
      </c>
      <c r="AC95" s="138">
        <v>1</v>
      </c>
      <c r="AD95" s="141" t="s">
        <v>3691</v>
      </c>
    </row>
    <row r="96" spans="1:30" ht="405" x14ac:dyDescent="0.45">
      <c r="A96" s="140" t="s">
        <v>269</v>
      </c>
      <c r="B96" s="48" t="s">
        <v>15</v>
      </c>
      <c r="C96" s="48" t="s">
        <v>172</v>
      </c>
      <c r="D96" s="48" t="s">
        <v>263</v>
      </c>
      <c r="E96" s="48" t="s">
        <v>3830</v>
      </c>
      <c r="F96" s="132" t="s">
        <v>3648</v>
      </c>
      <c r="G96" s="132" t="s">
        <v>3648</v>
      </c>
      <c r="H96" s="136">
        <v>379</v>
      </c>
      <c r="I96" s="59">
        <v>0.1</v>
      </c>
      <c r="J96" s="142">
        <v>341.1</v>
      </c>
      <c r="K96" s="48" t="s">
        <v>3823</v>
      </c>
      <c r="L96" s="60" t="s">
        <v>3831</v>
      </c>
      <c r="M96" s="48"/>
      <c r="N96" s="60" t="s">
        <v>3776</v>
      </c>
      <c r="O96" s="48"/>
      <c r="P96" s="60" t="s">
        <v>3649</v>
      </c>
      <c r="Q96" s="48" t="s">
        <v>2955</v>
      </c>
      <c r="R96" s="48" t="s">
        <v>2544</v>
      </c>
      <c r="S96" s="48" t="s">
        <v>3617</v>
      </c>
      <c r="T96" s="137" t="s">
        <v>3832</v>
      </c>
      <c r="U96" s="48" t="s">
        <v>3833</v>
      </c>
      <c r="V96" s="48" t="s">
        <v>3834</v>
      </c>
      <c r="W96" s="13" t="s">
        <v>45</v>
      </c>
      <c r="X96" s="137" t="s">
        <v>3835</v>
      </c>
      <c r="Y96" s="137" t="s">
        <v>3827</v>
      </c>
      <c r="Z96" s="137" t="s">
        <v>3836</v>
      </c>
      <c r="AA96" s="60" t="s">
        <v>3829</v>
      </c>
      <c r="AB96" s="48" t="s">
        <v>3849</v>
      </c>
      <c r="AC96" s="138">
        <v>1</v>
      </c>
      <c r="AD96" s="141" t="s">
        <v>3691</v>
      </c>
    </row>
    <row r="97" spans="1:30" ht="27" x14ac:dyDescent="0.45">
      <c r="A97" s="140" t="s">
        <v>333</v>
      </c>
      <c r="B97" s="48" t="s">
        <v>15</v>
      </c>
      <c r="C97" s="48" t="s">
        <v>172</v>
      </c>
      <c r="D97" s="48" t="s">
        <v>250</v>
      </c>
      <c r="E97" s="48" t="s">
        <v>4094</v>
      </c>
      <c r="F97" s="132" t="s">
        <v>2725</v>
      </c>
      <c r="G97" s="132" t="s">
        <v>2725</v>
      </c>
      <c r="H97" s="136">
        <v>599</v>
      </c>
      <c r="I97" s="59">
        <v>7.0000000000000007E-2</v>
      </c>
      <c r="J97" s="142">
        <v>557.06999999999994</v>
      </c>
      <c r="K97" s="48" t="s">
        <v>4095</v>
      </c>
      <c r="L97" s="60">
        <v>4</v>
      </c>
      <c r="M97" s="48" t="s">
        <v>4010</v>
      </c>
      <c r="N97" s="60" t="s">
        <v>3683</v>
      </c>
      <c r="O97" s="48" t="s">
        <v>4095</v>
      </c>
      <c r="P97" s="60">
        <v>64</v>
      </c>
      <c r="Q97" s="48" t="s">
        <v>4010</v>
      </c>
      <c r="R97" s="48" t="s">
        <v>250</v>
      </c>
      <c r="S97" s="48" t="s">
        <v>2700</v>
      </c>
      <c r="T97" s="137">
        <v>10.9</v>
      </c>
      <c r="U97" s="48" t="s">
        <v>2510</v>
      </c>
      <c r="V97" s="48" t="s">
        <v>3595</v>
      </c>
      <c r="W97" s="13" t="s">
        <v>45</v>
      </c>
      <c r="X97" s="137">
        <v>5</v>
      </c>
      <c r="Y97" s="137">
        <v>20</v>
      </c>
      <c r="Z97" s="137">
        <v>28.6</v>
      </c>
      <c r="AA97" s="60">
        <v>20</v>
      </c>
      <c r="AB97" s="48" t="s">
        <v>4096</v>
      </c>
      <c r="AC97" s="138">
        <v>1</v>
      </c>
      <c r="AD97" s="141"/>
    </row>
    <row r="98" spans="1:30" ht="27" x14ac:dyDescent="0.45">
      <c r="A98" s="140" t="s">
        <v>333</v>
      </c>
      <c r="B98" s="48" t="s">
        <v>15</v>
      </c>
      <c r="C98" s="48" t="s">
        <v>172</v>
      </c>
      <c r="D98" s="48" t="s">
        <v>250</v>
      </c>
      <c r="E98" s="48" t="s">
        <v>4097</v>
      </c>
      <c r="F98" s="132" t="s">
        <v>2728</v>
      </c>
      <c r="G98" s="132" t="s">
        <v>2728</v>
      </c>
      <c r="H98" s="136">
        <v>849</v>
      </c>
      <c r="I98" s="59">
        <v>7.0000000000000007E-2</v>
      </c>
      <c r="J98" s="142">
        <v>789.56999999999994</v>
      </c>
      <c r="K98" s="48" t="s">
        <v>4095</v>
      </c>
      <c r="L98" s="60">
        <v>4</v>
      </c>
      <c r="M98" s="48" t="s">
        <v>4010</v>
      </c>
      <c r="N98" s="60" t="s">
        <v>3683</v>
      </c>
      <c r="O98" s="48" t="s">
        <v>4095</v>
      </c>
      <c r="P98" s="60">
        <v>256</v>
      </c>
      <c r="Q98" s="48" t="s">
        <v>4010</v>
      </c>
      <c r="R98" s="48" t="s">
        <v>250</v>
      </c>
      <c r="S98" s="48" t="s">
        <v>2700</v>
      </c>
      <c r="T98" s="137">
        <v>10.9</v>
      </c>
      <c r="U98" s="48" t="s">
        <v>2510</v>
      </c>
      <c r="V98" s="48" t="s">
        <v>3595</v>
      </c>
      <c r="W98" s="13" t="s">
        <v>45</v>
      </c>
      <c r="X98" s="137">
        <v>5</v>
      </c>
      <c r="Y98" s="137">
        <v>20</v>
      </c>
      <c r="Z98" s="137">
        <v>28.6</v>
      </c>
      <c r="AA98" s="60">
        <v>20</v>
      </c>
      <c r="AB98" s="48" t="s">
        <v>4098</v>
      </c>
      <c r="AC98" s="138">
        <v>1</v>
      </c>
      <c r="AD98" s="141"/>
    </row>
    <row r="99" spans="1:30" x14ac:dyDescent="0.45">
      <c r="A99" s="140" t="s">
        <v>333</v>
      </c>
      <c r="B99" s="48" t="s">
        <v>15</v>
      </c>
      <c r="C99" s="48" t="s">
        <v>172</v>
      </c>
      <c r="D99" s="48" t="s">
        <v>250</v>
      </c>
      <c r="E99" s="48" t="s">
        <v>4099</v>
      </c>
      <c r="F99" s="132" t="s">
        <v>2702</v>
      </c>
      <c r="G99" s="132" t="s">
        <v>2702</v>
      </c>
      <c r="H99" s="136">
        <v>999</v>
      </c>
      <c r="I99" s="59">
        <v>7.0000000000000007E-2</v>
      </c>
      <c r="J99" s="142">
        <v>929.06999999999994</v>
      </c>
      <c r="K99" s="48" t="s">
        <v>3421</v>
      </c>
      <c r="L99" s="60">
        <v>8</v>
      </c>
      <c r="M99" s="48" t="s">
        <v>4010</v>
      </c>
      <c r="N99" s="60" t="s">
        <v>3683</v>
      </c>
      <c r="O99" s="48" t="s">
        <v>3568</v>
      </c>
      <c r="P99" s="60">
        <v>128</v>
      </c>
      <c r="Q99" s="48" t="s">
        <v>4010</v>
      </c>
      <c r="R99" s="48" t="s">
        <v>250</v>
      </c>
      <c r="S99" s="48" t="s">
        <v>2700</v>
      </c>
      <c r="T99" s="137">
        <v>11</v>
      </c>
      <c r="U99" s="48" t="s">
        <v>2510</v>
      </c>
      <c r="V99" s="48" t="s">
        <v>4100</v>
      </c>
      <c r="W99" s="13" t="s">
        <v>45</v>
      </c>
      <c r="X99" s="137">
        <v>0.46</v>
      </c>
      <c r="Y99" s="137">
        <v>20</v>
      </c>
      <c r="Z99" s="137">
        <v>28.93</v>
      </c>
      <c r="AA99" s="60">
        <v>29</v>
      </c>
      <c r="AB99" s="48" t="s">
        <v>4101</v>
      </c>
      <c r="AC99" s="138">
        <v>2</v>
      </c>
      <c r="AD99" s="141"/>
    </row>
    <row r="100" spans="1:30" x14ac:dyDescent="0.45">
      <c r="A100" s="140" t="s">
        <v>333</v>
      </c>
      <c r="B100" s="48" t="s">
        <v>15</v>
      </c>
      <c r="C100" s="48" t="s">
        <v>172</v>
      </c>
      <c r="D100" s="48" t="s">
        <v>250</v>
      </c>
      <c r="E100" s="48" t="s">
        <v>4102</v>
      </c>
      <c r="F100" s="132" t="s">
        <v>2707</v>
      </c>
      <c r="G100" s="132" t="s">
        <v>2707</v>
      </c>
      <c r="H100" s="136">
        <v>1179</v>
      </c>
      <c r="I100" s="59">
        <v>7.0000000000000007E-2</v>
      </c>
      <c r="J100" s="142">
        <v>1096.47</v>
      </c>
      <c r="K100" s="48" t="s">
        <v>3421</v>
      </c>
      <c r="L100" s="60">
        <v>8</v>
      </c>
      <c r="M100" s="48" t="s">
        <v>4010</v>
      </c>
      <c r="N100" s="60" t="s">
        <v>3683</v>
      </c>
      <c r="O100" s="48" t="s">
        <v>3568</v>
      </c>
      <c r="P100" s="60">
        <v>256</v>
      </c>
      <c r="Q100" s="48" t="s">
        <v>4010</v>
      </c>
      <c r="R100" s="48" t="s">
        <v>250</v>
      </c>
      <c r="S100" s="48" t="s">
        <v>2700</v>
      </c>
      <c r="T100" s="137">
        <v>11</v>
      </c>
      <c r="U100" s="48" t="s">
        <v>2510</v>
      </c>
      <c r="V100" s="48" t="s">
        <v>4100</v>
      </c>
      <c r="W100" s="13" t="s">
        <v>45</v>
      </c>
      <c r="X100" s="137">
        <v>0.46</v>
      </c>
      <c r="Y100" s="137">
        <v>20</v>
      </c>
      <c r="Z100" s="137">
        <v>28.93</v>
      </c>
      <c r="AA100" s="60">
        <v>29</v>
      </c>
      <c r="AB100" s="48" t="s">
        <v>4101</v>
      </c>
      <c r="AC100" s="138">
        <v>2</v>
      </c>
      <c r="AD100" s="141"/>
    </row>
    <row r="101" spans="1:30" x14ac:dyDescent="0.45">
      <c r="A101" s="140" t="s">
        <v>333</v>
      </c>
      <c r="B101" s="48" t="s">
        <v>15</v>
      </c>
      <c r="C101" s="48" t="s">
        <v>172</v>
      </c>
      <c r="D101" s="48" t="s">
        <v>250</v>
      </c>
      <c r="E101" s="48" t="s">
        <v>4103</v>
      </c>
      <c r="F101" s="132" t="s">
        <v>2708</v>
      </c>
      <c r="G101" s="132" t="s">
        <v>2708</v>
      </c>
      <c r="H101" s="136">
        <v>1529</v>
      </c>
      <c r="I101" s="59">
        <v>7.0000000000000007E-2</v>
      </c>
      <c r="J101" s="142">
        <v>1421.97</v>
      </c>
      <c r="K101" s="48" t="s">
        <v>3421</v>
      </c>
      <c r="L101" s="60">
        <v>8</v>
      </c>
      <c r="M101" s="48" t="s">
        <v>4010</v>
      </c>
      <c r="N101" s="60" t="s">
        <v>3683</v>
      </c>
      <c r="O101" s="48" t="s">
        <v>3568</v>
      </c>
      <c r="P101" s="60">
        <v>512</v>
      </c>
      <c r="Q101" s="48" t="s">
        <v>4010</v>
      </c>
      <c r="R101" s="48" t="s">
        <v>250</v>
      </c>
      <c r="S101" s="48" t="s">
        <v>2700</v>
      </c>
      <c r="T101" s="137">
        <v>11</v>
      </c>
      <c r="U101" s="48" t="s">
        <v>2510</v>
      </c>
      <c r="V101" s="48" t="s">
        <v>4100</v>
      </c>
      <c r="W101" s="13" t="s">
        <v>45</v>
      </c>
      <c r="X101" s="137">
        <v>0.46</v>
      </c>
      <c r="Y101" s="137">
        <v>20</v>
      </c>
      <c r="Z101" s="137">
        <v>28.93</v>
      </c>
      <c r="AA101" s="60">
        <v>29</v>
      </c>
      <c r="AB101" s="48" t="s">
        <v>4101</v>
      </c>
      <c r="AC101" s="138">
        <v>2</v>
      </c>
      <c r="AD101" s="141"/>
    </row>
    <row r="102" spans="1:30" x14ac:dyDescent="0.45">
      <c r="A102" s="140" t="s">
        <v>333</v>
      </c>
      <c r="B102" s="48" t="s">
        <v>15</v>
      </c>
      <c r="C102" s="48" t="s">
        <v>172</v>
      </c>
      <c r="D102" s="48" t="s">
        <v>250</v>
      </c>
      <c r="E102" s="48" t="s">
        <v>4104</v>
      </c>
      <c r="F102" s="132" t="s">
        <v>2709</v>
      </c>
      <c r="G102" s="132" t="s">
        <v>2709</v>
      </c>
      <c r="H102" s="136">
        <v>1879</v>
      </c>
      <c r="I102" s="59">
        <v>7.0000000000000007E-2</v>
      </c>
      <c r="J102" s="142">
        <v>1747.47</v>
      </c>
      <c r="K102" s="48" t="s">
        <v>3421</v>
      </c>
      <c r="L102" s="60">
        <v>8</v>
      </c>
      <c r="M102" s="48" t="s">
        <v>4010</v>
      </c>
      <c r="N102" s="60" t="s">
        <v>3683</v>
      </c>
      <c r="O102" s="48" t="s">
        <v>3568</v>
      </c>
      <c r="P102" s="60">
        <v>1024</v>
      </c>
      <c r="Q102" s="48" t="s">
        <v>4010</v>
      </c>
      <c r="R102" s="48" t="s">
        <v>250</v>
      </c>
      <c r="S102" s="48" t="s">
        <v>2700</v>
      </c>
      <c r="T102" s="137">
        <v>11</v>
      </c>
      <c r="U102" s="48" t="s">
        <v>2510</v>
      </c>
      <c r="V102" s="48" t="s">
        <v>4100</v>
      </c>
      <c r="W102" s="13" t="s">
        <v>45</v>
      </c>
      <c r="X102" s="137">
        <v>0.46</v>
      </c>
      <c r="Y102" s="137">
        <v>20</v>
      </c>
      <c r="Z102" s="137">
        <v>28.93</v>
      </c>
      <c r="AA102" s="60">
        <v>29</v>
      </c>
      <c r="AB102" s="48" t="s">
        <v>4101</v>
      </c>
      <c r="AC102" s="138">
        <v>2</v>
      </c>
      <c r="AD102" s="141"/>
    </row>
    <row r="103" spans="1:30" x14ac:dyDescent="0.45">
      <c r="A103" s="140" t="s">
        <v>333</v>
      </c>
      <c r="B103" s="48" t="s">
        <v>15</v>
      </c>
      <c r="C103" s="48" t="s">
        <v>172</v>
      </c>
      <c r="D103" s="48" t="s">
        <v>250</v>
      </c>
      <c r="E103" s="48" t="s">
        <v>4105</v>
      </c>
      <c r="F103" s="132" t="s">
        <v>2710</v>
      </c>
      <c r="G103" s="132" t="s">
        <v>2710</v>
      </c>
      <c r="H103" s="136">
        <v>1299</v>
      </c>
      <c r="I103" s="59">
        <v>7.0000000000000007E-2</v>
      </c>
      <c r="J103" s="142">
        <v>1208.07</v>
      </c>
      <c r="K103" s="48" t="s">
        <v>3421</v>
      </c>
      <c r="L103" s="60">
        <v>8</v>
      </c>
      <c r="M103" s="48" t="s">
        <v>4010</v>
      </c>
      <c r="N103" s="60" t="s">
        <v>3683</v>
      </c>
      <c r="O103" s="48" t="s">
        <v>3568</v>
      </c>
      <c r="P103" s="60">
        <v>128</v>
      </c>
      <c r="Q103" s="48" t="s">
        <v>4010</v>
      </c>
      <c r="R103" s="48" t="s">
        <v>250</v>
      </c>
      <c r="S103" s="48" t="s">
        <v>2700</v>
      </c>
      <c r="T103" s="137">
        <v>13</v>
      </c>
      <c r="U103" s="48" t="s">
        <v>2510</v>
      </c>
      <c r="V103" s="48" t="s">
        <v>4106</v>
      </c>
      <c r="W103" s="13" t="s">
        <v>2512</v>
      </c>
      <c r="X103" s="137">
        <v>0.61</v>
      </c>
      <c r="Y103" s="137">
        <v>20</v>
      </c>
      <c r="Z103" s="137">
        <v>36.590000000000003</v>
      </c>
      <c r="AA103" s="60">
        <v>30</v>
      </c>
      <c r="AB103" s="48" t="s">
        <v>4101</v>
      </c>
      <c r="AC103" s="138">
        <v>2</v>
      </c>
      <c r="AD103" s="141"/>
    </row>
    <row r="104" spans="1:30" x14ac:dyDescent="0.45">
      <c r="A104" s="140" t="s">
        <v>333</v>
      </c>
      <c r="B104" s="48" t="s">
        <v>15</v>
      </c>
      <c r="C104" s="48" t="s">
        <v>172</v>
      </c>
      <c r="D104" s="48" t="s">
        <v>250</v>
      </c>
      <c r="E104" s="48" t="s">
        <v>4107</v>
      </c>
      <c r="F104" s="132" t="s">
        <v>2711</v>
      </c>
      <c r="G104" s="132" t="s">
        <v>2711</v>
      </c>
      <c r="H104" s="136">
        <v>1479</v>
      </c>
      <c r="I104" s="59">
        <v>7.0000000000000007E-2</v>
      </c>
      <c r="J104" s="142">
        <v>1375.47</v>
      </c>
      <c r="K104" s="48" t="s">
        <v>3421</v>
      </c>
      <c r="L104" s="60">
        <v>8</v>
      </c>
      <c r="M104" s="48" t="s">
        <v>4010</v>
      </c>
      <c r="N104" s="60" t="s">
        <v>3683</v>
      </c>
      <c r="O104" s="48" t="s">
        <v>3568</v>
      </c>
      <c r="P104" s="60">
        <v>256</v>
      </c>
      <c r="Q104" s="48" t="s">
        <v>4010</v>
      </c>
      <c r="R104" s="48" t="s">
        <v>250</v>
      </c>
      <c r="S104" s="48" t="s">
        <v>2700</v>
      </c>
      <c r="T104" s="137">
        <v>13</v>
      </c>
      <c r="U104" s="48" t="s">
        <v>2510</v>
      </c>
      <c r="V104" s="48" t="s">
        <v>4106</v>
      </c>
      <c r="W104" s="13" t="s">
        <v>2512</v>
      </c>
      <c r="X104" s="137">
        <v>0.61</v>
      </c>
      <c r="Y104" s="137">
        <v>20</v>
      </c>
      <c r="Z104" s="137">
        <v>36.590000000000003</v>
      </c>
      <c r="AA104" s="60">
        <v>30</v>
      </c>
      <c r="AB104" s="48" t="s">
        <v>4101</v>
      </c>
      <c r="AC104" s="138">
        <v>2</v>
      </c>
      <c r="AD104" s="141"/>
    </row>
    <row r="105" spans="1:30" x14ac:dyDescent="0.45">
      <c r="A105" s="140" t="s">
        <v>333</v>
      </c>
      <c r="B105" s="48" t="s">
        <v>15</v>
      </c>
      <c r="C105" s="48" t="s">
        <v>172</v>
      </c>
      <c r="D105" s="48" t="s">
        <v>250</v>
      </c>
      <c r="E105" s="48" t="s">
        <v>4108</v>
      </c>
      <c r="F105" s="132" t="s">
        <v>2712</v>
      </c>
      <c r="G105" s="132" t="s">
        <v>2712</v>
      </c>
      <c r="H105" s="136">
        <v>1829</v>
      </c>
      <c r="I105" s="59">
        <v>7.0000000000000007E-2</v>
      </c>
      <c r="J105" s="142">
        <v>1700.97</v>
      </c>
      <c r="K105" s="48" t="s">
        <v>3421</v>
      </c>
      <c r="L105" s="60">
        <v>8</v>
      </c>
      <c r="M105" s="48" t="s">
        <v>4010</v>
      </c>
      <c r="N105" s="60" t="s">
        <v>3683</v>
      </c>
      <c r="O105" s="48" t="s">
        <v>3568</v>
      </c>
      <c r="P105" s="60">
        <v>512</v>
      </c>
      <c r="Q105" s="48" t="s">
        <v>4010</v>
      </c>
      <c r="R105" s="48" t="s">
        <v>250</v>
      </c>
      <c r="S105" s="48" t="s">
        <v>2700</v>
      </c>
      <c r="T105" s="137">
        <v>13</v>
      </c>
      <c r="U105" s="48" t="s">
        <v>2510</v>
      </c>
      <c r="V105" s="48" t="s">
        <v>4106</v>
      </c>
      <c r="W105" s="13" t="s">
        <v>2512</v>
      </c>
      <c r="X105" s="137">
        <v>0.61</v>
      </c>
      <c r="Y105" s="137">
        <v>20</v>
      </c>
      <c r="Z105" s="137">
        <v>36.590000000000003</v>
      </c>
      <c r="AA105" s="60">
        <v>30</v>
      </c>
      <c r="AB105" s="48" t="s">
        <v>4101</v>
      </c>
      <c r="AC105" s="138">
        <v>2</v>
      </c>
      <c r="AD105" s="141"/>
    </row>
    <row r="106" spans="1:30" x14ac:dyDescent="0.45">
      <c r="A106" s="140" t="s">
        <v>333</v>
      </c>
      <c r="B106" s="48" t="s">
        <v>15</v>
      </c>
      <c r="C106" s="48" t="s">
        <v>172</v>
      </c>
      <c r="D106" s="48" t="s">
        <v>250</v>
      </c>
      <c r="E106" s="48" t="s">
        <v>4109</v>
      </c>
      <c r="F106" s="132" t="s">
        <v>2713</v>
      </c>
      <c r="G106" s="132" t="s">
        <v>2713</v>
      </c>
      <c r="H106" s="136">
        <v>2179</v>
      </c>
      <c r="I106" s="59">
        <v>7.0000000000000007E-2</v>
      </c>
      <c r="J106" s="142">
        <v>2026.47</v>
      </c>
      <c r="K106" s="48" t="s">
        <v>3421</v>
      </c>
      <c r="L106" s="60">
        <v>8</v>
      </c>
      <c r="M106" s="48" t="s">
        <v>4010</v>
      </c>
      <c r="N106" s="60" t="s">
        <v>3683</v>
      </c>
      <c r="O106" s="48" t="s">
        <v>3568</v>
      </c>
      <c r="P106" s="60">
        <v>1024</v>
      </c>
      <c r="Q106" s="48" t="s">
        <v>4010</v>
      </c>
      <c r="R106" s="48" t="s">
        <v>250</v>
      </c>
      <c r="S106" s="48" t="s">
        <v>2700</v>
      </c>
      <c r="T106" s="137">
        <v>13</v>
      </c>
      <c r="U106" s="48" t="s">
        <v>2510</v>
      </c>
      <c r="V106" s="48" t="s">
        <v>4106</v>
      </c>
      <c r="W106" s="13" t="s">
        <v>2512</v>
      </c>
      <c r="X106" s="137">
        <v>0.61</v>
      </c>
      <c r="Y106" s="137">
        <v>20</v>
      </c>
      <c r="Z106" s="137">
        <v>36.590000000000003</v>
      </c>
      <c r="AA106" s="60">
        <v>30</v>
      </c>
      <c r="AB106" s="48" t="s">
        <v>4101</v>
      </c>
      <c r="AC106" s="138">
        <v>2</v>
      </c>
      <c r="AD106" s="141"/>
    </row>
    <row r="107" spans="1:30" ht="27" x14ac:dyDescent="0.45">
      <c r="A107" s="140" t="s">
        <v>333</v>
      </c>
      <c r="B107" s="48" t="s">
        <v>15</v>
      </c>
      <c r="C107" s="48" t="s">
        <v>172</v>
      </c>
      <c r="D107" s="48" t="s">
        <v>250</v>
      </c>
      <c r="E107" s="48" t="s">
        <v>4110</v>
      </c>
      <c r="F107" s="132" t="s">
        <v>2714</v>
      </c>
      <c r="G107" s="132" t="s">
        <v>2714</v>
      </c>
      <c r="H107" s="136">
        <v>1699</v>
      </c>
      <c r="I107" s="59">
        <v>7.0000000000000007E-2</v>
      </c>
      <c r="J107" s="142">
        <v>1580.07</v>
      </c>
      <c r="K107" s="48" t="s">
        <v>4111</v>
      </c>
      <c r="L107" s="60">
        <v>8</v>
      </c>
      <c r="M107" s="48" t="s">
        <v>4010</v>
      </c>
      <c r="N107" s="60" t="s">
        <v>3683</v>
      </c>
      <c r="O107" s="48" t="s">
        <v>4112</v>
      </c>
      <c r="P107" s="60">
        <v>256</v>
      </c>
      <c r="Q107" s="48" t="s">
        <v>4010</v>
      </c>
      <c r="R107" s="48" t="s">
        <v>250</v>
      </c>
      <c r="S107" s="48" t="s">
        <v>4113</v>
      </c>
      <c r="T107" s="137">
        <v>11</v>
      </c>
      <c r="U107" s="48" t="s">
        <v>2510</v>
      </c>
      <c r="V107" s="48" t="s">
        <v>4114</v>
      </c>
      <c r="W107" s="13" t="s">
        <v>45</v>
      </c>
      <c r="X107" s="137">
        <v>0.44</v>
      </c>
      <c r="Y107" s="137">
        <v>20</v>
      </c>
      <c r="Z107" s="137">
        <v>31.29</v>
      </c>
      <c r="AA107" s="60">
        <v>29</v>
      </c>
      <c r="AB107" s="48" t="s">
        <v>4101</v>
      </c>
      <c r="AC107" s="138">
        <v>2</v>
      </c>
      <c r="AD107" s="141"/>
    </row>
    <row r="108" spans="1:30" ht="27" x14ac:dyDescent="0.45">
      <c r="A108" s="140" t="s">
        <v>333</v>
      </c>
      <c r="B108" s="48" t="s">
        <v>15</v>
      </c>
      <c r="C108" s="48" t="s">
        <v>172</v>
      </c>
      <c r="D108" s="48" t="s">
        <v>250</v>
      </c>
      <c r="E108" s="48" t="s">
        <v>4115</v>
      </c>
      <c r="F108" s="132" t="s">
        <v>2717</v>
      </c>
      <c r="G108" s="132" t="s">
        <v>2717</v>
      </c>
      <c r="H108" s="136">
        <v>2049</v>
      </c>
      <c r="I108" s="59">
        <v>7.0000000000000007E-2</v>
      </c>
      <c r="J108" s="142">
        <v>1905.57</v>
      </c>
      <c r="K108" s="48" t="s">
        <v>4111</v>
      </c>
      <c r="L108" s="60">
        <v>8</v>
      </c>
      <c r="M108" s="48" t="s">
        <v>4010</v>
      </c>
      <c r="N108" s="60" t="s">
        <v>3683</v>
      </c>
      <c r="O108" s="48" t="s">
        <v>4112</v>
      </c>
      <c r="P108" s="60">
        <v>512</v>
      </c>
      <c r="Q108" s="48" t="s">
        <v>4010</v>
      </c>
      <c r="R108" s="48" t="s">
        <v>250</v>
      </c>
      <c r="S108" s="48" t="s">
        <v>4113</v>
      </c>
      <c r="T108" s="137">
        <v>11</v>
      </c>
      <c r="U108" s="48" t="s">
        <v>2510</v>
      </c>
      <c r="V108" s="48" t="s">
        <v>4114</v>
      </c>
      <c r="W108" s="13" t="s">
        <v>45</v>
      </c>
      <c r="X108" s="137">
        <v>0.44</v>
      </c>
      <c r="Y108" s="137">
        <v>20</v>
      </c>
      <c r="Z108" s="137">
        <v>31.29</v>
      </c>
      <c r="AA108" s="60">
        <v>29</v>
      </c>
      <c r="AB108" s="48" t="s">
        <v>4101</v>
      </c>
      <c r="AC108" s="138">
        <v>2</v>
      </c>
      <c r="AD108" s="141"/>
    </row>
    <row r="109" spans="1:30" ht="27" x14ac:dyDescent="0.45">
      <c r="A109" s="140" t="s">
        <v>333</v>
      </c>
      <c r="B109" s="48" t="s">
        <v>15</v>
      </c>
      <c r="C109" s="48" t="s">
        <v>172</v>
      </c>
      <c r="D109" s="48" t="s">
        <v>250</v>
      </c>
      <c r="E109" s="48" t="s">
        <v>4116</v>
      </c>
      <c r="F109" s="132" t="s">
        <v>2718</v>
      </c>
      <c r="G109" s="132" t="s">
        <v>2718</v>
      </c>
      <c r="H109" s="136">
        <v>2749</v>
      </c>
      <c r="I109" s="59">
        <v>7.0000000000000007E-2</v>
      </c>
      <c r="J109" s="142">
        <v>2556.5700000000002</v>
      </c>
      <c r="K109" s="48" t="s">
        <v>4112</v>
      </c>
      <c r="L109" s="60">
        <v>16</v>
      </c>
      <c r="M109" s="48" t="s">
        <v>4010</v>
      </c>
      <c r="N109" s="60" t="s">
        <v>3683</v>
      </c>
      <c r="O109" s="48" t="s">
        <v>4112</v>
      </c>
      <c r="P109" s="60">
        <v>1024</v>
      </c>
      <c r="Q109" s="48" t="s">
        <v>4010</v>
      </c>
      <c r="R109" s="48" t="s">
        <v>250</v>
      </c>
      <c r="S109" s="48" t="s">
        <v>4113</v>
      </c>
      <c r="T109" s="137">
        <v>11</v>
      </c>
      <c r="U109" s="48" t="s">
        <v>2510</v>
      </c>
      <c r="V109" s="48" t="s">
        <v>4114</v>
      </c>
      <c r="W109" s="13" t="s">
        <v>45</v>
      </c>
      <c r="X109" s="137">
        <v>0.44</v>
      </c>
      <c r="Y109" s="137">
        <v>20</v>
      </c>
      <c r="Z109" s="137">
        <v>31.29</v>
      </c>
      <c r="AA109" s="60">
        <v>29</v>
      </c>
      <c r="AB109" s="48" t="s">
        <v>4101</v>
      </c>
      <c r="AC109" s="138">
        <v>2</v>
      </c>
      <c r="AD109" s="141"/>
    </row>
    <row r="110" spans="1:30" ht="27" x14ac:dyDescent="0.45">
      <c r="A110" s="140" t="s">
        <v>333</v>
      </c>
      <c r="B110" s="48" t="s">
        <v>15</v>
      </c>
      <c r="C110" s="48" t="s">
        <v>172</v>
      </c>
      <c r="D110" s="48" t="s">
        <v>250</v>
      </c>
      <c r="E110" s="48" t="s">
        <v>4117</v>
      </c>
      <c r="F110" s="132" t="s">
        <v>2719</v>
      </c>
      <c r="G110" s="132" t="s">
        <v>2719</v>
      </c>
      <c r="H110" s="136">
        <v>3449</v>
      </c>
      <c r="I110" s="59">
        <v>7.0000000000000007E-2</v>
      </c>
      <c r="J110" s="142">
        <v>3207.57</v>
      </c>
      <c r="K110" s="48" t="s">
        <v>4112</v>
      </c>
      <c r="L110" s="60">
        <v>16</v>
      </c>
      <c r="M110" s="48" t="s">
        <v>4010</v>
      </c>
      <c r="N110" s="60" t="s">
        <v>3683</v>
      </c>
      <c r="O110" s="48" t="s">
        <v>4112</v>
      </c>
      <c r="P110" s="60">
        <v>2048</v>
      </c>
      <c r="Q110" s="48" t="s">
        <v>4010</v>
      </c>
      <c r="R110" s="48" t="s">
        <v>250</v>
      </c>
      <c r="S110" s="48" t="s">
        <v>4113</v>
      </c>
      <c r="T110" s="137">
        <v>11</v>
      </c>
      <c r="U110" s="48" t="s">
        <v>2510</v>
      </c>
      <c r="V110" s="48" t="s">
        <v>4114</v>
      </c>
      <c r="W110" s="13" t="s">
        <v>45</v>
      </c>
      <c r="X110" s="137">
        <v>0.44</v>
      </c>
      <c r="Y110" s="137">
        <v>20</v>
      </c>
      <c r="Z110" s="137">
        <v>31.29</v>
      </c>
      <c r="AA110" s="60">
        <v>29</v>
      </c>
      <c r="AB110" s="48" t="s">
        <v>4101</v>
      </c>
      <c r="AC110" s="138">
        <v>2</v>
      </c>
      <c r="AD110" s="141"/>
    </row>
    <row r="111" spans="1:30" ht="27" x14ac:dyDescent="0.45">
      <c r="A111" s="140" t="s">
        <v>333</v>
      </c>
      <c r="B111" s="48" t="s">
        <v>15</v>
      </c>
      <c r="C111" s="48" t="s">
        <v>172</v>
      </c>
      <c r="D111" s="48" t="s">
        <v>250</v>
      </c>
      <c r="E111" s="48" t="s">
        <v>4118</v>
      </c>
      <c r="F111" s="132" t="s">
        <v>2720</v>
      </c>
      <c r="G111" s="132" t="s">
        <v>2720</v>
      </c>
      <c r="H111" s="136">
        <v>2199</v>
      </c>
      <c r="I111" s="59">
        <v>7.0000000000000007E-2</v>
      </c>
      <c r="J111" s="142">
        <v>2045.07</v>
      </c>
      <c r="K111" s="48" t="s">
        <v>4111</v>
      </c>
      <c r="L111" s="60">
        <v>8</v>
      </c>
      <c r="M111" s="48" t="s">
        <v>4010</v>
      </c>
      <c r="N111" s="60" t="s">
        <v>3683</v>
      </c>
      <c r="O111" s="48" t="s">
        <v>4112</v>
      </c>
      <c r="P111" s="60">
        <v>256</v>
      </c>
      <c r="Q111" s="48" t="s">
        <v>4010</v>
      </c>
      <c r="R111" s="48" t="s">
        <v>250</v>
      </c>
      <c r="S111" s="48" t="s">
        <v>4113</v>
      </c>
      <c r="T111" s="137">
        <v>13</v>
      </c>
      <c r="U111" s="48" t="s">
        <v>2510</v>
      </c>
      <c r="V111" s="48" t="s">
        <v>4119</v>
      </c>
      <c r="W111" s="13" t="s">
        <v>45</v>
      </c>
      <c r="X111" s="137">
        <v>0.57999999999999996</v>
      </c>
      <c r="Y111" s="137">
        <v>20</v>
      </c>
      <c r="Z111" s="137">
        <v>38.99</v>
      </c>
      <c r="AA111" s="60">
        <v>30</v>
      </c>
      <c r="AB111" s="48" t="s">
        <v>4101</v>
      </c>
      <c r="AC111" s="138">
        <v>2</v>
      </c>
      <c r="AD111" s="141"/>
    </row>
    <row r="112" spans="1:30" ht="27" x14ac:dyDescent="0.45">
      <c r="A112" s="140" t="s">
        <v>333</v>
      </c>
      <c r="B112" s="48" t="s">
        <v>15</v>
      </c>
      <c r="C112" s="48" t="s">
        <v>172</v>
      </c>
      <c r="D112" s="48" t="s">
        <v>250</v>
      </c>
      <c r="E112" s="48" t="s">
        <v>4120</v>
      </c>
      <c r="F112" s="132" t="s">
        <v>2721</v>
      </c>
      <c r="G112" s="132" t="s">
        <v>2721</v>
      </c>
      <c r="H112" s="136">
        <v>2549</v>
      </c>
      <c r="I112" s="59">
        <v>7.0000000000000007E-2</v>
      </c>
      <c r="J112" s="142">
        <v>2370.5700000000002</v>
      </c>
      <c r="K112" s="48" t="s">
        <v>4111</v>
      </c>
      <c r="L112" s="60">
        <v>8</v>
      </c>
      <c r="M112" s="48" t="s">
        <v>4010</v>
      </c>
      <c r="N112" s="60" t="s">
        <v>3683</v>
      </c>
      <c r="O112" s="48" t="s">
        <v>4112</v>
      </c>
      <c r="P112" s="60">
        <v>512</v>
      </c>
      <c r="Q112" s="48" t="s">
        <v>4010</v>
      </c>
      <c r="R112" s="48" t="s">
        <v>250</v>
      </c>
      <c r="S112" s="48" t="s">
        <v>4113</v>
      </c>
      <c r="T112" s="137">
        <v>13</v>
      </c>
      <c r="U112" s="48" t="s">
        <v>2510</v>
      </c>
      <c r="V112" s="48" t="s">
        <v>4119</v>
      </c>
      <c r="W112" s="13" t="s">
        <v>45</v>
      </c>
      <c r="X112" s="137">
        <v>0.57999999999999996</v>
      </c>
      <c r="Y112" s="137">
        <v>20</v>
      </c>
      <c r="Z112" s="137">
        <v>38.99</v>
      </c>
      <c r="AA112" s="60">
        <v>30</v>
      </c>
      <c r="AB112" s="48" t="s">
        <v>4101</v>
      </c>
      <c r="AC112" s="138">
        <v>2</v>
      </c>
      <c r="AD112" s="141"/>
    </row>
    <row r="113" spans="1:30" ht="27" x14ac:dyDescent="0.45">
      <c r="A113" s="140" t="s">
        <v>333</v>
      </c>
      <c r="B113" s="48" t="s">
        <v>15</v>
      </c>
      <c r="C113" s="48" t="s">
        <v>172</v>
      </c>
      <c r="D113" s="48" t="s">
        <v>250</v>
      </c>
      <c r="E113" s="48" t="s">
        <v>4121</v>
      </c>
      <c r="F113" s="132" t="s">
        <v>2722</v>
      </c>
      <c r="G113" s="132" t="s">
        <v>2722</v>
      </c>
      <c r="H113" s="136">
        <v>3249</v>
      </c>
      <c r="I113" s="59">
        <v>7.0000000000000007E-2</v>
      </c>
      <c r="J113" s="142">
        <v>3021.57</v>
      </c>
      <c r="K113" s="48" t="s">
        <v>4112</v>
      </c>
      <c r="L113" s="60">
        <v>16</v>
      </c>
      <c r="M113" s="48" t="s">
        <v>4010</v>
      </c>
      <c r="N113" s="60" t="s">
        <v>3683</v>
      </c>
      <c r="O113" s="48" t="s">
        <v>4112</v>
      </c>
      <c r="P113" s="60">
        <v>1024</v>
      </c>
      <c r="Q113" s="48" t="s">
        <v>4010</v>
      </c>
      <c r="R113" s="48" t="s">
        <v>250</v>
      </c>
      <c r="S113" s="48" t="s">
        <v>4113</v>
      </c>
      <c r="T113" s="137">
        <v>13</v>
      </c>
      <c r="U113" s="48" t="s">
        <v>2510</v>
      </c>
      <c r="V113" s="48" t="s">
        <v>4119</v>
      </c>
      <c r="W113" s="13" t="s">
        <v>45</v>
      </c>
      <c r="X113" s="137">
        <v>0.57999999999999996</v>
      </c>
      <c r="Y113" s="137">
        <v>20</v>
      </c>
      <c r="Z113" s="137">
        <v>38.99</v>
      </c>
      <c r="AA113" s="60">
        <v>30</v>
      </c>
      <c r="AB113" s="48" t="s">
        <v>4101</v>
      </c>
      <c r="AC113" s="138">
        <v>2</v>
      </c>
      <c r="AD113" s="141"/>
    </row>
    <row r="114" spans="1:30" ht="27" x14ac:dyDescent="0.45">
      <c r="A114" s="140" t="s">
        <v>333</v>
      </c>
      <c r="B114" s="48" t="s">
        <v>15</v>
      </c>
      <c r="C114" s="48" t="s">
        <v>172</v>
      </c>
      <c r="D114" s="48" t="s">
        <v>250</v>
      </c>
      <c r="E114" s="48" t="s">
        <v>4122</v>
      </c>
      <c r="F114" s="132" t="s">
        <v>2723</v>
      </c>
      <c r="G114" s="132" t="s">
        <v>2723</v>
      </c>
      <c r="H114" s="136">
        <v>3949</v>
      </c>
      <c r="I114" s="59">
        <v>7.0000000000000007E-2</v>
      </c>
      <c r="J114" s="142">
        <v>3672.57</v>
      </c>
      <c r="K114" s="48" t="s">
        <v>4112</v>
      </c>
      <c r="L114" s="60">
        <v>16</v>
      </c>
      <c r="M114" s="48" t="s">
        <v>4010</v>
      </c>
      <c r="N114" s="60" t="s">
        <v>3683</v>
      </c>
      <c r="O114" s="48" t="s">
        <v>4112</v>
      </c>
      <c r="P114" s="60">
        <v>2048</v>
      </c>
      <c r="Q114" s="48" t="s">
        <v>4010</v>
      </c>
      <c r="R114" s="48" t="s">
        <v>250</v>
      </c>
      <c r="S114" s="48" t="s">
        <v>4113</v>
      </c>
      <c r="T114" s="137">
        <v>13</v>
      </c>
      <c r="U114" s="48" t="s">
        <v>2510</v>
      </c>
      <c r="V114" s="48" t="s">
        <v>4119</v>
      </c>
      <c r="W114" s="13" t="s">
        <v>45</v>
      </c>
      <c r="X114" s="137">
        <v>0.57999999999999996</v>
      </c>
      <c r="Y114" s="137">
        <v>20</v>
      </c>
      <c r="Z114" s="137">
        <v>38.99</v>
      </c>
      <c r="AA114" s="60">
        <v>30</v>
      </c>
      <c r="AB114" s="48" t="s">
        <v>4101</v>
      </c>
      <c r="AC114" s="138">
        <v>2</v>
      </c>
      <c r="AD114" s="141"/>
    </row>
    <row r="115" spans="1:30" ht="216.4" thickBot="1" x14ac:dyDescent="0.5">
      <c r="A115" s="237" t="s">
        <v>333</v>
      </c>
      <c r="B115" s="238" t="s">
        <v>6</v>
      </c>
      <c r="C115" s="238" t="s">
        <v>172</v>
      </c>
      <c r="D115" s="238" t="s">
        <v>253</v>
      </c>
      <c r="E115" s="238" t="s">
        <v>318</v>
      </c>
      <c r="F115" s="239" t="s">
        <v>4123</v>
      </c>
      <c r="G115" s="239" t="s">
        <v>4123</v>
      </c>
      <c r="H115" s="240">
        <v>7800.18</v>
      </c>
      <c r="I115" s="241">
        <v>0.59</v>
      </c>
      <c r="J115" s="242">
        <v>3198.0738000000006</v>
      </c>
      <c r="K115" s="238" t="s">
        <v>4124</v>
      </c>
      <c r="L115" s="243">
        <v>8</v>
      </c>
      <c r="M115" s="238" t="s">
        <v>3220</v>
      </c>
      <c r="N115" s="243" t="s">
        <v>244</v>
      </c>
      <c r="O115" s="238" t="s">
        <v>244</v>
      </c>
      <c r="P115" s="243">
        <v>256</v>
      </c>
      <c r="Q115" s="238" t="s">
        <v>2773</v>
      </c>
      <c r="R115" s="238" t="s">
        <v>43</v>
      </c>
      <c r="S115" s="238" t="s">
        <v>2734</v>
      </c>
      <c r="T115" s="244">
        <v>13</v>
      </c>
      <c r="U115" s="238" t="s">
        <v>3221</v>
      </c>
      <c r="V115" s="238" t="s">
        <v>3222</v>
      </c>
      <c r="W115" s="245" t="s">
        <v>45</v>
      </c>
      <c r="X115" s="244">
        <v>0.85</v>
      </c>
      <c r="Y115" s="244">
        <v>65</v>
      </c>
      <c r="Z115" s="244">
        <v>40</v>
      </c>
      <c r="AA115" s="243" t="s">
        <v>4125</v>
      </c>
      <c r="AB115" s="238" t="s">
        <v>3264</v>
      </c>
      <c r="AC115" s="246">
        <v>3</v>
      </c>
      <c r="AD115" s="247" t="s">
        <v>3937</v>
      </c>
    </row>
    <row r="116" spans="1:30" x14ac:dyDescent="0.45">
      <c r="A116"/>
      <c r="B116"/>
      <c r="C116"/>
      <c r="D116"/>
      <c r="E116"/>
      <c r="F116"/>
      <c r="G116"/>
      <c r="H116"/>
      <c r="I116"/>
      <c r="J116"/>
      <c r="K116"/>
      <c r="L116"/>
      <c r="M116"/>
      <c r="N116"/>
      <c r="O116"/>
      <c r="P116"/>
      <c r="Q116"/>
      <c r="R116"/>
      <c r="S116"/>
      <c r="T116"/>
      <c r="U116"/>
      <c r="V116"/>
      <c r="W116"/>
      <c r="X116"/>
      <c r="Y116"/>
      <c r="Z116"/>
      <c r="AA116"/>
      <c r="AB116"/>
      <c r="AC116"/>
      <c r="AD116"/>
    </row>
    <row r="117" spans="1:30" x14ac:dyDescent="0.45">
      <c r="A117"/>
      <c r="B117"/>
      <c r="C117"/>
      <c r="D117"/>
      <c r="E117"/>
      <c r="F117"/>
      <c r="G117"/>
      <c r="H117"/>
      <c r="I117"/>
      <c r="J117"/>
      <c r="K117"/>
      <c r="L117"/>
      <c r="M117"/>
      <c r="N117"/>
      <c r="O117"/>
      <c r="P117"/>
      <c r="Q117"/>
      <c r="R117"/>
      <c r="S117"/>
      <c r="T117"/>
      <c r="U117"/>
      <c r="V117"/>
      <c r="W117"/>
      <c r="X117"/>
      <c r="Y117"/>
      <c r="Z117"/>
      <c r="AA117"/>
      <c r="AB117"/>
      <c r="AC117"/>
      <c r="AD117"/>
    </row>
    <row r="118" spans="1:30" x14ac:dyDescent="0.45">
      <c r="A118"/>
      <c r="B118"/>
      <c r="C118"/>
      <c r="D118"/>
      <c r="E118"/>
      <c r="F118"/>
      <c r="G118"/>
      <c r="H118"/>
      <c r="I118"/>
      <c r="J118"/>
      <c r="K118"/>
      <c r="L118"/>
      <c r="M118"/>
      <c r="N118"/>
      <c r="O118"/>
      <c r="P118"/>
      <c r="Q118"/>
      <c r="R118"/>
      <c r="S118"/>
      <c r="T118"/>
      <c r="U118"/>
      <c r="V118"/>
      <c r="W118"/>
      <c r="X118"/>
      <c r="Y118"/>
      <c r="Z118"/>
      <c r="AA118"/>
      <c r="AB118"/>
      <c r="AC118"/>
      <c r="AD118"/>
    </row>
    <row r="119" spans="1:30" x14ac:dyDescent="0.45">
      <c r="A119"/>
      <c r="B119"/>
      <c r="C119"/>
      <c r="D119"/>
      <c r="E119"/>
      <c r="F119"/>
      <c r="G119"/>
      <c r="H119"/>
      <c r="I119"/>
      <c r="J119"/>
      <c r="K119"/>
      <c r="L119"/>
      <c r="M119"/>
      <c r="N119"/>
      <c r="O119"/>
      <c r="P119"/>
      <c r="Q119"/>
      <c r="R119"/>
      <c r="S119"/>
      <c r="T119"/>
      <c r="U119"/>
      <c r="V119"/>
      <c r="W119"/>
      <c r="X119"/>
      <c r="Y119"/>
      <c r="Z119"/>
      <c r="AA119"/>
      <c r="AB119"/>
      <c r="AC119"/>
      <c r="AD119"/>
    </row>
    <row r="120" spans="1:30" x14ac:dyDescent="0.45">
      <c r="A120"/>
      <c r="B120"/>
      <c r="C120"/>
      <c r="D120"/>
      <c r="E120"/>
      <c r="F120"/>
      <c r="G120"/>
      <c r="H120"/>
      <c r="I120"/>
      <c r="J120"/>
      <c r="K120"/>
      <c r="L120"/>
      <c r="M120"/>
      <c r="N120"/>
      <c r="O120"/>
      <c r="P120"/>
      <c r="Q120"/>
      <c r="R120"/>
      <c r="S120"/>
      <c r="T120"/>
      <c r="U120"/>
      <c r="V120"/>
      <c r="W120"/>
      <c r="X120"/>
      <c r="Y120"/>
      <c r="Z120"/>
      <c r="AA120"/>
      <c r="AB120"/>
      <c r="AC120"/>
      <c r="AD120"/>
    </row>
    <row r="121" spans="1:30" x14ac:dyDescent="0.45">
      <c r="A121"/>
      <c r="B121"/>
      <c r="C121"/>
      <c r="D121"/>
      <c r="E121"/>
      <c r="F121"/>
      <c r="G121"/>
      <c r="H121"/>
      <c r="I121"/>
      <c r="J121"/>
      <c r="K121"/>
      <c r="L121"/>
      <c r="M121"/>
      <c r="N121"/>
      <c r="O121"/>
      <c r="P121"/>
      <c r="Q121"/>
      <c r="R121"/>
      <c r="S121"/>
      <c r="T121"/>
      <c r="U121"/>
      <c r="V121"/>
      <c r="W121"/>
      <c r="X121"/>
      <c r="Y121"/>
      <c r="Z121"/>
      <c r="AA121"/>
      <c r="AB121"/>
      <c r="AC121"/>
      <c r="AD121"/>
    </row>
    <row r="122" spans="1:30" x14ac:dyDescent="0.45">
      <c r="A122"/>
      <c r="B122"/>
      <c r="C122"/>
      <c r="D122"/>
      <c r="E122"/>
      <c r="F122"/>
      <c r="G122"/>
      <c r="H122"/>
      <c r="I122"/>
      <c r="J122"/>
      <c r="K122"/>
      <c r="L122"/>
      <c r="M122"/>
      <c r="N122"/>
      <c r="O122"/>
      <c r="P122"/>
      <c r="Q122"/>
      <c r="R122"/>
      <c r="S122"/>
      <c r="T122"/>
      <c r="U122"/>
      <c r="V122"/>
      <c r="W122"/>
      <c r="X122"/>
      <c r="Y122"/>
      <c r="Z122"/>
      <c r="AA122"/>
      <c r="AB122"/>
      <c r="AC122"/>
      <c r="AD122"/>
    </row>
    <row r="123" spans="1:30" x14ac:dyDescent="0.45">
      <c r="A123"/>
      <c r="B123"/>
      <c r="C123"/>
      <c r="D123"/>
      <c r="E123"/>
      <c r="F123"/>
      <c r="G123"/>
      <c r="H123"/>
      <c r="I123"/>
      <c r="J123"/>
      <c r="K123"/>
      <c r="L123"/>
      <c r="M123"/>
      <c r="N123"/>
      <c r="O123"/>
      <c r="P123"/>
      <c r="Q123"/>
      <c r="R123"/>
      <c r="S123"/>
      <c r="T123"/>
      <c r="U123"/>
      <c r="V123"/>
      <c r="W123"/>
      <c r="X123"/>
      <c r="Y123"/>
      <c r="Z123"/>
      <c r="AA123"/>
      <c r="AB123"/>
      <c r="AC123"/>
      <c r="AD123"/>
    </row>
    <row r="124" spans="1:30" x14ac:dyDescent="0.45">
      <c r="A124"/>
      <c r="B124"/>
      <c r="C124"/>
      <c r="D124"/>
      <c r="E124"/>
      <c r="F124"/>
      <c r="G124"/>
      <c r="H124"/>
      <c r="I124"/>
      <c r="J124"/>
      <c r="K124"/>
      <c r="L124"/>
      <c r="M124"/>
      <c r="N124"/>
      <c r="O124"/>
      <c r="P124"/>
      <c r="Q124"/>
      <c r="R124"/>
      <c r="S124"/>
      <c r="T124"/>
      <c r="U124"/>
      <c r="V124"/>
      <c r="W124"/>
      <c r="X124"/>
      <c r="Y124"/>
      <c r="Z124"/>
      <c r="AA124"/>
      <c r="AB124"/>
      <c r="AC124"/>
      <c r="AD124"/>
    </row>
    <row r="125" spans="1:30" x14ac:dyDescent="0.45">
      <c r="A125"/>
      <c r="B125"/>
      <c r="C125"/>
      <c r="D125"/>
      <c r="E125"/>
      <c r="F125"/>
      <c r="G125"/>
      <c r="H125"/>
      <c r="I125"/>
      <c r="J125"/>
      <c r="K125"/>
      <c r="L125"/>
      <c r="M125"/>
      <c r="N125"/>
      <c r="O125"/>
      <c r="P125"/>
      <c r="Q125"/>
      <c r="R125"/>
      <c r="S125"/>
      <c r="T125"/>
      <c r="U125"/>
      <c r="V125"/>
      <c r="W125"/>
      <c r="X125"/>
      <c r="Y125"/>
      <c r="Z125"/>
      <c r="AA125"/>
      <c r="AB125"/>
      <c r="AC125"/>
      <c r="AD125"/>
    </row>
    <row r="126" spans="1:30" x14ac:dyDescent="0.45">
      <c r="A126"/>
      <c r="B126"/>
      <c r="C126"/>
      <c r="D126"/>
      <c r="E126"/>
      <c r="F126"/>
      <c r="G126"/>
      <c r="H126"/>
      <c r="I126"/>
      <c r="J126"/>
      <c r="K126"/>
      <c r="L126"/>
      <c r="M126"/>
      <c r="N126"/>
      <c r="O126"/>
      <c r="P126"/>
      <c r="Q126"/>
      <c r="R126"/>
      <c r="S126"/>
      <c r="T126"/>
      <c r="U126"/>
      <c r="V126"/>
      <c r="W126"/>
      <c r="X126"/>
      <c r="Y126"/>
      <c r="Z126"/>
      <c r="AA126"/>
      <c r="AB126"/>
      <c r="AC126"/>
      <c r="AD126"/>
    </row>
    <row r="127" spans="1:30" x14ac:dyDescent="0.45">
      <c r="A127"/>
      <c r="B127"/>
      <c r="C127"/>
      <c r="D127"/>
      <c r="E127"/>
      <c r="F127"/>
      <c r="G127"/>
      <c r="H127"/>
      <c r="I127"/>
      <c r="J127"/>
      <c r="K127"/>
      <c r="L127"/>
      <c r="M127"/>
      <c r="N127"/>
      <c r="O127"/>
      <c r="P127"/>
      <c r="Q127"/>
      <c r="R127"/>
      <c r="S127"/>
      <c r="T127"/>
      <c r="U127"/>
      <c r="V127"/>
      <c r="W127"/>
      <c r="X127"/>
      <c r="Y127"/>
      <c r="Z127"/>
      <c r="AA127"/>
      <c r="AB127"/>
      <c r="AC127"/>
      <c r="AD127"/>
    </row>
    <row r="128" spans="1:30" x14ac:dyDescent="0.45">
      <c r="A128"/>
      <c r="B128"/>
      <c r="C128"/>
      <c r="D128"/>
      <c r="E128"/>
      <c r="F128"/>
      <c r="G128"/>
      <c r="H128"/>
      <c r="I128"/>
      <c r="J128"/>
      <c r="K128"/>
      <c r="L128"/>
      <c r="M128"/>
      <c r="N128"/>
      <c r="O128"/>
      <c r="P128"/>
      <c r="Q128"/>
      <c r="R128"/>
      <c r="S128"/>
      <c r="T128"/>
      <c r="U128"/>
      <c r="V128"/>
      <c r="W128"/>
      <c r="X128"/>
      <c r="Y128"/>
      <c r="Z128"/>
      <c r="AA128"/>
      <c r="AB128"/>
      <c r="AC128"/>
      <c r="AD128"/>
    </row>
    <row r="129" customFormat="1" x14ac:dyDescent="0.45"/>
    <row r="130" customFormat="1" x14ac:dyDescent="0.45"/>
    <row r="131" customFormat="1" x14ac:dyDescent="0.45"/>
    <row r="132" customFormat="1" x14ac:dyDescent="0.45"/>
    <row r="133" customFormat="1" x14ac:dyDescent="0.45"/>
    <row r="134" customFormat="1" x14ac:dyDescent="0.45"/>
    <row r="135" customFormat="1" x14ac:dyDescent="0.45"/>
    <row r="136" customFormat="1" x14ac:dyDescent="0.45"/>
    <row r="137" customFormat="1" x14ac:dyDescent="0.45"/>
    <row r="138" customFormat="1" x14ac:dyDescent="0.45"/>
    <row r="139" customFormat="1" x14ac:dyDescent="0.45"/>
    <row r="140" customFormat="1" x14ac:dyDescent="0.45"/>
    <row r="141" customFormat="1" x14ac:dyDescent="0.45"/>
    <row r="142" customFormat="1" x14ac:dyDescent="0.45"/>
    <row r="143" customFormat="1" x14ac:dyDescent="0.45"/>
    <row r="144" customFormat="1" x14ac:dyDescent="0.45"/>
    <row r="145" customFormat="1" x14ac:dyDescent="0.45"/>
    <row r="146" customFormat="1" x14ac:dyDescent="0.45"/>
    <row r="147" customFormat="1" x14ac:dyDescent="0.45"/>
    <row r="148" customFormat="1" x14ac:dyDescent="0.45"/>
    <row r="149" customFormat="1" x14ac:dyDescent="0.45"/>
    <row r="150" customFormat="1" x14ac:dyDescent="0.45"/>
    <row r="151" customFormat="1" x14ac:dyDescent="0.45"/>
    <row r="152" customFormat="1" x14ac:dyDescent="0.45"/>
    <row r="153" customFormat="1" x14ac:dyDescent="0.45"/>
    <row r="154" customFormat="1" x14ac:dyDescent="0.45"/>
    <row r="155" customFormat="1" x14ac:dyDescent="0.45"/>
    <row r="156" customFormat="1" x14ac:dyDescent="0.45"/>
    <row r="157" customFormat="1" x14ac:dyDescent="0.45"/>
    <row r="158" customFormat="1" x14ac:dyDescent="0.45"/>
    <row r="159" customFormat="1" x14ac:dyDescent="0.45"/>
    <row r="160" customFormat="1" x14ac:dyDescent="0.45"/>
    <row r="161" customFormat="1" x14ac:dyDescent="0.45"/>
    <row r="162" customFormat="1" x14ac:dyDescent="0.45"/>
    <row r="163" customFormat="1" x14ac:dyDescent="0.45"/>
    <row r="164" customFormat="1" x14ac:dyDescent="0.45"/>
    <row r="165" customFormat="1" x14ac:dyDescent="0.45"/>
    <row r="166" customFormat="1" x14ac:dyDescent="0.45"/>
    <row r="167" customFormat="1" x14ac:dyDescent="0.45"/>
    <row r="168" customFormat="1" x14ac:dyDescent="0.45"/>
    <row r="169" customFormat="1" x14ac:dyDescent="0.45"/>
    <row r="170" customFormat="1" x14ac:dyDescent="0.45"/>
    <row r="171" customFormat="1" x14ac:dyDescent="0.45"/>
    <row r="172" customFormat="1" x14ac:dyDescent="0.45"/>
    <row r="173" customFormat="1" x14ac:dyDescent="0.45"/>
    <row r="174" customFormat="1" x14ac:dyDescent="0.45"/>
    <row r="175" customFormat="1" x14ac:dyDescent="0.45"/>
    <row r="176" customFormat="1" x14ac:dyDescent="0.45"/>
    <row r="177" customFormat="1" x14ac:dyDescent="0.45"/>
    <row r="178" customFormat="1" x14ac:dyDescent="0.45"/>
    <row r="179" customFormat="1" x14ac:dyDescent="0.45"/>
    <row r="180" customFormat="1" x14ac:dyDescent="0.45"/>
    <row r="181" customFormat="1" x14ac:dyDescent="0.45"/>
    <row r="182" customFormat="1" x14ac:dyDescent="0.45"/>
    <row r="183" customFormat="1" x14ac:dyDescent="0.45"/>
    <row r="184" customFormat="1" x14ac:dyDescent="0.45"/>
    <row r="185" customFormat="1" x14ac:dyDescent="0.45"/>
    <row r="186" customFormat="1" x14ac:dyDescent="0.45"/>
    <row r="187" customFormat="1" x14ac:dyDescent="0.45"/>
    <row r="188" customFormat="1" x14ac:dyDescent="0.45"/>
    <row r="189" customFormat="1" x14ac:dyDescent="0.45"/>
    <row r="190" customFormat="1" x14ac:dyDescent="0.45"/>
    <row r="191" customFormat="1" x14ac:dyDescent="0.45"/>
    <row r="192" customFormat="1" x14ac:dyDescent="0.45"/>
    <row r="193" customFormat="1" x14ac:dyDescent="0.45"/>
    <row r="194" customFormat="1" x14ac:dyDescent="0.45"/>
    <row r="195" customFormat="1" x14ac:dyDescent="0.45"/>
    <row r="196" customFormat="1" x14ac:dyDescent="0.45"/>
    <row r="197" customFormat="1" x14ac:dyDescent="0.45"/>
    <row r="198" customFormat="1" x14ac:dyDescent="0.45"/>
    <row r="199" customFormat="1" x14ac:dyDescent="0.45"/>
    <row r="200" customFormat="1" x14ac:dyDescent="0.45"/>
    <row r="201" customFormat="1" x14ac:dyDescent="0.45"/>
    <row r="202" customFormat="1" x14ac:dyDescent="0.45"/>
    <row r="203" customFormat="1" x14ac:dyDescent="0.45"/>
    <row r="204" customFormat="1" x14ac:dyDescent="0.45"/>
    <row r="205" customFormat="1" x14ac:dyDescent="0.45"/>
    <row r="206" customFormat="1" x14ac:dyDescent="0.45"/>
    <row r="207" customFormat="1" x14ac:dyDescent="0.45"/>
    <row r="208" customFormat="1" x14ac:dyDescent="0.45"/>
    <row r="209" customFormat="1" x14ac:dyDescent="0.45"/>
    <row r="210" customFormat="1" x14ac:dyDescent="0.45"/>
    <row r="211" customFormat="1" x14ac:dyDescent="0.45"/>
    <row r="212" customFormat="1" x14ac:dyDescent="0.45"/>
    <row r="213" customFormat="1" x14ac:dyDescent="0.45"/>
    <row r="214" customFormat="1" x14ac:dyDescent="0.45"/>
    <row r="215" customFormat="1" x14ac:dyDescent="0.45"/>
    <row r="216" customFormat="1" x14ac:dyDescent="0.45"/>
    <row r="217" customFormat="1" x14ac:dyDescent="0.45"/>
    <row r="218" customFormat="1" x14ac:dyDescent="0.45"/>
    <row r="219" customFormat="1" x14ac:dyDescent="0.45"/>
    <row r="220" customFormat="1" x14ac:dyDescent="0.45"/>
    <row r="221" customFormat="1" x14ac:dyDescent="0.45"/>
    <row r="222" customFormat="1" x14ac:dyDescent="0.45"/>
    <row r="223" customFormat="1" x14ac:dyDescent="0.45"/>
    <row r="224" customFormat="1" x14ac:dyDescent="0.45"/>
    <row r="225" customFormat="1" x14ac:dyDescent="0.45"/>
    <row r="226" customFormat="1" x14ac:dyDescent="0.45"/>
    <row r="227" customFormat="1" x14ac:dyDescent="0.45"/>
    <row r="228" customFormat="1" x14ac:dyDescent="0.45"/>
    <row r="229" customFormat="1" x14ac:dyDescent="0.45"/>
    <row r="230" customFormat="1" x14ac:dyDescent="0.45"/>
    <row r="231" customFormat="1" x14ac:dyDescent="0.45"/>
    <row r="232" customFormat="1" x14ac:dyDescent="0.45"/>
    <row r="233" customFormat="1" x14ac:dyDescent="0.45"/>
    <row r="234" customFormat="1" x14ac:dyDescent="0.45"/>
    <row r="235" customFormat="1" x14ac:dyDescent="0.45"/>
    <row r="236" customFormat="1" x14ac:dyDescent="0.45"/>
    <row r="237" customFormat="1" x14ac:dyDescent="0.45"/>
    <row r="238" customFormat="1" x14ac:dyDescent="0.45"/>
    <row r="239" customFormat="1" x14ac:dyDescent="0.45"/>
    <row r="240" customFormat="1" x14ac:dyDescent="0.45"/>
    <row r="241" customFormat="1" x14ac:dyDescent="0.45"/>
    <row r="242" customFormat="1" x14ac:dyDescent="0.45"/>
    <row r="243" customFormat="1" x14ac:dyDescent="0.45"/>
    <row r="244" customFormat="1" x14ac:dyDescent="0.45"/>
    <row r="245" customFormat="1" x14ac:dyDescent="0.45"/>
    <row r="246" customFormat="1" x14ac:dyDescent="0.45"/>
    <row r="247" customFormat="1" x14ac:dyDescent="0.45"/>
    <row r="248" customFormat="1" x14ac:dyDescent="0.45"/>
    <row r="249" customFormat="1" x14ac:dyDescent="0.45"/>
    <row r="250" customFormat="1" x14ac:dyDescent="0.45"/>
    <row r="251" customFormat="1" x14ac:dyDescent="0.45"/>
    <row r="252" customFormat="1" x14ac:dyDescent="0.45"/>
    <row r="253" customFormat="1" x14ac:dyDescent="0.45"/>
    <row r="254" customFormat="1" x14ac:dyDescent="0.45"/>
    <row r="255" customFormat="1" x14ac:dyDescent="0.45"/>
    <row r="256" customFormat="1" x14ac:dyDescent="0.45"/>
    <row r="257" customFormat="1" x14ac:dyDescent="0.45"/>
    <row r="258" customFormat="1" x14ac:dyDescent="0.45"/>
    <row r="259" customFormat="1" x14ac:dyDescent="0.45"/>
    <row r="260" customFormat="1" x14ac:dyDescent="0.45"/>
    <row r="261" customFormat="1" x14ac:dyDescent="0.45"/>
    <row r="262" customFormat="1" x14ac:dyDescent="0.45"/>
    <row r="263" customFormat="1" x14ac:dyDescent="0.45"/>
    <row r="264" customFormat="1" x14ac:dyDescent="0.45"/>
    <row r="265" customFormat="1" x14ac:dyDescent="0.45"/>
    <row r="266" customFormat="1" x14ac:dyDescent="0.45"/>
    <row r="267" customFormat="1" x14ac:dyDescent="0.45"/>
    <row r="268" customFormat="1" x14ac:dyDescent="0.45"/>
    <row r="269" customFormat="1" x14ac:dyDescent="0.45"/>
    <row r="270" customFormat="1" x14ac:dyDescent="0.45"/>
    <row r="271" customFormat="1" x14ac:dyDescent="0.45"/>
    <row r="272" customFormat="1" x14ac:dyDescent="0.45"/>
    <row r="273" customFormat="1" x14ac:dyDescent="0.45"/>
    <row r="274" customFormat="1" x14ac:dyDescent="0.45"/>
    <row r="275" customFormat="1" x14ac:dyDescent="0.45"/>
    <row r="276" customFormat="1" x14ac:dyDescent="0.45"/>
    <row r="277" customFormat="1" x14ac:dyDescent="0.45"/>
    <row r="278" customFormat="1" x14ac:dyDescent="0.45"/>
    <row r="279" customFormat="1" x14ac:dyDescent="0.45"/>
    <row r="280" customFormat="1" x14ac:dyDescent="0.45"/>
    <row r="281" customFormat="1" x14ac:dyDescent="0.45"/>
    <row r="282" customFormat="1" x14ac:dyDescent="0.45"/>
    <row r="283" customFormat="1" x14ac:dyDescent="0.45"/>
    <row r="284" customFormat="1" x14ac:dyDescent="0.45"/>
    <row r="285" customFormat="1" x14ac:dyDescent="0.45"/>
    <row r="286" customFormat="1" x14ac:dyDescent="0.45"/>
    <row r="287" customFormat="1" x14ac:dyDescent="0.45"/>
    <row r="288" customFormat="1" x14ac:dyDescent="0.45"/>
    <row r="289" customFormat="1" x14ac:dyDescent="0.45"/>
    <row r="290" customFormat="1" x14ac:dyDescent="0.45"/>
    <row r="291" customFormat="1" x14ac:dyDescent="0.45"/>
    <row r="292" customFormat="1" x14ac:dyDescent="0.45"/>
    <row r="293" customFormat="1" x14ac:dyDescent="0.45"/>
    <row r="294" customFormat="1" x14ac:dyDescent="0.45"/>
    <row r="295" customFormat="1" x14ac:dyDescent="0.45"/>
    <row r="296" customFormat="1" x14ac:dyDescent="0.45"/>
    <row r="297" customFormat="1" x14ac:dyDescent="0.45"/>
    <row r="298" customFormat="1" x14ac:dyDescent="0.45"/>
    <row r="299" customFormat="1" x14ac:dyDescent="0.45"/>
    <row r="300" customFormat="1" x14ac:dyDescent="0.45"/>
    <row r="301" customFormat="1" x14ac:dyDescent="0.45"/>
    <row r="302" customFormat="1" x14ac:dyDescent="0.45"/>
    <row r="303" customFormat="1" x14ac:dyDescent="0.45"/>
    <row r="304" customFormat="1" x14ac:dyDescent="0.45"/>
    <row r="305" customFormat="1" x14ac:dyDescent="0.45"/>
    <row r="306" customFormat="1" x14ac:dyDescent="0.45"/>
    <row r="307" customFormat="1" x14ac:dyDescent="0.45"/>
    <row r="308" customFormat="1" x14ac:dyDescent="0.45"/>
    <row r="309" customFormat="1" x14ac:dyDescent="0.45"/>
    <row r="310" customFormat="1" x14ac:dyDescent="0.45"/>
    <row r="311" customFormat="1" x14ac:dyDescent="0.45"/>
    <row r="312" customFormat="1" x14ac:dyDescent="0.45"/>
    <row r="313" customFormat="1" x14ac:dyDescent="0.45"/>
    <row r="314" customFormat="1" x14ac:dyDescent="0.45"/>
    <row r="315" customFormat="1" x14ac:dyDescent="0.45"/>
    <row r="316" customFormat="1" x14ac:dyDescent="0.45"/>
    <row r="317" customFormat="1" x14ac:dyDescent="0.45"/>
    <row r="318" customFormat="1" x14ac:dyDescent="0.45"/>
    <row r="319" customFormat="1" x14ac:dyDescent="0.45"/>
    <row r="320" customFormat="1" x14ac:dyDescent="0.45"/>
    <row r="321" customFormat="1" x14ac:dyDescent="0.45"/>
    <row r="322" customFormat="1" x14ac:dyDescent="0.45"/>
    <row r="323" customFormat="1" x14ac:dyDescent="0.45"/>
    <row r="324" customFormat="1" x14ac:dyDescent="0.45"/>
    <row r="325" customFormat="1" x14ac:dyDescent="0.45"/>
    <row r="326" customFormat="1" x14ac:dyDescent="0.45"/>
    <row r="327" customFormat="1" x14ac:dyDescent="0.45"/>
    <row r="328" customFormat="1" x14ac:dyDescent="0.45"/>
    <row r="329" customFormat="1" x14ac:dyDescent="0.45"/>
    <row r="330" customFormat="1" x14ac:dyDescent="0.45"/>
    <row r="331" customFormat="1" x14ac:dyDescent="0.45"/>
    <row r="332" customFormat="1" x14ac:dyDescent="0.45"/>
    <row r="333" customFormat="1" x14ac:dyDescent="0.45"/>
    <row r="334" customFormat="1" x14ac:dyDescent="0.45"/>
    <row r="335" customFormat="1" x14ac:dyDescent="0.45"/>
    <row r="336" customFormat="1" x14ac:dyDescent="0.45"/>
    <row r="337" customFormat="1" x14ac:dyDescent="0.45"/>
    <row r="338" customFormat="1" x14ac:dyDescent="0.45"/>
    <row r="339" customFormat="1" x14ac:dyDescent="0.45"/>
    <row r="340" customFormat="1" x14ac:dyDescent="0.45"/>
    <row r="341" customFormat="1" x14ac:dyDescent="0.45"/>
    <row r="342" customFormat="1" x14ac:dyDescent="0.45"/>
    <row r="343" customFormat="1" x14ac:dyDescent="0.45"/>
    <row r="344" customFormat="1" x14ac:dyDescent="0.45"/>
    <row r="345" customFormat="1" x14ac:dyDescent="0.45"/>
    <row r="346" customFormat="1" x14ac:dyDescent="0.45"/>
    <row r="347" customFormat="1" x14ac:dyDescent="0.45"/>
    <row r="348" customFormat="1" x14ac:dyDescent="0.45"/>
    <row r="349" customFormat="1" x14ac:dyDescent="0.45"/>
    <row r="350" customFormat="1" x14ac:dyDescent="0.45"/>
    <row r="351" customFormat="1" x14ac:dyDescent="0.45"/>
    <row r="352" customFormat="1" x14ac:dyDescent="0.45"/>
    <row r="353" customFormat="1" x14ac:dyDescent="0.45"/>
    <row r="354" customFormat="1" x14ac:dyDescent="0.45"/>
    <row r="355" customFormat="1" x14ac:dyDescent="0.45"/>
    <row r="356" customFormat="1" x14ac:dyDescent="0.45"/>
    <row r="357" customFormat="1" x14ac:dyDescent="0.45"/>
    <row r="358" customFormat="1" x14ac:dyDescent="0.45"/>
    <row r="359" customFormat="1" x14ac:dyDescent="0.45"/>
    <row r="360" customFormat="1" x14ac:dyDescent="0.45"/>
    <row r="361" customFormat="1" x14ac:dyDescent="0.45"/>
    <row r="362" customFormat="1" x14ac:dyDescent="0.45"/>
    <row r="363" customFormat="1" x14ac:dyDescent="0.45"/>
    <row r="364" customFormat="1" x14ac:dyDescent="0.45"/>
    <row r="365" customFormat="1" x14ac:dyDescent="0.45"/>
    <row r="366" customFormat="1" x14ac:dyDescent="0.45"/>
    <row r="367" customFormat="1" x14ac:dyDescent="0.45"/>
    <row r="368" customFormat="1" x14ac:dyDescent="0.45"/>
    <row r="369" customFormat="1" x14ac:dyDescent="0.45"/>
    <row r="370" customFormat="1" x14ac:dyDescent="0.45"/>
    <row r="371" customFormat="1" x14ac:dyDescent="0.45"/>
    <row r="372" customFormat="1" x14ac:dyDescent="0.45"/>
    <row r="373" customFormat="1" x14ac:dyDescent="0.45"/>
    <row r="374" customFormat="1" x14ac:dyDescent="0.45"/>
    <row r="375" customFormat="1" x14ac:dyDescent="0.45"/>
    <row r="376" customFormat="1" x14ac:dyDescent="0.45"/>
    <row r="377" customFormat="1" x14ac:dyDescent="0.45"/>
    <row r="378" customFormat="1" x14ac:dyDescent="0.45"/>
    <row r="379" customFormat="1" x14ac:dyDescent="0.45"/>
    <row r="380" customFormat="1" x14ac:dyDescent="0.45"/>
    <row r="381" customFormat="1" x14ac:dyDescent="0.45"/>
    <row r="382" customFormat="1" x14ac:dyDescent="0.45"/>
    <row r="383" customFormat="1" x14ac:dyDescent="0.45"/>
    <row r="384" customFormat="1" x14ac:dyDescent="0.45"/>
    <row r="385" customFormat="1" x14ac:dyDescent="0.45"/>
    <row r="386" customFormat="1" x14ac:dyDescent="0.45"/>
    <row r="387" customFormat="1" x14ac:dyDescent="0.45"/>
    <row r="388" customFormat="1" x14ac:dyDescent="0.45"/>
    <row r="389" customFormat="1" x14ac:dyDescent="0.45"/>
    <row r="390" customFormat="1" x14ac:dyDescent="0.45"/>
    <row r="391" customFormat="1" x14ac:dyDescent="0.45"/>
    <row r="392" customFormat="1" x14ac:dyDescent="0.45"/>
    <row r="393" customFormat="1" x14ac:dyDescent="0.45"/>
    <row r="394" customFormat="1" x14ac:dyDescent="0.45"/>
    <row r="395" customFormat="1" x14ac:dyDescent="0.45"/>
    <row r="396" customFormat="1" x14ac:dyDescent="0.45"/>
    <row r="397" customFormat="1" x14ac:dyDescent="0.45"/>
    <row r="398" customFormat="1" x14ac:dyDescent="0.45"/>
    <row r="399" customFormat="1" x14ac:dyDescent="0.45"/>
    <row r="400" customFormat="1" x14ac:dyDescent="0.45"/>
    <row r="401" customFormat="1" x14ac:dyDescent="0.45"/>
    <row r="402" customFormat="1" x14ac:dyDescent="0.45"/>
    <row r="403" customFormat="1" x14ac:dyDescent="0.45"/>
    <row r="404" customFormat="1" x14ac:dyDescent="0.45"/>
    <row r="405" customFormat="1" x14ac:dyDescent="0.45"/>
    <row r="406" customFormat="1" x14ac:dyDescent="0.45"/>
    <row r="407" customFormat="1" x14ac:dyDescent="0.45"/>
    <row r="408" customFormat="1" x14ac:dyDescent="0.45"/>
    <row r="409" customFormat="1" x14ac:dyDescent="0.45"/>
    <row r="410" customFormat="1" x14ac:dyDescent="0.45"/>
    <row r="411" customFormat="1" x14ac:dyDescent="0.45"/>
    <row r="412" customFormat="1" x14ac:dyDescent="0.45"/>
    <row r="413" customFormat="1" x14ac:dyDescent="0.45"/>
    <row r="414" customFormat="1" x14ac:dyDescent="0.45"/>
    <row r="415" customFormat="1" x14ac:dyDescent="0.45"/>
    <row r="416" customFormat="1" x14ac:dyDescent="0.45"/>
    <row r="417" customFormat="1" x14ac:dyDescent="0.45"/>
    <row r="418" customFormat="1" x14ac:dyDescent="0.45"/>
    <row r="419" customFormat="1" x14ac:dyDescent="0.45"/>
    <row r="420" customFormat="1" x14ac:dyDescent="0.45"/>
    <row r="421" customFormat="1" x14ac:dyDescent="0.45"/>
    <row r="422" customFormat="1" x14ac:dyDescent="0.45"/>
    <row r="423" customFormat="1" x14ac:dyDescent="0.45"/>
    <row r="424" customFormat="1" x14ac:dyDescent="0.45"/>
    <row r="425" customFormat="1" x14ac:dyDescent="0.45"/>
    <row r="426" customFormat="1" x14ac:dyDescent="0.45"/>
    <row r="427" customFormat="1" x14ac:dyDescent="0.45"/>
    <row r="428" customFormat="1" x14ac:dyDescent="0.45"/>
    <row r="429" customFormat="1" x14ac:dyDescent="0.45"/>
    <row r="430" customFormat="1" x14ac:dyDescent="0.45"/>
    <row r="431" customFormat="1" x14ac:dyDescent="0.45"/>
    <row r="432" customFormat="1" x14ac:dyDescent="0.45"/>
    <row r="433" customFormat="1" x14ac:dyDescent="0.45"/>
    <row r="434" customFormat="1" x14ac:dyDescent="0.45"/>
    <row r="435" customFormat="1" x14ac:dyDescent="0.45"/>
    <row r="436" customFormat="1" x14ac:dyDescent="0.45"/>
    <row r="437" customFormat="1" x14ac:dyDescent="0.45"/>
    <row r="438" customFormat="1" x14ac:dyDescent="0.45"/>
    <row r="439" customFormat="1" x14ac:dyDescent="0.45"/>
    <row r="440" customFormat="1" x14ac:dyDescent="0.45"/>
    <row r="441" customFormat="1" x14ac:dyDescent="0.45"/>
    <row r="442" customFormat="1" x14ac:dyDescent="0.45"/>
    <row r="443" customFormat="1" x14ac:dyDescent="0.45"/>
    <row r="444" customFormat="1" x14ac:dyDescent="0.45"/>
    <row r="445" customFormat="1" x14ac:dyDescent="0.45"/>
    <row r="446" customFormat="1" x14ac:dyDescent="0.45"/>
    <row r="447" customFormat="1" x14ac:dyDescent="0.45"/>
    <row r="448" customFormat="1" x14ac:dyDescent="0.45"/>
    <row r="449" customFormat="1" x14ac:dyDescent="0.45"/>
    <row r="450" customFormat="1" x14ac:dyDescent="0.45"/>
    <row r="451" customFormat="1" x14ac:dyDescent="0.45"/>
    <row r="452" customFormat="1" x14ac:dyDescent="0.45"/>
    <row r="453" customFormat="1" x14ac:dyDescent="0.45"/>
    <row r="454" customFormat="1" x14ac:dyDescent="0.45"/>
    <row r="455" customFormat="1" x14ac:dyDescent="0.45"/>
    <row r="456" customFormat="1" x14ac:dyDescent="0.45"/>
    <row r="457" customFormat="1" x14ac:dyDescent="0.45"/>
    <row r="458" customFormat="1" x14ac:dyDescent="0.45"/>
    <row r="459" customFormat="1" x14ac:dyDescent="0.45"/>
  </sheetData>
  <sheetProtection algorithmName="SHA-512" hashValue="5IqbHe4/WOyhoKzFDWqx+sMY7B8lhTx6ingRHzNHAGS63AImHOHYacXK6Vrd4BoR/8xvXATSQ+0R0Na40+3GpA==" saltValue="soNw+weBR+ahfC9ojpZfuw==" spinCount="100000" sheet="1" sort="0" autoFilter="0" pivotTables="0"/>
  <autoFilter ref="A2:AD459" xr:uid="{54A647DE-1358-4DD4-823F-3D5360E578B4}">
    <sortState xmlns:xlrd2="http://schemas.microsoft.com/office/spreadsheetml/2017/richdata2" ref="A3:AD459">
      <sortCondition ref="A2:A459"/>
    </sortState>
  </autoFilter>
  <mergeCells count="3">
    <mergeCell ref="AA1:AD1"/>
    <mergeCell ref="A1:L1"/>
    <mergeCell ref="N1:Y1"/>
  </mergeCells>
  <dataValidations count="5">
    <dataValidation type="list" allowBlank="1" showInputMessage="1" showErrorMessage="1" sqref="W97:W105 W91:W92 W88:W89 W3" xr:uid="{60685555-9C19-4004-BE43-765170C6B5AB}">
      <formula1>"YES, NO"</formula1>
    </dataValidation>
    <dataValidation type="list" allowBlank="1" showInputMessage="1" showErrorMessage="1" sqref="D88:D89 D97:D105 D64:D73 D3 D7" xr:uid="{E2C72942-1225-4602-840D-989DF57EC0E3}">
      <formula1>Brands</formula1>
    </dataValidation>
    <dataValidation type="list" allowBlank="1" showInputMessage="1" showErrorMessage="1" sqref="C88:C92 C97:C98 C64:C73 C3" xr:uid="{A98B7A85-2E70-4869-8375-68FE8D2AB027}">
      <formula1>ProductTypes</formula1>
    </dataValidation>
    <dataValidation type="decimal" allowBlank="1" showInputMessage="1" showErrorMessage="1" errorTitle="Percentage Only" error="Please enter a valid percentage. " sqref="I91:I92 I97:I105 I88:I89 I3" xr:uid="{275C4C7E-60B4-4A91-BF69-CAC74E78A22E}">
      <formula1>0</formula1>
      <formula2>1</formula2>
    </dataValidation>
    <dataValidation type="list" allowBlank="1" showInputMessage="1" showErrorMessage="1" sqref="F29 B106:B115 B90:B96 B7 B9:B10 B12:B54" xr:uid="{3B851DFA-6335-4C58-8642-D20A04A5D741}">
      <formula1>ProductGrades</formula1>
    </dataValidation>
  </dataValidations>
  <pageMargins left="0.7" right="0.7" top="0.75" bottom="0.75" header="0.3" footer="0.3"/>
  <headerFooter>
    <oddHeader>&amp;C&amp;"Calibri"&amp;12&amp;KFF0000 OFFICIAL&amp;1#_x000D_</oddHead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85203-5F43-4FFD-BE3E-0ED509F3CE0E}">
  <sheetPr codeName="Sheet6">
    <tabColor rgb="FF57A8B5"/>
  </sheetPr>
  <dimension ref="A1:J955"/>
  <sheetViews>
    <sheetView zoomScale="55" zoomScaleNormal="55" workbookViewId="0">
      <pane ySplit="2" topLeftCell="A364" activePane="bottomLeft" state="frozen"/>
      <selection pane="bottomLeft" activeCell="A369" sqref="A369"/>
    </sheetView>
  </sheetViews>
  <sheetFormatPr defaultColWidth="9.19921875" defaultRowHeight="14.25" x14ac:dyDescent="0.45"/>
  <cols>
    <col min="1" max="2" width="21.73046875" style="35" customWidth="1"/>
    <col min="3" max="3" width="19.46484375" style="35" customWidth="1"/>
    <col min="4" max="4" width="20.265625" style="35" customWidth="1"/>
    <col min="5" max="5" width="60.73046875" style="35" customWidth="1"/>
    <col min="6" max="6" width="12.73046875" style="35" customWidth="1"/>
    <col min="7" max="7" width="19" style="35" customWidth="1"/>
    <col min="8" max="8" width="14.265625" style="35" customWidth="1"/>
    <col min="9" max="9" width="60.46484375" style="35" customWidth="1"/>
    <col min="10" max="10" width="76.73046875" style="35" customWidth="1"/>
    <col min="11" max="16384" width="9.19921875" style="35"/>
  </cols>
  <sheetData>
    <row r="1" spans="1:10" x14ac:dyDescent="0.45">
      <c r="A1" s="299" t="s">
        <v>47</v>
      </c>
      <c r="B1" s="300"/>
      <c r="C1" s="300"/>
      <c r="D1" s="301"/>
      <c r="E1" s="301"/>
      <c r="F1" s="301"/>
      <c r="G1" s="301"/>
      <c r="H1" s="301"/>
      <c r="I1" s="301"/>
      <c r="J1" s="301"/>
    </row>
    <row r="2" spans="1:10" ht="41.65" x14ac:dyDescent="0.45">
      <c r="A2" s="49" t="s">
        <v>271</v>
      </c>
      <c r="B2" s="49" t="s">
        <v>17</v>
      </c>
      <c r="C2" s="49" t="s">
        <v>3</v>
      </c>
      <c r="D2" s="49" t="s">
        <v>48</v>
      </c>
      <c r="E2" s="49" t="s">
        <v>49</v>
      </c>
      <c r="F2" s="49" t="s">
        <v>19</v>
      </c>
      <c r="G2" s="49" t="s">
        <v>50</v>
      </c>
      <c r="H2" s="49" t="s">
        <v>21</v>
      </c>
      <c r="I2" s="49" t="s">
        <v>51</v>
      </c>
      <c r="J2" s="50" t="s">
        <v>52</v>
      </c>
    </row>
    <row r="3" spans="1:10" ht="60" customHeight="1" x14ac:dyDescent="0.45">
      <c r="A3" s="48" t="s">
        <v>0</v>
      </c>
      <c r="B3" s="23" t="s">
        <v>54</v>
      </c>
      <c r="C3" s="23" t="s">
        <v>0</v>
      </c>
      <c r="D3" s="24" t="s">
        <v>53</v>
      </c>
      <c r="E3" s="23" t="s">
        <v>2137</v>
      </c>
      <c r="F3" s="25">
        <v>149</v>
      </c>
      <c r="G3" s="26">
        <v>0.4</v>
      </c>
      <c r="H3" s="117">
        <v>89.4</v>
      </c>
      <c r="I3" s="23" t="s">
        <v>2610</v>
      </c>
      <c r="J3" s="34" t="s">
        <v>58</v>
      </c>
    </row>
    <row r="4" spans="1:10" ht="60" customHeight="1" x14ac:dyDescent="0.45">
      <c r="A4" s="48" t="s">
        <v>0</v>
      </c>
      <c r="B4" s="23" t="s">
        <v>2138</v>
      </c>
      <c r="C4" s="23" t="s">
        <v>0</v>
      </c>
      <c r="D4" s="24" t="s">
        <v>53</v>
      </c>
      <c r="E4" s="23" t="s">
        <v>2139</v>
      </c>
      <c r="F4" s="25">
        <v>229</v>
      </c>
      <c r="G4" s="26">
        <v>0.4</v>
      </c>
      <c r="H4" s="117">
        <v>137.4</v>
      </c>
      <c r="I4" s="23" t="s">
        <v>2611</v>
      </c>
      <c r="J4" s="34" t="s">
        <v>58</v>
      </c>
    </row>
    <row r="5" spans="1:10" ht="60" customHeight="1" x14ac:dyDescent="0.45">
      <c r="A5" s="48" t="s">
        <v>0</v>
      </c>
      <c r="B5" s="23" t="s">
        <v>2140</v>
      </c>
      <c r="C5" s="23" t="s">
        <v>0</v>
      </c>
      <c r="D5" s="24" t="s">
        <v>53</v>
      </c>
      <c r="E5" s="23" t="s">
        <v>2141</v>
      </c>
      <c r="F5" s="25">
        <v>399</v>
      </c>
      <c r="G5" s="26">
        <v>0.4</v>
      </c>
      <c r="H5" s="117">
        <v>239.4</v>
      </c>
      <c r="I5" s="23" t="s">
        <v>2612</v>
      </c>
      <c r="J5" s="34" t="s">
        <v>58</v>
      </c>
    </row>
    <row r="6" spans="1:10" ht="60" customHeight="1" x14ac:dyDescent="0.45">
      <c r="A6" s="48" t="s">
        <v>0</v>
      </c>
      <c r="B6" s="23" t="s">
        <v>2142</v>
      </c>
      <c r="C6" s="23" t="s">
        <v>0</v>
      </c>
      <c r="D6" s="24" t="s">
        <v>53</v>
      </c>
      <c r="E6" s="23" t="s">
        <v>2143</v>
      </c>
      <c r="F6" s="25">
        <v>449</v>
      </c>
      <c r="G6" s="26">
        <v>0.4</v>
      </c>
      <c r="H6" s="117">
        <v>269.39999999999998</v>
      </c>
      <c r="I6" s="23" t="s">
        <v>2613</v>
      </c>
      <c r="J6" s="34" t="s">
        <v>58</v>
      </c>
    </row>
    <row r="7" spans="1:10" ht="60" customHeight="1" x14ac:dyDescent="0.45">
      <c r="A7" s="48" t="s">
        <v>0</v>
      </c>
      <c r="B7" s="23" t="s">
        <v>55</v>
      </c>
      <c r="C7" s="23" t="s">
        <v>0</v>
      </c>
      <c r="D7" s="24" t="s">
        <v>53</v>
      </c>
      <c r="E7" s="23" t="s">
        <v>56</v>
      </c>
      <c r="F7" s="25">
        <v>99</v>
      </c>
      <c r="G7" s="26">
        <v>0.4</v>
      </c>
      <c r="H7" s="117">
        <v>59.4</v>
      </c>
      <c r="I7" s="23" t="s">
        <v>2610</v>
      </c>
      <c r="J7" s="34" t="s">
        <v>58</v>
      </c>
    </row>
    <row r="8" spans="1:10" ht="60" customHeight="1" x14ac:dyDescent="0.45">
      <c r="A8" s="48" t="s">
        <v>0</v>
      </c>
      <c r="B8" s="23" t="s">
        <v>2144</v>
      </c>
      <c r="C8" s="23" t="s">
        <v>0</v>
      </c>
      <c r="D8" s="24" t="s">
        <v>53</v>
      </c>
      <c r="E8" s="23" t="s">
        <v>70</v>
      </c>
      <c r="F8" s="25">
        <v>299</v>
      </c>
      <c r="G8" s="26">
        <v>0.4</v>
      </c>
      <c r="H8" s="117">
        <v>179.4</v>
      </c>
      <c r="I8" s="23" t="s">
        <v>2614</v>
      </c>
      <c r="J8" s="34" t="s">
        <v>58</v>
      </c>
    </row>
    <row r="9" spans="1:10" ht="60" customHeight="1" x14ac:dyDescent="0.45">
      <c r="A9" s="48" t="s">
        <v>0</v>
      </c>
      <c r="B9" s="23" t="s">
        <v>2615</v>
      </c>
      <c r="C9" s="23" t="s">
        <v>0</v>
      </c>
      <c r="D9" s="24" t="s">
        <v>53</v>
      </c>
      <c r="E9" s="23" t="s">
        <v>73</v>
      </c>
      <c r="F9" s="25">
        <v>499</v>
      </c>
      <c r="G9" s="26">
        <v>0.4</v>
      </c>
      <c r="H9" s="117">
        <v>299.39999999999998</v>
      </c>
      <c r="I9" s="23" t="s">
        <v>2616</v>
      </c>
      <c r="J9" s="34" t="s">
        <v>58</v>
      </c>
    </row>
    <row r="10" spans="1:10" ht="60" customHeight="1" x14ac:dyDescent="0.45">
      <c r="A10" s="48" t="s">
        <v>0</v>
      </c>
      <c r="B10" s="23" t="s">
        <v>2617</v>
      </c>
      <c r="C10" s="23" t="s">
        <v>0</v>
      </c>
      <c r="D10" s="24" t="s">
        <v>53</v>
      </c>
      <c r="E10" s="23" t="s">
        <v>2618</v>
      </c>
      <c r="F10" s="25">
        <v>499</v>
      </c>
      <c r="G10" s="26">
        <v>0.4</v>
      </c>
      <c r="H10" s="117">
        <v>299.39999999999998</v>
      </c>
      <c r="I10" s="23" t="s">
        <v>2616</v>
      </c>
      <c r="J10" s="34" t="s">
        <v>58</v>
      </c>
    </row>
    <row r="11" spans="1:10" ht="60" customHeight="1" x14ac:dyDescent="0.45">
      <c r="A11" s="48" t="s">
        <v>0</v>
      </c>
      <c r="B11" s="23" t="s">
        <v>2619</v>
      </c>
      <c r="C11" s="23" t="s">
        <v>0</v>
      </c>
      <c r="D11" s="24" t="s">
        <v>53</v>
      </c>
      <c r="E11" s="23" t="s">
        <v>2620</v>
      </c>
      <c r="F11" s="25">
        <v>1199</v>
      </c>
      <c r="G11" s="26">
        <v>0.4</v>
      </c>
      <c r="H11" s="117">
        <v>719.4</v>
      </c>
      <c r="I11" s="23" t="s">
        <v>2616</v>
      </c>
      <c r="J11" s="34" t="s">
        <v>58</v>
      </c>
    </row>
    <row r="12" spans="1:10" ht="60" customHeight="1" x14ac:dyDescent="0.45">
      <c r="A12" s="48" t="s">
        <v>0</v>
      </c>
      <c r="B12" s="23" t="s">
        <v>2621</v>
      </c>
      <c r="C12" s="23" t="s">
        <v>0</v>
      </c>
      <c r="D12" s="24" t="s">
        <v>53</v>
      </c>
      <c r="E12" s="23" t="s">
        <v>2622</v>
      </c>
      <c r="F12" s="25">
        <v>1299</v>
      </c>
      <c r="G12" s="26">
        <v>0.4</v>
      </c>
      <c r="H12" s="117">
        <v>779.4</v>
      </c>
      <c r="I12" s="23" t="s">
        <v>2616</v>
      </c>
      <c r="J12" s="34" t="s">
        <v>58</v>
      </c>
    </row>
    <row r="13" spans="1:10" ht="60" customHeight="1" x14ac:dyDescent="0.45">
      <c r="A13" s="48" t="s">
        <v>0</v>
      </c>
      <c r="B13" s="23" t="s">
        <v>2145</v>
      </c>
      <c r="C13" s="23" t="s">
        <v>0</v>
      </c>
      <c r="D13" s="24" t="s">
        <v>53</v>
      </c>
      <c r="E13" s="23" t="s">
        <v>2146</v>
      </c>
      <c r="F13" s="25">
        <v>1699</v>
      </c>
      <c r="G13" s="26">
        <v>0.4</v>
      </c>
      <c r="H13" s="117">
        <v>1019.4</v>
      </c>
      <c r="I13" s="23" t="s">
        <v>2616</v>
      </c>
      <c r="J13" s="34" t="s">
        <v>58</v>
      </c>
    </row>
    <row r="14" spans="1:10" ht="60" customHeight="1" x14ac:dyDescent="0.45">
      <c r="A14" s="48" t="s">
        <v>0</v>
      </c>
      <c r="B14" s="23" t="s">
        <v>2623</v>
      </c>
      <c r="C14" s="23" t="s">
        <v>0</v>
      </c>
      <c r="D14" s="24" t="s">
        <v>53</v>
      </c>
      <c r="E14" s="23" t="s">
        <v>2147</v>
      </c>
      <c r="F14" s="25">
        <v>2599</v>
      </c>
      <c r="G14" s="26">
        <v>0.4</v>
      </c>
      <c r="H14" s="117">
        <v>1559.4</v>
      </c>
      <c r="I14" s="28" t="s">
        <v>2624</v>
      </c>
      <c r="J14" s="34" t="s">
        <v>58</v>
      </c>
    </row>
    <row r="15" spans="1:10" ht="60" customHeight="1" x14ac:dyDescent="0.45">
      <c r="A15" s="48" t="s">
        <v>0</v>
      </c>
      <c r="B15" s="23" t="s">
        <v>2625</v>
      </c>
      <c r="C15" s="23" t="s">
        <v>0</v>
      </c>
      <c r="D15" s="24" t="s">
        <v>53</v>
      </c>
      <c r="E15" s="23" t="s">
        <v>2626</v>
      </c>
      <c r="F15" s="25">
        <v>4199</v>
      </c>
      <c r="G15" s="26">
        <v>0.4</v>
      </c>
      <c r="H15" s="117">
        <v>2519.4</v>
      </c>
      <c r="I15" s="28" t="s">
        <v>2624</v>
      </c>
      <c r="J15" s="34" t="s">
        <v>58</v>
      </c>
    </row>
    <row r="16" spans="1:10" ht="60" customHeight="1" x14ac:dyDescent="0.45">
      <c r="A16" s="48" t="s">
        <v>0</v>
      </c>
      <c r="B16" s="23" t="s">
        <v>2627</v>
      </c>
      <c r="C16" s="23" t="s">
        <v>0</v>
      </c>
      <c r="D16" s="24" t="s">
        <v>53</v>
      </c>
      <c r="E16" s="23" t="s">
        <v>2628</v>
      </c>
      <c r="F16" s="25">
        <v>2999</v>
      </c>
      <c r="G16" s="26">
        <v>0.4</v>
      </c>
      <c r="H16" s="117">
        <v>1799.4</v>
      </c>
      <c r="I16" s="28" t="s">
        <v>2629</v>
      </c>
      <c r="J16" s="34" t="s">
        <v>58</v>
      </c>
    </row>
    <row r="17" spans="1:10" ht="60" customHeight="1" x14ac:dyDescent="0.45">
      <c r="A17" s="48" t="s">
        <v>0</v>
      </c>
      <c r="B17" s="23" t="s">
        <v>2630</v>
      </c>
      <c r="C17" s="23" t="s">
        <v>0</v>
      </c>
      <c r="D17" s="24" t="s">
        <v>53</v>
      </c>
      <c r="E17" s="23" t="s">
        <v>2631</v>
      </c>
      <c r="F17" s="25">
        <v>3999</v>
      </c>
      <c r="G17" s="26">
        <v>0.4</v>
      </c>
      <c r="H17" s="117">
        <v>2399.4</v>
      </c>
      <c r="I17" s="28" t="s">
        <v>2629</v>
      </c>
      <c r="J17" s="34" t="s">
        <v>58</v>
      </c>
    </row>
    <row r="18" spans="1:10" ht="60" customHeight="1" x14ac:dyDescent="0.45">
      <c r="A18" s="48" t="s">
        <v>0</v>
      </c>
      <c r="B18" s="23" t="s">
        <v>2632</v>
      </c>
      <c r="C18" s="23" t="s">
        <v>0</v>
      </c>
      <c r="D18" s="24" t="s">
        <v>53</v>
      </c>
      <c r="E18" s="23" t="s">
        <v>2633</v>
      </c>
      <c r="F18" s="25">
        <v>6699</v>
      </c>
      <c r="G18" s="26">
        <v>0.4</v>
      </c>
      <c r="H18" s="117">
        <v>4019.4</v>
      </c>
      <c r="I18" s="28" t="s">
        <v>2629</v>
      </c>
      <c r="J18" s="34" t="s">
        <v>58</v>
      </c>
    </row>
    <row r="19" spans="1:10" ht="60" customHeight="1" x14ac:dyDescent="0.45">
      <c r="A19" s="48" t="s">
        <v>0</v>
      </c>
      <c r="B19" s="23" t="s">
        <v>59</v>
      </c>
      <c r="C19" s="23" t="s">
        <v>0</v>
      </c>
      <c r="D19" s="24" t="s">
        <v>53</v>
      </c>
      <c r="E19" s="23" t="s">
        <v>2634</v>
      </c>
      <c r="F19" s="25">
        <v>599</v>
      </c>
      <c r="G19" s="26">
        <v>0.4</v>
      </c>
      <c r="H19" s="117">
        <v>359.4</v>
      </c>
      <c r="I19" s="28" t="s">
        <v>2635</v>
      </c>
      <c r="J19" s="34" t="s">
        <v>58</v>
      </c>
    </row>
    <row r="20" spans="1:10" ht="60" customHeight="1" x14ac:dyDescent="0.45">
      <c r="A20" s="48" t="s">
        <v>0</v>
      </c>
      <c r="B20" s="23" t="s">
        <v>60</v>
      </c>
      <c r="C20" s="23" t="s">
        <v>0</v>
      </c>
      <c r="D20" s="24" t="s">
        <v>53</v>
      </c>
      <c r="E20" s="23" t="s">
        <v>2636</v>
      </c>
      <c r="F20" s="25">
        <v>699</v>
      </c>
      <c r="G20" s="26">
        <v>0.4</v>
      </c>
      <c r="H20" s="117">
        <v>419.4</v>
      </c>
      <c r="I20" s="28" t="s">
        <v>2637</v>
      </c>
      <c r="J20" s="34" t="s">
        <v>58</v>
      </c>
    </row>
    <row r="21" spans="1:10" ht="60" customHeight="1" x14ac:dyDescent="0.45">
      <c r="A21" s="48" t="s">
        <v>0</v>
      </c>
      <c r="B21" s="23" t="s">
        <v>61</v>
      </c>
      <c r="C21" s="23" t="s">
        <v>0</v>
      </c>
      <c r="D21" s="24" t="s">
        <v>53</v>
      </c>
      <c r="E21" s="23" t="s">
        <v>62</v>
      </c>
      <c r="F21" s="25">
        <v>2825</v>
      </c>
      <c r="G21" s="26">
        <v>0.4</v>
      </c>
      <c r="H21" s="117">
        <v>1695</v>
      </c>
      <c r="I21" s="28" t="s">
        <v>2637</v>
      </c>
      <c r="J21" s="34" t="s">
        <v>58</v>
      </c>
    </row>
    <row r="22" spans="1:10" ht="60" customHeight="1" x14ac:dyDescent="0.45">
      <c r="A22" s="48" t="s">
        <v>0</v>
      </c>
      <c r="B22" s="23" t="s">
        <v>63</v>
      </c>
      <c r="C22" s="23" t="s">
        <v>0</v>
      </c>
      <c r="D22" s="24" t="s">
        <v>53</v>
      </c>
      <c r="E22" s="23" t="s">
        <v>64</v>
      </c>
      <c r="F22" s="25">
        <v>3955</v>
      </c>
      <c r="G22" s="26">
        <v>0.4</v>
      </c>
      <c r="H22" s="117">
        <v>2373</v>
      </c>
      <c r="I22" s="28" t="s">
        <v>2637</v>
      </c>
      <c r="J22" s="34" t="s">
        <v>58</v>
      </c>
    </row>
    <row r="23" spans="1:10" ht="60" customHeight="1" x14ac:dyDescent="0.45">
      <c r="A23" s="48" t="s">
        <v>0</v>
      </c>
      <c r="B23" s="23" t="s">
        <v>65</v>
      </c>
      <c r="C23" s="23" t="s">
        <v>0</v>
      </c>
      <c r="D23" s="24" t="s">
        <v>53</v>
      </c>
      <c r="E23" s="23" t="s">
        <v>66</v>
      </c>
      <c r="F23" s="25">
        <v>8475</v>
      </c>
      <c r="G23" s="26">
        <v>0.4</v>
      </c>
      <c r="H23" s="117">
        <v>5085</v>
      </c>
      <c r="I23" s="28" t="s">
        <v>2637</v>
      </c>
      <c r="J23" s="34" t="s">
        <v>58</v>
      </c>
    </row>
    <row r="24" spans="1:10" ht="60" customHeight="1" x14ac:dyDescent="0.45">
      <c r="A24" s="48" t="s">
        <v>0</v>
      </c>
      <c r="B24" s="23" t="s">
        <v>67</v>
      </c>
      <c r="C24" s="23" t="s">
        <v>0</v>
      </c>
      <c r="D24" s="24" t="s">
        <v>53</v>
      </c>
      <c r="E24" s="23" t="s">
        <v>68</v>
      </c>
      <c r="F24" s="25">
        <v>3948</v>
      </c>
      <c r="G24" s="26">
        <v>0.4</v>
      </c>
      <c r="H24" s="117">
        <v>2368.8000000000002</v>
      </c>
      <c r="I24" s="28" t="s">
        <v>2637</v>
      </c>
      <c r="J24" s="34" t="s">
        <v>58</v>
      </c>
    </row>
    <row r="25" spans="1:10" ht="60" customHeight="1" x14ac:dyDescent="0.45">
      <c r="A25" s="48" t="s">
        <v>0</v>
      </c>
      <c r="B25" s="23" t="s">
        <v>69</v>
      </c>
      <c r="C25" s="23" t="s">
        <v>0</v>
      </c>
      <c r="D25" s="24" t="s">
        <v>53</v>
      </c>
      <c r="E25" s="23" t="s">
        <v>70</v>
      </c>
      <c r="F25" s="25">
        <v>299</v>
      </c>
      <c r="G25" s="26">
        <v>0.4</v>
      </c>
      <c r="H25" s="117">
        <v>179.4</v>
      </c>
      <c r="I25" s="23" t="s">
        <v>71</v>
      </c>
      <c r="J25" s="34" t="s">
        <v>58</v>
      </c>
    </row>
    <row r="26" spans="1:10" ht="60" customHeight="1" x14ac:dyDescent="0.45">
      <c r="A26" s="48" t="s">
        <v>0</v>
      </c>
      <c r="B26" s="23" t="s">
        <v>72</v>
      </c>
      <c r="C26" s="23" t="s">
        <v>0</v>
      </c>
      <c r="D26" s="24" t="s">
        <v>53</v>
      </c>
      <c r="E26" s="23" t="s">
        <v>73</v>
      </c>
      <c r="F26" s="25">
        <v>649</v>
      </c>
      <c r="G26" s="26">
        <v>0.4</v>
      </c>
      <c r="H26" s="117">
        <v>389.4</v>
      </c>
      <c r="I26" s="23" t="s">
        <v>71</v>
      </c>
      <c r="J26" s="34" t="s">
        <v>58</v>
      </c>
    </row>
    <row r="27" spans="1:10" ht="60" customHeight="1" x14ac:dyDescent="0.45">
      <c r="A27" s="48" t="s">
        <v>0</v>
      </c>
      <c r="B27" s="23" t="s">
        <v>74</v>
      </c>
      <c r="C27" s="23" t="s">
        <v>0</v>
      </c>
      <c r="D27" s="24" t="s">
        <v>53</v>
      </c>
      <c r="E27" s="23" t="s">
        <v>75</v>
      </c>
      <c r="F27" s="25">
        <v>749</v>
      </c>
      <c r="G27" s="26">
        <v>0.4</v>
      </c>
      <c r="H27" s="117">
        <v>449.4</v>
      </c>
      <c r="I27" s="23" t="s">
        <v>71</v>
      </c>
      <c r="J27" s="34" t="s">
        <v>58</v>
      </c>
    </row>
    <row r="28" spans="1:10" ht="60" customHeight="1" x14ac:dyDescent="0.45">
      <c r="A28" s="48" t="s">
        <v>0</v>
      </c>
      <c r="B28" s="23" t="s">
        <v>76</v>
      </c>
      <c r="C28" s="23" t="s">
        <v>0</v>
      </c>
      <c r="D28" s="24" t="s">
        <v>53</v>
      </c>
      <c r="E28" s="23" t="s">
        <v>77</v>
      </c>
      <c r="F28" s="25">
        <v>1399</v>
      </c>
      <c r="G28" s="26">
        <v>0.4</v>
      </c>
      <c r="H28" s="117">
        <v>839.4</v>
      </c>
      <c r="I28" s="23" t="s">
        <v>71</v>
      </c>
      <c r="J28" s="34" t="s">
        <v>58</v>
      </c>
    </row>
    <row r="29" spans="1:10" ht="60" customHeight="1" x14ac:dyDescent="0.45">
      <c r="A29" s="48" t="s">
        <v>0</v>
      </c>
      <c r="B29" s="23" t="s">
        <v>2638</v>
      </c>
      <c r="C29" s="23" t="s">
        <v>0</v>
      </c>
      <c r="D29" s="24" t="s">
        <v>57</v>
      </c>
      <c r="E29" s="23" t="s">
        <v>2639</v>
      </c>
      <c r="F29" s="25">
        <v>249</v>
      </c>
      <c r="G29" s="26">
        <v>0.4</v>
      </c>
      <c r="H29" s="117">
        <v>149.4</v>
      </c>
      <c r="I29" s="23" t="s">
        <v>2640</v>
      </c>
      <c r="J29" s="34" t="s">
        <v>58</v>
      </c>
    </row>
    <row r="30" spans="1:10" ht="60" customHeight="1" x14ac:dyDescent="0.45">
      <c r="A30" s="48" t="s">
        <v>0</v>
      </c>
      <c r="B30" s="23" t="s">
        <v>2641</v>
      </c>
      <c r="C30" s="23" t="s">
        <v>0</v>
      </c>
      <c r="D30" s="24" t="s">
        <v>57</v>
      </c>
      <c r="E30" s="23" t="s">
        <v>2642</v>
      </c>
      <c r="F30" s="25">
        <v>249</v>
      </c>
      <c r="G30" s="26">
        <v>0.4</v>
      </c>
      <c r="H30" s="117">
        <v>149.4</v>
      </c>
      <c r="I30" s="23" t="s">
        <v>2643</v>
      </c>
      <c r="J30" s="34" t="s">
        <v>58</v>
      </c>
    </row>
    <row r="31" spans="1:10" ht="60" customHeight="1" x14ac:dyDescent="0.45">
      <c r="A31" s="48" t="s">
        <v>0</v>
      </c>
      <c r="B31" s="23" t="s">
        <v>78</v>
      </c>
      <c r="C31" s="23" t="s">
        <v>0</v>
      </c>
      <c r="D31" s="24" t="s">
        <v>79</v>
      </c>
      <c r="E31" s="23" t="s">
        <v>80</v>
      </c>
      <c r="F31" s="25">
        <v>386.88100000000003</v>
      </c>
      <c r="G31" s="26">
        <v>0.94</v>
      </c>
      <c r="H31" s="117">
        <v>23.212860000000024</v>
      </c>
      <c r="I31" s="28" t="s">
        <v>81</v>
      </c>
      <c r="J31" s="34" t="s">
        <v>58</v>
      </c>
    </row>
    <row r="32" spans="1:10" ht="60" customHeight="1" x14ac:dyDescent="0.45">
      <c r="A32" s="48" t="s">
        <v>0</v>
      </c>
      <c r="B32" s="23" t="s">
        <v>82</v>
      </c>
      <c r="C32" s="23" t="s">
        <v>0</v>
      </c>
      <c r="D32" s="24" t="s">
        <v>79</v>
      </c>
      <c r="E32" s="23" t="s">
        <v>83</v>
      </c>
      <c r="F32" s="25">
        <v>479.358</v>
      </c>
      <c r="G32" s="26">
        <v>0.87</v>
      </c>
      <c r="H32" s="117">
        <v>62.316540000000003</v>
      </c>
      <c r="I32" s="28" t="s">
        <v>81</v>
      </c>
      <c r="J32" s="34" t="s">
        <v>58</v>
      </c>
    </row>
    <row r="33" spans="1:10" ht="60" customHeight="1" x14ac:dyDescent="0.45">
      <c r="A33" s="48" t="s">
        <v>0</v>
      </c>
      <c r="B33" s="23" t="s">
        <v>84</v>
      </c>
      <c r="C33" s="23" t="s">
        <v>0</v>
      </c>
      <c r="D33" s="24" t="s">
        <v>79</v>
      </c>
      <c r="E33" s="23" t="s">
        <v>85</v>
      </c>
      <c r="F33" s="25">
        <v>515.83400000000006</v>
      </c>
      <c r="G33" s="26">
        <v>0.84</v>
      </c>
      <c r="H33" s="117">
        <v>82.533440000000027</v>
      </c>
      <c r="I33" s="28" t="s">
        <v>81</v>
      </c>
      <c r="J33" s="34" t="s">
        <v>58</v>
      </c>
    </row>
    <row r="34" spans="1:10" ht="60" customHeight="1" x14ac:dyDescent="0.45">
      <c r="A34" s="48" t="s">
        <v>0</v>
      </c>
      <c r="B34" s="23" t="s">
        <v>86</v>
      </c>
      <c r="C34" s="23" t="s">
        <v>0</v>
      </c>
      <c r="D34" s="24" t="s">
        <v>79</v>
      </c>
      <c r="E34" s="23" t="s">
        <v>87</v>
      </c>
      <c r="F34" s="25">
        <v>272.55800000000005</v>
      </c>
      <c r="G34" s="26">
        <v>0.85</v>
      </c>
      <c r="H34" s="117">
        <v>40.883700000000012</v>
      </c>
      <c r="I34" s="28" t="s">
        <v>88</v>
      </c>
      <c r="J34" s="34" t="s">
        <v>58</v>
      </c>
    </row>
    <row r="35" spans="1:10" ht="60" customHeight="1" x14ac:dyDescent="0.45">
      <c r="A35" s="48" t="s">
        <v>0</v>
      </c>
      <c r="B35" s="23" t="s">
        <v>89</v>
      </c>
      <c r="C35" s="23" t="s">
        <v>0</v>
      </c>
      <c r="D35" s="24" t="s">
        <v>79</v>
      </c>
      <c r="E35" s="23" t="s">
        <v>80</v>
      </c>
      <c r="F35" s="25">
        <v>66.5</v>
      </c>
      <c r="G35" s="26">
        <v>0.3</v>
      </c>
      <c r="H35" s="117">
        <v>46.55</v>
      </c>
      <c r="I35" s="28" t="s">
        <v>90</v>
      </c>
      <c r="J35" s="34" t="s">
        <v>58</v>
      </c>
    </row>
    <row r="36" spans="1:10" ht="60" customHeight="1" x14ac:dyDescent="0.45">
      <c r="A36" s="48" t="s">
        <v>0</v>
      </c>
      <c r="B36" s="23" t="s">
        <v>91</v>
      </c>
      <c r="C36" s="23" t="s">
        <v>0</v>
      </c>
      <c r="D36" s="24" t="s">
        <v>79</v>
      </c>
      <c r="E36" s="23" t="s">
        <v>83</v>
      </c>
      <c r="F36" s="25">
        <v>38</v>
      </c>
      <c r="G36" s="26">
        <v>0.3</v>
      </c>
      <c r="H36" s="117">
        <v>26.6</v>
      </c>
      <c r="I36" s="23" t="s">
        <v>90</v>
      </c>
      <c r="J36" s="34" t="s">
        <v>58</v>
      </c>
    </row>
    <row r="37" spans="1:10" ht="60" customHeight="1" x14ac:dyDescent="0.45">
      <c r="A37" s="48" t="s">
        <v>0</v>
      </c>
      <c r="B37" s="23" t="s">
        <v>92</v>
      </c>
      <c r="C37" s="23" t="s">
        <v>0</v>
      </c>
      <c r="D37" s="24" t="s">
        <v>79</v>
      </c>
      <c r="E37" s="23" t="s">
        <v>85</v>
      </c>
      <c r="F37" s="25">
        <v>123.5</v>
      </c>
      <c r="G37" s="26">
        <v>0.3</v>
      </c>
      <c r="H37" s="117">
        <v>86.45</v>
      </c>
      <c r="I37" s="23" t="s">
        <v>90</v>
      </c>
      <c r="J37" s="34" t="s">
        <v>58</v>
      </c>
    </row>
    <row r="38" spans="1:10" ht="60" customHeight="1" x14ac:dyDescent="0.45">
      <c r="A38" s="48" t="s">
        <v>0</v>
      </c>
      <c r="B38" s="23" t="s">
        <v>93</v>
      </c>
      <c r="C38" s="23" t="s">
        <v>0</v>
      </c>
      <c r="D38" s="24" t="s">
        <v>79</v>
      </c>
      <c r="E38" s="23" t="s">
        <v>80</v>
      </c>
      <c r="F38" s="25">
        <v>66.5</v>
      </c>
      <c r="G38" s="26">
        <v>0.3</v>
      </c>
      <c r="H38" s="117">
        <v>46.55</v>
      </c>
      <c r="I38" s="28" t="s">
        <v>2644</v>
      </c>
      <c r="J38" s="34" t="s">
        <v>58</v>
      </c>
    </row>
    <row r="39" spans="1:10" ht="60" customHeight="1" x14ac:dyDescent="0.45">
      <c r="A39" s="48" t="s">
        <v>0</v>
      </c>
      <c r="B39" s="29" t="s">
        <v>94</v>
      </c>
      <c r="C39" s="29" t="s">
        <v>0</v>
      </c>
      <c r="D39" s="30" t="s">
        <v>79</v>
      </c>
      <c r="E39" s="29" t="s">
        <v>83</v>
      </c>
      <c r="F39" s="31">
        <v>38</v>
      </c>
      <c r="G39" s="32">
        <v>0.3</v>
      </c>
      <c r="H39" s="117">
        <v>26.6</v>
      </c>
      <c r="I39" s="28" t="s">
        <v>2644</v>
      </c>
      <c r="J39" s="34" t="s">
        <v>58</v>
      </c>
    </row>
    <row r="40" spans="1:10" ht="60" customHeight="1" x14ac:dyDescent="0.45">
      <c r="A40" s="48" t="s">
        <v>0</v>
      </c>
      <c r="B40" s="29" t="s">
        <v>95</v>
      </c>
      <c r="C40" s="29" t="s">
        <v>0</v>
      </c>
      <c r="D40" s="30" t="s">
        <v>79</v>
      </c>
      <c r="E40" s="29" t="s">
        <v>85</v>
      </c>
      <c r="F40" s="31">
        <v>123.5</v>
      </c>
      <c r="G40" s="32">
        <v>0.3</v>
      </c>
      <c r="H40" s="117">
        <v>86.45</v>
      </c>
      <c r="I40" s="28" t="s">
        <v>2644</v>
      </c>
      <c r="J40" s="34" t="s">
        <v>58</v>
      </c>
    </row>
    <row r="41" spans="1:10" ht="60" customHeight="1" x14ac:dyDescent="0.45">
      <c r="A41" s="48" t="s">
        <v>0</v>
      </c>
      <c r="B41" s="29" t="s">
        <v>96</v>
      </c>
      <c r="C41" s="29" t="s">
        <v>0</v>
      </c>
      <c r="D41" s="30" t="s">
        <v>79</v>
      </c>
      <c r="E41" s="29" t="s">
        <v>80</v>
      </c>
      <c r="F41" s="31">
        <v>80.75</v>
      </c>
      <c r="G41" s="32">
        <v>0.4</v>
      </c>
      <c r="H41" s="117">
        <v>48.45</v>
      </c>
      <c r="I41" s="28" t="s">
        <v>2645</v>
      </c>
      <c r="J41" s="34" t="s">
        <v>58</v>
      </c>
    </row>
    <row r="42" spans="1:10" ht="60" customHeight="1" x14ac:dyDescent="0.45">
      <c r="A42" s="48" t="s">
        <v>0</v>
      </c>
      <c r="B42" s="29" t="s">
        <v>97</v>
      </c>
      <c r="C42" s="29" t="s">
        <v>0</v>
      </c>
      <c r="D42" s="30" t="s">
        <v>79</v>
      </c>
      <c r="E42" s="29" t="s">
        <v>83</v>
      </c>
      <c r="F42" s="31">
        <v>103.55</v>
      </c>
      <c r="G42" s="32">
        <v>0.4</v>
      </c>
      <c r="H42" s="117">
        <v>62.13</v>
      </c>
      <c r="I42" s="28" t="s">
        <v>2645</v>
      </c>
      <c r="J42" s="34" t="s">
        <v>58</v>
      </c>
    </row>
    <row r="43" spans="1:10" ht="60" customHeight="1" x14ac:dyDescent="0.45">
      <c r="A43" s="48" t="s">
        <v>0</v>
      </c>
      <c r="B43" s="23" t="s">
        <v>98</v>
      </c>
      <c r="C43" s="23" t="s">
        <v>0</v>
      </c>
      <c r="D43" s="24" t="s">
        <v>79</v>
      </c>
      <c r="E43" s="23" t="s">
        <v>85</v>
      </c>
      <c r="F43" s="25">
        <v>132.05000000000001</v>
      </c>
      <c r="G43" s="26">
        <v>0.4</v>
      </c>
      <c r="H43" s="117">
        <v>79.23</v>
      </c>
      <c r="I43" s="28" t="s">
        <v>2645</v>
      </c>
      <c r="J43" s="34" t="s">
        <v>58</v>
      </c>
    </row>
    <row r="44" spans="1:10" ht="60" customHeight="1" x14ac:dyDescent="0.45">
      <c r="A44" s="48" t="s">
        <v>0</v>
      </c>
      <c r="B44" s="23" t="s">
        <v>99</v>
      </c>
      <c r="C44" s="23" t="s">
        <v>0</v>
      </c>
      <c r="D44" s="24" t="s">
        <v>79</v>
      </c>
      <c r="E44" s="23" t="s">
        <v>100</v>
      </c>
      <c r="F44" s="25">
        <v>170.05</v>
      </c>
      <c r="G44" s="26">
        <v>0.4</v>
      </c>
      <c r="H44" s="117">
        <v>102.03</v>
      </c>
      <c r="I44" s="28" t="s">
        <v>2645</v>
      </c>
      <c r="J44" s="34" t="s">
        <v>58</v>
      </c>
    </row>
    <row r="45" spans="1:10" ht="60" customHeight="1" x14ac:dyDescent="0.45">
      <c r="A45" s="48" t="s">
        <v>0</v>
      </c>
      <c r="B45" s="23" t="s">
        <v>101</v>
      </c>
      <c r="C45" s="23" t="s">
        <v>0</v>
      </c>
      <c r="D45" s="24" t="s">
        <v>79</v>
      </c>
      <c r="E45" s="23" t="s">
        <v>102</v>
      </c>
      <c r="F45" s="25">
        <v>217.55</v>
      </c>
      <c r="G45" s="26">
        <v>0.4</v>
      </c>
      <c r="H45" s="117">
        <v>130.53</v>
      </c>
      <c r="I45" s="28" t="s">
        <v>2645</v>
      </c>
      <c r="J45" s="34" t="s">
        <v>58</v>
      </c>
    </row>
    <row r="46" spans="1:10" ht="60" customHeight="1" x14ac:dyDescent="0.45">
      <c r="A46" s="48" t="s">
        <v>0</v>
      </c>
      <c r="B46" s="23" t="s">
        <v>2646</v>
      </c>
      <c r="C46" s="23" t="s">
        <v>0</v>
      </c>
      <c r="D46" s="24" t="s">
        <v>79</v>
      </c>
      <c r="E46" s="23" t="s">
        <v>80</v>
      </c>
      <c r="F46" s="25">
        <v>189.05</v>
      </c>
      <c r="G46" s="26">
        <v>0.4</v>
      </c>
      <c r="H46" s="117">
        <v>113.43</v>
      </c>
      <c r="I46" s="23" t="s">
        <v>2637</v>
      </c>
      <c r="J46" s="34" t="s">
        <v>58</v>
      </c>
    </row>
    <row r="47" spans="1:10" ht="60" customHeight="1" x14ac:dyDescent="0.45">
      <c r="A47" s="48" t="s">
        <v>0</v>
      </c>
      <c r="B47" s="23" t="s">
        <v>2647</v>
      </c>
      <c r="C47" s="23" t="s">
        <v>0</v>
      </c>
      <c r="D47" s="24" t="s">
        <v>79</v>
      </c>
      <c r="E47" s="23" t="s">
        <v>83</v>
      </c>
      <c r="F47" s="25">
        <v>626.04999999999995</v>
      </c>
      <c r="G47" s="26">
        <v>0.4</v>
      </c>
      <c r="H47" s="117">
        <v>375.63</v>
      </c>
      <c r="I47" s="23" t="s">
        <v>2637</v>
      </c>
      <c r="J47" s="34" t="s">
        <v>58</v>
      </c>
    </row>
    <row r="48" spans="1:10" ht="60" customHeight="1" x14ac:dyDescent="0.45">
      <c r="A48" s="48" t="s">
        <v>0</v>
      </c>
      <c r="B48" s="23" t="s">
        <v>2648</v>
      </c>
      <c r="C48" s="23" t="s">
        <v>0</v>
      </c>
      <c r="D48" s="24" t="s">
        <v>79</v>
      </c>
      <c r="E48" s="23" t="s">
        <v>85</v>
      </c>
      <c r="F48" s="25">
        <v>901.55</v>
      </c>
      <c r="G48" s="26">
        <v>0.4</v>
      </c>
      <c r="H48" s="117">
        <v>540.92999999999995</v>
      </c>
      <c r="I48" s="23" t="s">
        <v>2637</v>
      </c>
      <c r="J48" s="34" t="s">
        <v>58</v>
      </c>
    </row>
    <row r="49" spans="1:10" ht="60" customHeight="1" x14ac:dyDescent="0.45">
      <c r="A49" s="48" t="s">
        <v>0</v>
      </c>
      <c r="B49" s="23" t="s">
        <v>2649</v>
      </c>
      <c r="C49" s="23" t="s">
        <v>0</v>
      </c>
      <c r="D49" s="24" t="s">
        <v>79</v>
      </c>
      <c r="E49" s="23" t="s">
        <v>100</v>
      </c>
      <c r="F49" s="25">
        <v>906.3</v>
      </c>
      <c r="G49" s="26">
        <v>0.4</v>
      </c>
      <c r="H49" s="117">
        <v>543.78</v>
      </c>
      <c r="I49" s="23" t="s">
        <v>2637</v>
      </c>
      <c r="J49" s="34" t="s">
        <v>58</v>
      </c>
    </row>
    <row r="50" spans="1:10" ht="60" customHeight="1" x14ac:dyDescent="0.45">
      <c r="A50" s="48" t="s">
        <v>0</v>
      </c>
      <c r="B50" s="23" t="s">
        <v>2650</v>
      </c>
      <c r="C50" s="23" t="s">
        <v>0</v>
      </c>
      <c r="D50" s="24" t="s">
        <v>79</v>
      </c>
      <c r="E50" s="23" t="s">
        <v>102</v>
      </c>
      <c r="F50" s="25">
        <v>1234.05</v>
      </c>
      <c r="G50" s="26">
        <v>0.4</v>
      </c>
      <c r="H50" s="117">
        <v>740.43</v>
      </c>
      <c r="I50" s="28" t="s">
        <v>2637</v>
      </c>
      <c r="J50" s="33" t="s">
        <v>58</v>
      </c>
    </row>
    <row r="51" spans="1:10" ht="60" customHeight="1" x14ac:dyDescent="0.45">
      <c r="A51" s="48" t="s">
        <v>0</v>
      </c>
      <c r="B51" s="23" t="s">
        <v>103</v>
      </c>
      <c r="C51" s="23" t="s">
        <v>0</v>
      </c>
      <c r="D51" s="24" t="s">
        <v>79</v>
      </c>
      <c r="E51" s="23" t="s">
        <v>104</v>
      </c>
      <c r="F51" s="25">
        <v>56.05</v>
      </c>
      <c r="G51" s="26">
        <v>0.4</v>
      </c>
      <c r="H51" s="117">
        <v>33.630000000000003</v>
      </c>
      <c r="I51" s="28" t="s">
        <v>2604</v>
      </c>
      <c r="J51" s="33" t="s">
        <v>58</v>
      </c>
    </row>
    <row r="52" spans="1:10" ht="60" customHeight="1" x14ac:dyDescent="0.45">
      <c r="A52" s="48" t="s">
        <v>0</v>
      </c>
      <c r="B52" s="23" t="s">
        <v>105</v>
      </c>
      <c r="C52" s="23" t="s">
        <v>0</v>
      </c>
      <c r="D52" s="24" t="s">
        <v>79</v>
      </c>
      <c r="E52" s="23" t="s">
        <v>106</v>
      </c>
      <c r="F52" s="25">
        <v>75.05</v>
      </c>
      <c r="G52" s="26">
        <v>0.4</v>
      </c>
      <c r="H52" s="117">
        <v>45.03</v>
      </c>
      <c r="I52" s="28" t="s">
        <v>2604</v>
      </c>
      <c r="J52" s="34" t="s">
        <v>58</v>
      </c>
    </row>
    <row r="53" spans="1:10" ht="60" customHeight="1" x14ac:dyDescent="0.45">
      <c r="A53" s="48" t="s">
        <v>0</v>
      </c>
      <c r="B53" s="23" t="s">
        <v>107</v>
      </c>
      <c r="C53" s="23" t="s">
        <v>0</v>
      </c>
      <c r="D53" s="24" t="s">
        <v>79</v>
      </c>
      <c r="E53" s="23" t="s">
        <v>108</v>
      </c>
      <c r="F53" s="25">
        <v>94.05</v>
      </c>
      <c r="G53" s="26">
        <v>0.4</v>
      </c>
      <c r="H53" s="162">
        <v>56.43</v>
      </c>
      <c r="I53" s="28" t="s">
        <v>2604</v>
      </c>
      <c r="J53" s="34" t="s">
        <v>58</v>
      </c>
    </row>
    <row r="54" spans="1:10" ht="60" customHeight="1" x14ac:dyDescent="0.45">
      <c r="A54" s="48" t="s">
        <v>0</v>
      </c>
      <c r="B54" s="23" t="s">
        <v>109</v>
      </c>
      <c r="C54" s="23" t="s">
        <v>0</v>
      </c>
      <c r="D54" s="24" t="s">
        <v>79</v>
      </c>
      <c r="E54" s="23" t="s">
        <v>110</v>
      </c>
      <c r="F54" s="25">
        <v>122.55</v>
      </c>
      <c r="G54" s="26">
        <v>0.4</v>
      </c>
      <c r="H54" s="117">
        <v>73.53</v>
      </c>
      <c r="I54" s="28" t="s">
        <v>2604</v>
      </c>
      <c r="J54" s="34" t="s">
        <v>58</v>
      </c>
    </row>
    <row r="55" spans="1:10" ht="60" customHeight="1" x14ac:dyDescent="0.45">
      <c r="A55" s="48" t="s">
        <v>0</v>
      </c>
      <c r="B55" s="23" t="s">
        <v>111</v>
      </c>
      <c r="C55" s="23" t="s">
        <v>0</v>
      </c>
      <c r="D55" s="24" t="s">
        <v>79</v>
      </c>
      <c r="E55" s="23" t="s">
        <v>112</v>
      </c>
      <c r="F55" s="25">
        <v>151.05000000000001</v>
      </c>
      <c r="G55" s="26">
        <v>0.4</v>
      </c>
      <c r="H55" s="117">
        <v>90.63</v>
      </c>
      <c r="I55" s="28" t="s">
        <v>2604</v>
      </c>
      <c r="J55" s="34" t="s">
        <v>58</v>
      </c>
    </row>
    <row r="56" spans="1:10" ht="60" customHeight="1" x14ac:dyDescent="0.45">
      <c r="A56" s="48" t="s">
        <v>0</v>
      </c>
      <c r="B56" s="23" t="s">
        <v>2651</v>
      </c>
      <c r="C56" s="23" t="s">
        <v>0</v>
      </c>
      <c r="D56" s="24" t="s">
        <v>57</v>
      </c>
      <c r="E56" s="23" t="s">
        <v>2652</v>
      </c>
      <c r="F56" s="25">
        <v>89</v>
      </c>
      <c r="G56" s="26">
        <v>0.3</v>
      </c>
      <c r="H56" s="142">
        <f t="shared" ref="H56:H62" si="0">F56*(1-G56)</f>
        <v>62.3</v>
      </c>
      <c r="I56" s="28" t="s">
        <v>2502</v>
      </c>
      <c r="J56" s="34" t="s">
        <v>2653</v>
      </c>
    </row>
    <row r="57" spans="1:10" ht="60" customHeight="1" x14ac:dyDescent="0.45">
      <c r="A57" s="48" t="s">
        <v>0</v>
      </c>
      <c r="B57" s="23" t="s">
        <v>2654</v>
      </c>
      <c r="C57" s="23" t="s">
        <v>0</v>
      </c>
      <c r="D57" s="24" t="s">
        <v>57</v>
      </c>
      <c r="E57" s="23" t="s">
        <v>2655</v>
      </c>
      <c r="F57" s="25">
        <v>349</v>
      </c>
      <c r="G57" s="26">
        <v>0.3</v>
      </c>
      <c r="H57" s="142">
        <f t="shared" si="0"/>
        <v>244.29999999999998</v>
      </c>
      <c r="I57" s="28" t="s">
        <v>2522</v>
      </c>
      <c r="J57" s="34" t="s">
        <v>2656</v>
      </c>
    </row>
    <row r="58" spans="1:10" ht="60" customHeight="1" x14ac:dyDescent="0.45">
      <c r="A58" s="48" t="s">
        <v>0</v>
      </c>
      <c r="B58" s="23" t="s">
        <v>2654</v>
      </c>
      <c r="C58" s="23" t="s">
        <v>0</v>
      </c>
      <c r="D58" s="24" t="s">
        <v>57</v>
      </c>
      <c r="E58" s="23" t="s">
        <v>2657</v>
      </c>
      <c r="F58" s="25">
        <v>723</v>
      </c>
      <c r="G58" s="26">
        <v>0.3</v>
      </c>
      <c r="H58" s="142">
        <f t="shared" si="0"/>
        <v>506.09999999999997</v>
      </c>
      <c r="I58" s="28" t="s">
        <v>2522</v>
      </c>
      <c r="J58" s="34" t="s">
        <v>2658</v>
      </c>
    </row>
    <row r="59" spans="1:10" ht="60" customHeight="1" x14ac:dyDescent="0.45">
      <c r="A59" s="48" t="s">
        <v>0</v>
      </c>
      <c r="B59" s="23" t="s">
        <v>2659</v>
      </c>
      <c r="C59" s="23" t="s">
        <v>0</v>
      </c>
      <c r="D59" s="24" t="s">
        <v>57</v>
      </c>
      <c r="E59" s="23" t="s">
        <v>2660</v>
      </c>
      <c r="F59" s="25">
        <v>379</v>
      </c>
      <c r="G59" s="26">
        <v>0.3</v>
      </c>
      <c r="H59" s="142">
        <f t="shared" si="0"/>
        <v>265.3</v>
      </c>
      <c r="I59" s="28" t="s">
        <v>2515</v>
      </c>
      <c r="J59" s="34" t="s">
        <v>2661</v>
      </c>
    </row>
    <row r="60" spans="1:10" ht="60" customHeight="1" x14ac:dyDescent="0.45">
      <c r="A60" s="48" t="s">
        <v>0</v>
      </c>
      <c r="B60" s="23" t="s">
        <v>2662</v>
      </c>
      <c r="C60" s="23" t="s">
        <v>0</v>
      </c>
      <c r="D60" s="24" t="s">
        <v>57</v>
      </c>
      <c r="E60" s="23" t="s">
        <v>2663</v>
      </c>
      <c r="F60" s="25">
        <v>640</v>
      </c>
      <c r="G60" s="26">
        <v>0.3</v>
      </c>
      <c r="H60" s="142">
        <f t="shared" si="0"/>
        <v>448</v>
      </c>
      <c r="I60" s="28" t="s">
        <v>2515</v>
      </c>
      <c r="J60" s="34" t="s">
        <v>2664</v>
      </c>
    </row>
    <row r="61" spans="1:10" ht="60" customHeight="1" x14ac:dyDescent="0.45">
      <c r="A61" s="48" t="s">
        <v>0</v>
      </c>
      <c r="B61" s="23" t="s">
        <v>2665</v>
      </c>
      <c r="C61" s="23" t="s">
        <v>0</v>
      </c>
      <c r="D61" s="24" t="s">
        <v>57</v>
      </c>
      <c r="E61" s="23" t="s">
        <v>2666</v>
      </c>
      <c r="F61" s="25">
        <v>349</v>
      </c>
      <c r="G61" s="26">
        <v>0.3</v>
      </c>
      <c r="H61" s="142">
        <f t="shared" si="0"/>
        <v>244.29999999999998</v>
      </c>
      <c r="I61" s="28" t="s">
        <v>2522</v>
      </c>
      <c r="J61" s="34" t="s">
        <v>2667</v>
      </c>
    </row>
    <row r="62" spans="1:10" ht="60" customHeight="1" x14ac:dyDescent="0.45">
      <c r="A62" s="48" t="s">
        <v>0</v>
      </c>
      <c r="B62" s="23" t="s">
        <v>2668</v>
      </c>
      <c r="C62" s="23" t="s">
        <v>0</v>
      </c>
      <c r="D62" s="24" t="s">
        <v>57</v>
      </c>
      <c r="E62" s="23" t="s">
        <v>2669</v>
      </c>
      <c r="F62" s="25">
        <v>299</v>
      </c>
      <c r="G62" s="26">
        <v>0.3</v>
      </c>
      <c r="H62" s="142">
        <f t="shared" si="0"/>
        <v>209.29999999999998</v>
      </c>
      <c r="I62" s="28" t="s">
        <v>2502</v>
      </c>
      <c r="J62" s="34" t="s">
        <v>2670</v>
      </c>
    </row>
    <row r="63" spans="1:10" ht="60" customHeight="1" x14ac:dyDescent="0.45">
      <c r="A63" s="48" t="s">
        <v>0</v>
      </c>
      <c r="B63" s="23" t="s">
        <v>78</v>
      </c>
      <c r="C63" s="23" t="s">
        <v>0</v>
      </c>
      <c r="D63" s="24" t="s">
        <v>79</v>
      </c>
      <c r="E63" s="23" t="s">
        <v>80</v>
      </c>
      <c r="F63" s="25">
        <v>386.88100000000003</v>
      </c>
      <c r="G63" s="26">
        <v>0.94</v>
      </c>
      <c r="H63" s="117">
        <v>23.212860000000024</v>
      </c>
      <c r="I63" s="28" t="s">
        <v>81</v>
      </c>
      <c r="J63" s="34" t="s">
        <v>58</v>
      </c>
    </row>
    <row r="64" spans="1:10" ht="60" customHeight="1" x14ac:dyDescent="0.45">
      <c r="A64" s="48" t="s">
        <v>0</v>
      </c>
      <c r="B64" s="23" t="s">
        <v>82</v>
      </c>
      <c r="C64" s="23" t="s">
        <v>0</v>
      </c>
      <c r="D64" s="24" t="s">
        <v>79</v>
      </c>
      <c r="E64" s="23" t="s">
        <v>83</v>
      </c>
      <c r="F64" s="25">
        <v>479.358</v>
      </c>
      <c r="G64" s="26">
        <v>0.87</v>
      </c>
      <c r="H64" s="117">
        <v>62.316540000000003</v>
      </c>
      <c r="I64" s="28" t="s">
        <v>81</v>
      </c>
      <c r="J64" s="34" t="s">
        <v>58</v>
      </c>
    </row>
    <row r="65" spans="1:10" ht="60" customHeight="1" x14ac:dyDescent="0.45">
      <c r="A65" s="48" t="s">
        <v>0</v>
      </c>
      <c r="B65" s="23" t="s">
        <v>84</v>
      </c>
      <c r="C65" s="23" t="s">
        <v>0</v>
      </c>
      <c r="D65" s="24" t="s">
        <v>79</v>
      </c>
      <c r="E65" s="23" t="s">
        <v>85</v>
      </c>
      <c r="F65" s="25">
        <v>515.83400000000006</v>
      </c>
      <c r="G65" s="26">
        <v>0.84</v>
      </c>
      <c r="H65" s="117">
        <v>82.533440000000027</v>
      </c>
      <c r="I65" s="28" t="s">
        <v>81</v>
      </c>
      <c r="J65" s="34" t="s">
        <v>58</v>
      </c>
    </row>
    <row r="66" spans="1:10" ht="60" customHeight="1" x14ac:dyDescent="0.45">
      <c r="A66" s="48" t="s">
        <v>0</v>
      </c>
      <c r="B66" s="23" t="s">
        <v>86</v>
      </c>
      <c r="C66" s="23" t="s">
        <v>0</v>
      </c>
      <c r="D66" s="24" t="s">
        <v>79</v>
      </c>
      <c r="E66" s="23" t="s">
        <v>87</v>
      </c>
      <c r="F66" s="25">
        <v>272.55800000000005</v>
      </c>
      <c r="G66" s="26">
        <v>0.85</v>
      </c>
      <c r="H66" s="117">
        <v>40.883700000000012</v>
      </c>
      <c r="I66" s="28" t="s">
        <v>88</v>
      </c>
      <c r="J66" s="34" t="s">
        <v>58</v>
      </c>
    </row>
    <row r="67" spans="1:10" ht="60" customHeight="1" x14ac:dyDescent="0.45">
      <c r="A67" s="48" t="s">
        <v>0</v>
      </c>
      <c r="B67" s="23" t="s">
        <v>2671</v>
      </c>
      <c r="C67" s="23" t="s">
        <v>0</v>
      </c>
      <c r="D67" s="24" t="s">
        <v>79</v>
      </c>
      <c r="E67" s="23" t="s">
        <v>2672</v>
      </c>
      <c r="F67" s="25">
        <v>50</v>
      </c>
      <c r="G67" s="26">
        <v>0.3</v>
      </c>
      <c r="H67" s="173">
        <v>35</v>
      </c>
      <c r="I67" s="28" t="s">
        <v>2673</v>
      </c>
      <c r="J67" s="34" t="s">
        <v>58</v>
      </c>
    </row>
    <row r="68" spans="1:10" ht="60" customHeight="1" x14ac:dyDescent="0.45">
      <c r="A68" s="48" t="s">
        <v>286</v>
      </c>
      <c r="B68" s="278" t="s">
        <v>4877</v>
      </c>
      <c r="C68" s="23" t="s">
        <v>250</v>
      </c>
      <c r="D68" s="24" t="s">
        <v>79</v>
      </c>
      <c r="E68" s="279" t="s">
        <v>4878</v>
      </c>
      <c r="F68" s="25">
        <v>159.01</v>
      </c>
      <c r="G68" s="26">
        <f>(F68-H68)/F68</f>
        <v>0.28345995786886424</v>
      </c>
      <c r="H68" s="27">
        <v>113.93703209927189</v>
      </c>
      <c r="I68" s="28" t="s">
        <v>4879</v>
      </c>
      <c r="J68" s="34"/>
    </row>
    <row r="69" spans="1:10" ht="60" customHeight="1" x14ac:dyDescent="0.45">
      <c r="A69" s="48" t="s">
        <v>286</v>
      </c>
      <c r="B69" s="278" t="s">
        <v>1773</v>
      </c>
      <c r="C69" s="23" t="s">
        <v>250</v>
      </c>
      <c r="D69" s="24" t="s">
        <v>79</v>
      </c>
      <c r="E69" s="279" t="s">
        <v>2211</v>
      </c>
      <c r="F69" s="25">
        <v>299</v>
      </c>
      <c r="G69" s="26">
        <f t="shared" ref="G69:G119" si="1">(F69-H69)/F69</f>
        <v>0.28315387599385222</v>
      </c>
      <c r="H69" s="27">
        <v>214.33699107783818</v>
      </c>
      <c r="I69" s="28" t="s">
        <v>4880</v>
      </c>
      <c r="J69" s="34"/>
    </row>
    <row r="70" spans="1:10" ht="60" customHeight="1" x14ac:dyDescent="0.45">
      <c r="A70" s="48" t="s">
        <v>286</v>
      </c>
      <c r="B70" s="278" t="s">
        <v>4881</v>
      </c>
      <c r="C70" s="23" t="s">
        <v>250</v>
      </c>
      <c r="D70" s="24" t="s">
        <v>79</v>
      </c>
      <c r="E70" s="279" t="s">
        <v>4882</v>
      </c>
      <c r="F70" s="25">
        <v>329</v>
      </c>
      <c r="G70" s="26">
        <f t="shared" si="1"/>
        <v>0.28337176235373246</v>
      </c>
      <c r="H70" s="27">
        <v>235.77069018562202</v>
      </c>
      <c r="I70" s="28" t="s">
        <v>4883</v>
      </c>
      <c r="J70" s="34"/>
    </row>
    <row r="71" spans="1:10" ht="60" customHeight="1" x14ac:dyDescent="0.45">
      <c r="A71" s="48" t="s">
        <v>286</v>
      </c>
      <c r="B71" s="278" t="s">
        <v>4884</v>
      </c>
      <c r="C71" s="23" t="s">
        <v>250</v>
      </c>
      <c r="D71" s="24" t="s">
        <v>79</v>
      </c>
      <c r="E71" s="279" t="s">
        <v>4885</v>
      </c>
      <c r="F71" s="25">
        <v>379.01</v>
      </c>
      <c r="G71" s="26">
        <f t="shared" si="1"/>
        <v>0.28268501664642925</v>
      </c>
      <c r="H71" s="27">
        <v>271.86955184083683</v>
      </c>
      <c r="I71" s="28" t="s">
        <v>4886</v>
      </c>
      <c r="J71" s="34"/>
    </row>
    <row r="72" spans="1:10" ht="60" customHeight="1" x14ac:dyDescent="0.45">
      <c r="A72" s="48" t="s">
        <v>286</v>
      </c>
      <c r="B72" s="278" t="s">
        <v>4887</v>
      </c>
      <c r="C72" s="23" t="s">
        <v>250</v>
      </c>
      <c r="D72" s="24" t="s">
        <v>79</v>
      </c>
      <c r="E72" s="279" t="s">
        <v>4888</v>
      </c>
      <c r="F72" s="25">
        <v>449</v>
      </c>
      <c r="G72" s="26">
        <f t="shared" si="1"/>
        <v>0.28143969700783361</v>
      </c>
      <c r="H72" s="27">
        <v>322.63357604348272</v>
      </c>
      <c r="I72" s="28" t="s">
        <v>4889</v>
      </c>
      <c r="J72" s="34"/>
    </row>
    <row r="73" spans="1:10" ht="60" customHeight="1" x14ac:dyDescent="0.45">
      <c r="A73" s="48" t="s">
        <v>286</v>
      </c>
      <c r="B73" s="278" t="s">
        <v>4890</v>
      </c>
      <c r="C73" s="23" t="s">
        <v>250</v>
      </c>
      <c r="D73" s="24" t="s">
        <v>79</v>
      </c>
      <c r="E73" s="279" t="s">
        <v>4891</v>
      </c>
      <c r="F73" s="25">
        <v>449</v>
      </c>
      <c r="G73" s="26">
        <f t="shared" si="1"/>
        <v>0.28143969700783361</v>
      </c>
      <c r="H73" s="27">
        <v>322.63357604348272</v>
      </c>
      <c r="I73" s="28" t="s">
        <v>4892</v>
      </c>
      <c r="J73" s="34"/>
    </row>
    <row r="74" spans="1:10" ht="60" customHeight="1" x14ac:dyDescent="0.45">
      <c r="A74" s="48" t="s">
        <v>286</v>
      </c>
      <c r="B74" s="278" t="s">
        <v>4893</v>
      </c>
      <c r="C74" s="23" t="s">
        <v>250</v>
      </c>
      <c r="D74" s="24" t="s">
        <v>79</v>
      </c>
      <c r="E74" s="279" t="s">
        <v>4894</v>
      </c>
      <c r="F74" s="25">
        <v>649</v>
      </c>
      <c r="G74" s="26">
        <f t="shared" si="1"/>
        <v>0.2821249102656137</v>
      </c>
      <c r="H74" s="27">
        <v>465.9009332376167</v>
      </c>
      <c r="I74" s="28" t="s">
        <v>4895</v>
      </c>
      <c r="J74" s="34"/>
    </row>
    <row r="75" spans="1:10" ht="60" customHeight="1" x14ac:dyDescent="0.45">
      <c r="A75" s="48" t="s">
        <v>286</v>
      </c>
      <c r="B75" s="278" t="s">
        <v>4896</v>
      </c>
      <c r="C75" s="23" t="s">
        <v>250</v>
      </c>
      <c r="D75" s="24" t="s">
        <v>79</v>
      </c>
      <c r="E75" s="279" t="s">
        <v>4897</v>
      </c>
      <c r="F75" s="25">
        <v>279</v>
      </c>
      <c r="G75" s="26">
        <f t="shared" si="1"/>
        <v>0.28028703241171099</v>
      </c>
      <c r="H75" s="27">
        <v>200.79991795713264</v>
      </c>
      <c r="I75" s="28" t="s">
        <v>4898</v>
      </c>
      <c r="J75" s="34"/>
    </row>
    <row r="76" spans="1:10" ht="60" customHeight="1" x14ac:dyDescent="0.45">
      <c r="A76" s="48" t="s">
        <v>286</v>
      </c>
      <c r="B76" s="278" t="s">
        <v>4899</v>
      </c>
      <c r="C76" s="23" t="s">
        <v>250</v>
      </c>
      <c r="D76" s="24" t="s">
        <v>79</v>
      </c>
      <c r="E76" s="279" t="s">
        <v>4900</v>
      </c>
      <c r="F76" s="25">
        <v>279</v>
      </c>
      <c r="G76" s="26">
        <f t="shared" si="1"/>
        <v>0.28028703241171099</v>
      </c>
      <c r="H76" s="27">
        <v>200.79991795713264</v>
      </c>
      <c r="I76" s="28" t="s">
        <v>4901</v>
      </c>
      <c r="J76" s="34"/>
    </row>
    <row r="77" spans="1:10" ht="60" customHeight="1" x14ac:dyDescent="0.45">
      <c r="A77" s="48" t="s">
        <v>286</v>
      </c>
      <c r="B77" s="278" t="s">
        <v>397</v>
      </c>
      <c r="C77" s="23" t="s">
        <v>250</v>
      </c>
      <c r="D77" s="24" t="s">
        <v>79</v>
      </c>
      <c r="E77" s="279" t="s">
        <v>398</v>
      </c>
      <c r="F77" s="25">
        <v>399</v>
      </c>
      <c r="G77" s="26">
        <f t="shared" si="1"/>
        <v>0.28186788373867694</v>
      </c>
      <c r="H77" s="27">
        <v>286.5347143882679</v>
      </c>
      <c r="I77" s="28" t="s">
        <v>399</v>
      </c>
      <c r="J77" s="34"/>
    </row>
    <row r="78" spans="1:10" ht="60" customHeight="1" x14ac:dyDescent="0.45">
      <c r="A78" s="48" t="s">
        <v>286</v>
      </c>
      <c r="B78" s="280" t="s">
        <v>4902</v>
      </c>
      <c r="C78" s="23" t="s">
        <v>250</v>
      </c>
      <c r="D78" s="24" t="s">
        <v>79</v>
      </c>
      <c r="E78" s="24" t="s">
        <v>4903</v>
      </c>
      <c r="F78" s="25">
        <v>109</v>
      </c>
      <c r="G78" s="26">
        <f t="shared" si="1"/>
        <v>0.28588834454993539</v>
      </c>
      <c r="H78" s="27">
        <v>77.838170444057042</v>
      </c>
      <c r="I78" s="28" t="s">
        <v>4904</v>
      </c>
      <c r="J78" s="34"/>
    </row>
    <row r="79" spans="1:10" ht="60" customHeight="1" x14ac:dyDescent="0.45">
      <c r="A79" s="48" t="s">
        <v>286</v>
      </c>
      <c r="B79" s="278" t="s">
        <v>2438</v>
      </c>
      <c r="C79" s="23" t="s">
        <v>250</v>
      </c>
      <c r="D79" s="24" t="s">
        <v>79</v>
      </c>
      <c r="E79" s="24" t="s">
        <v>2439</v>
      </c>
      <c r="F79" s="25">
        <v>169</v>
      </c>
      <c r="G79" s="26">
        <f t="shared" si="1"/>
        <v>0.27909078055414127</v>
      </c>
      <c r="H79" s="27">
        <v>121.83365808635013</v>
      </c>
      <c r="I79" s="28" t="s">
        <v>4905</v>
      </c>
      <c r="J79" s="34"/>
    </row>
    <row r="80" spans="1:10" ht="60" customHeight="1" x14ac:dyDescent="0.45">
      <c r="A80" s="48" t="s">
        <v>286</v>
      </c>
      <c r="B80" s="278" t="s">
        <v>2440</v>
      </c>
      <c r="C80" s="23" t="s">
        <v>250</v>
      </c>
      <c r="D80" s="24" t="s">
        <v>79</v>
      </c>
      <c r="E80" s="24" t="s">
        <v>2441</v>
      </c>
      <c r="F80" s="25">
        <v>129</v>
      </c>
      <c r="G80" s="26">
        <f t="shared" si="1"/>
        <v>0.28291989929079031</v>
      </c>
      <c r="H80" s="27">
        <v>92.503332991488051</v>
      </c>
      <c r="I80" s="28" t="s">
        <v>4906</v>
      </c>
      <c r="J80" s="34"/>
    </row>
    <row r="81" spans="1:10" ht="60" customHeight="1" x14ac:dyDescent="0.45">
      <c r="A81" s="48" t="s">
        <v>286</v>
      </c>
      <c r="B81" s="278" t="s">
        <v>2442</v>
      </c>
      <c r="C81" s="23" t="s">
        <v>250</v>
      </c>
      <c r="D81" s="24" t="s">
        <v>79</v>
      </c>
      <c r="E81" s="24" t="s">
        <v>2443</v>
      </c>
      <c r="F81" s="25">
        <v>279</v>
      </c>
      <c r="G81" s="26">
        <f t="shared" si="1"/>
        <v>0.28028703241171099</v>
      </c>
      <c r="H81" s="27">
        <v>200.79991795713264</v>
      </c>
      <c r="I81" s="28" t="s">
        <v>4907</v>
      </c>
      <c r="J81" s="34"/>
    </row>
    <row r="82" spans="1:10" ht="60" customHeight="1" x14ac:dyDescent="0.45">
      <c r="A82" s="48" t="s">
        <v>286</v>
      </c>
      <c r="B82" s="278" t="s">
        <v>2444</v>
      </c>
      <c r="C82" s="23" t="s">
        <v>250</v>
      </c>
      <c r="D82" s="24" t="s">
        <v>79</v>
      </c>
      <c r="E82" s="24" t="s">
        <v>2445</v>
      </c>
      <c r="F82" s="25">
        <v>249</v>
      </c>
      <c r="G82" s="26">
        <f t="shared" si="1"/>
        <v>0.2841842191862517</v>
      </c>
      <c r="H82" s="27">
        <v>178.23812942262333</v>
      </c>
      <c r="I82" s="28" t="s">
        <v>4908</v>
      </c>
      <c r="J82" s="34"/>
    </row>
    <row r="83" spans="1:10" ht="60" customHeight="1" x14ac:dyDescent="0.45">
      <c r="A83" s="48" t="s">
        <v>286</v>
      </c>
      <c r="B83" s="278" t="s">
        <v>4909</v>
      </c>
      <c r="C83" s="23" t="s">
        <v>250</v>
      </c>
      <c r="D83" s="24" t="s">
        <v>79</v>
      </c>
      <c r="E83" s="24" t="s">
        <v>4910</v>
      </c>
      <c r="F83" s="25">
        <v>109</v>
      </c>
      <c r="G83" s="26">
        <f t="shared" si="1"/>
        <v>0.28588834454993539</v>
      </c>
      <c r="H83" s="27">
        <v>77.838170444057042</v>
      </c>
      <c r="I83" s="28" t="s">
        <v>4911</v>
      </c>
      <c r="J83" s="34"/>
    </row>
    <row r="84" spans="1:10" ht="60" customHeight="1" x14ac:dyDescent="0.45">
      <c r="A84" s="48" t="s">
        <v>286</v>
      </c>
      <c r="B84" s="278" t="s">
        <v>2202</v>
      </c>
      <c r="C84" s="23" t="s">
        <v>250</v>
      </c>
      <c r="D84" s="24" t="s">
        <v>79</v>
      </c>
      <c r="E84" s="24" t="s">
        <v>2203</v>
      </c>
      <c r="F84" s="25">
        <v>229</v>
      </c>
      <c r="G84" s="26">
        <f t="shared" si="1"/>
        <v>0.23151986651016421</v>
      </c>
      <c r="H84" s="27">
        <v>175.9819505691724</v>
      </c>
      <c r="I84" s="28" t="s">
        <v>2200</v>
      </c>
      <c r="J84" s="34"/>
    </row>
    <row r="85" spans="1:10" ht="60" customHeight="1" x14ac:dyDescent="0.45">
      <c r="A85" s="48" t="s">
        <v>286</v>
      </c>
      <c r="B85" s="278" t="s">
        <v>2208</v>
      </c>
      <c r="C85" s="23" t="s">
        <v>250</v>
      </c>
      <c r="D85" s="24" t="s">
        <v>79</v>
      </c>
      <c r="E85" s="24" t="s">
        <v>2209</v>
      </c>
      <c r="F85" s="25">
        <v>129</v>
      </c>
      <c r="G85" s="26">
        <f t="shared" si="1"/>
        <v>0.23045062362914068</v>
      </c>
      <c r="H85" s="27">
        <v>99.271869551840851</v>
      </c>
      <c r="I85" s="28" t="s">
        <v>4912</v>
      </c>
      <c r="J85" s="34"/>
    </row>
    <row r="86" spans="1:10" ht="60" customHeight="1" x14ac:dyDescent="0.45">
      <c r="A86" s="48" t="s">
        <v>286</v>
      </c>
      <c r="B86" s="278" t="s">
        <v>4913</v>
      </c>
      <c r="C86" s="23" t="s">
        <v>250</v>
      </c>
      <c r="D86" s="24" t="s">
        <v>79</v>
      </c>
      <c r="E86" s="24" t="s">
        <v>4914</v>
      </c>
      <c r="F86" s="25">
        <v>199</v>
      </c>
      <c r="G86" s="26">
        <f t="shared" si="1"/>
        <v>0.22904441188611496</v>
      </c>
      <c r="H86" s="27">
        <v>153.42016203466312</v>
      </c>
      <c r="I86" s="28" t="s">
        <v>4915</v>
      </c>
      <c r="J86" s="34"/>
    </row>
    <row r="87" spans="1:10" ht="60" customHeight="1" x14ac:dyDescent="0.45">
      <c r="A87" s="48" t="s">
        <v>286</v>
      </c>
      <c r="B87" s="278" t="s">
        <v>4916</v>
      </c>
      <c r="C87" s="23" t="s">
        <v>250</v>
      </c>
      <c r="D87" s="24" t="s">
        <v>79</v>
      </c>
      <c r="E87" s="24" t="s">
        <v>4917</v>
      </c>
      <c r="F87" s="25">
        <v>289</v>
      </c>
      <c r="G87" s="26">
        <f t="shared" si="1"/>
        <v>0.18028103940364193</v>
      </c>
      <c r="H87" s="27">
        <v>236.89877961234748</v>
      </c>
      <c r="I87" s="28" t="s">
        <v>4915</v>
      </c>
      <c r="J87" s="34"/>
    </row>
    <row r="88" spans="1:10" ht="60" customHeight="1" x14ac:dyDescent="0.45">
      <c r="A88" s="48" t="s">
        <v>286</v>
      </c>
      <c r="B88" s="278" t="s">
        <v>2206</v>
      </c>
      <c r="C88" s="23" t="s">
        <v>250</v>
      </c>
      <c r="D88" s="24" t="s">
        <v>79</v>
      </c>
      <c r="E88" s="24" t="s">
        <v>2207</v>
      </c>
      <c r="F88" s="25">
        <v>279</v>
      </c>
      <c r="G88" s="26">
        <f t="shared" si="1"/>
        <v>0.23176705706868037</v>
      </c>
      <c r="H88" s="27">
        <v>214.33699107783818</v>
      </c>
      <c r="I88" s="28" t="s">
        <v>2201</v>
      </c>
      <c r="J88" s="34"/>
    </row>
    <row r="89" spans="1:10" ht="60" customHeight="1" x14ac:dyDescent="0.45">
      <c r="A89" s="48" t="s">
        <v>286</v>
      </c>
      <c r="B89" s="278" t="s">
        <v>2204</v>
      </c>
      <c r="C89" s="23" t="s">
        <v>250</v>
      </c>
      <c r="D89" s="24" t="s">
        <v>79</v>
      </c>
      <c r="E89" s="24" t="s">
        <v>2205</v>
      </c>
      <c r="F89" s="25">
        <v>229</v>
      </c>
      <c r="G89" s="26">
        <f t="shared" si="1"/>
        <v>0.23151986651016421</v>
      </c>
      <c r="H89" s="27">
        <v>175.9819505691724</v>
      </c>
      <c r="I89" s="28" t="s">
        <v>1830</v>
      </c>
      <c r="J89" s="34"/>
    </row>
    <row r="90" spans="1:10" ht="60" customHeight="1" x14ac:dyDescent="0.45">
      <c r="A90" s="48" t="s">
        <v>286</v>
      </c>
      <c r="B90" s="278" t="s">
        <v>2446</v>
      </c>
      <c r="C90" s="23" t="s">
        <v>250</v>
      </c>
      <c r="D90" s="24" t="s">
        <v>79</v>
      </c>
      <c r="E90" s="24" t="s">
        <v>2447</v>
      </c>
      <c r="F90" s="25">
        <v>229</v>
      </c>
      <c r="G90" s="26">
        <f t="shared" si="1"/>
        <v>0.23151986651016421</v>
      </c>
      <c r="H90" s="27">
        <v>175.9819505691724</v>
      </c>
      <c r="I90" s="28" t="s">
        <v>2195</v>
      </c>
      <c r="J90" s="34"/>
    </row>
    <row r="91" spans="1:10" ht="60" customHeight="1" x14ac:dyDescent="0.45">
      <c r="A91" s="48" t="s">
        <v>286</v>
      </c>
      <c r="B91" s="278" t="s">
        <v>2448</v>
      </c>
      <c r="C91" s="23" t="s">
        <v>250</v>
      </c>
      <c r="D91" s="24" t="s">
        <v>79</v>
      </c>
      <c r="E91" s="24" t="s">
        <v>2449</v>
      </c>
      <c r="F91" s="25">
        <v>279</v>
      </c>
      <c r="G91" s="26">
        <f t="shared" si="1"/>
        <v>0.23176705706868037</v>
      </c>
      <c r="H91" s="27">
        <v>214.33699107783818</v>
      </c>
      <c r="I91" s="28" t="s">
        <v>2198</v>
      </c>
      <c r="J91" s="34"/>
    </row>
    <row r="92" spans="1:10" ht="60" customHeight="1" x14ac:dyDescent="0.45">
      <c r="A92" s="48" t="s">
        <v>286</v>
      </c>
      <c r="B92" s="278" t="s">
        <v>4918</v>
      </c>
      <c r="C92" s="23" t="s">
        <v>250</v>
      </c>
      <c r="D92" s="24" t="s">
        <v>79</v>
      </c>
      <c r="E92" s="24" t="s">
        <v>4919</v>
      </c>
      <c r="F92" s="25">
        <v>215</v>
      </c>
      <c r="G92" s="26">
        <f t="shared" si="1"/>
        <v>0.18147929967826792</v>
      </c>
      <c r="H92" s="27">
        <v>175.9819505691724</v>
      </c>
      <c r="I92" s="28" t="s">
        <v>3589</v>
      </c>
      <c r="J92" s="34"/>
    </row>
    <row r="93" spans="1:10" ht="60" customHeight="1" x14ac:dyDescent="0.45">
      <c r="A93" s="48" t="s">
        <v>286</v>
      </c>
      <c r="B93" s="278" t="s">
        <v>4920</v>
      </c>
      <c r="C93" s="23" t="s">
        <v>250</v>
      </c>
      <c r="D93" s="24" t="s">
        <v>79</v>
      </c>
      <c r="E93" s="24" t="s">
        <v>4921</v>
      </c>
      <c r="F93" s="25">
        <v>259</v>
      </c>
      <c r="G93" s="26">
        <f t="shared" si="1"/>
        <v>0.17244404989251669</v>
      </c>
      <c r="H93" s="27">
        <v>214.33699107783818</v>
      </c>
      <c r="I93" s="28" t="s">
        <v>4844</v>
      </c>
      <c r="J93" s="34"/>
    </row>
    <row r="94" spans="1:10" ht="60" customHeight="1" x14ac:dyDescent="0.45">
      <c r="A94" s="48" t="s">
        <v>286</v>
      </c>
      <c r="B94" s="278" t="s">
        <v>4922</v>
      </c>
      <c r="C94" s="23" t="s">
        <v>250</v>
      </c>
      <c r="D94" s="24" t="s">
        <v>79</v>
      </c>
      <c r="E94" s="24" t="s">
        <v>4923</v>
      </c>
      <c r="F94" s="25">
        <v>299</v>
      </c>
      <c r="G94" s="26">
        <f t="shared" si="1"/>
        <v>0.17751339456136728</v>
      </c>
      <c r="H94" s="27">
        <v>245.92349502615119</v>
      </c>
      <c r="I94" s="28" t="s">
        <v>4841</v>
      </c>
      <c r="J94" s="34"/>
    </row>
    <row r="95" spans="1:10" ht="60" customHeight="1" x14ac:dyDescent="0.45">
      <c r="A95" s="48" t="s">
        <v>286</v>
      </c>
      <c r="B95" s="278" t="s">
        <v>4924</v>
      </c>
      <c r="C95" s="23" t="s">
        <v>250</v>
      </c>
      <c r="D95" s="24" t="s">
        <v>79</v>
      </c>
      <c r="E95" s="24" t="s">
        <v>4925</v>
      </c>
      <c r="F95" s="25">
        <v>299</v>
      </c>
      <c r="G95" s="26">
        <f t="shared" si="1"/>
        <v>0.17751339456136728</v>
      </c>
      <c r="H95" s="27">
        <v>245.92349502615119</v>
      </c>
      <c r="I95" s="28" t="s">
        <v>4847</v>
      </c>
      <c r="J95" s="34"/>
    </row>
    <row r="96" spans="1:10" ht="60" customHeight="1" x14ac:dyDescent="0.45">
      <c r="A96" s="48" t="s">
        <v>286</v>
      </c>
      <c r="B96" s="278" t="s">
        <v>4926</v>
      </c>
      <c r="C96" s="23" t="s">
        <v>250</v>
      </c>
      <c r="D96" s="24" t="s">
        <v>79</v>
      </c>
      <c r="E96" s="24" t="s">
        <v>4927</v>
      </c>
      <c r="F96" s="25">
        <v>319</v>
      </c>
      <c r="G96" s="26">
        <f t="shared" si="1"/>
        <v>0.17957132601784423</v>
      </c>
      <c r="H96" s="27">
        <v>261.71674700030769</v>
      </c>
      <c r="I96" s="28" t="s">
        <v>3589</v>
      </c>
      <c r="J96" s="34"/>
    </row>
    <row r="97" spans="1:10" ht="60" customHeight="1" x14ac:dyDescent="0.45">
      <c r="A97" s="48" t="s">
        <v>286</v>
      </c>
      <c r="B97" s="278" t="s">
        <v>4928</v>
      </c>
      <c r="C97" s="23" t="s">
        <v>250</v>
      </c>
      <c r="D97" s="24" t="s">
        <v>79</v>
      </c>
      <c r="E97" s="24" t="s">
        <v>4929</v>
      </c>
      <c r="F97" s="25">
        <v>369</v>
      </c>
      <c r="G97" s="26">
        <f t="shared" si="1"/>
        <v>0.18068301798800981</v>
      </c>
      <c r="H97" s="27">
        <v>302.32796636242438</v>
      </c>
      <c r="I97" s="28" t="s">
        <v>4844</v>
      </c>
      <c r="J97" s="34"/>
    </row>
    <row r="98" spans="1:10" ht="60" customHeight="1" x14ac:dyDescent="0.45">
      <c r="A98" s="48" t="s">
        <v>286</v>
      </c>
      <c r="B98" s="278" t="s">
        <v>4930</v>
      </c>
      <c r="C98" s="23" t="s">
        <v>250</v>
      </c>
      <c r="D98" s="24" t="s">
        <v>79</v>
      </c>
      <c r="E98" s="24" t="s">
        <v>4931</v>
      </c>
      <c r="F98" s="25">
        <v>409</v>
      </c>
      <c r="G98" s="26">
        <f t="shared" si="1"/>
        <v>0.18082503731671673</v>
      </c>
      <c r="H98" s="27">
        <v>335.04255973746285</v>
      </c>
      <c r="I98" s="28" t="s">
        <v>4841</v>
      </c>
      <c r="J98" s="34"/>
    </row>
    <row r="99" spans="1:10" ht="60" customHeight="1" x14ac:dyDescent="0.45">
      <c r="A99" s="48" t="s">
        <v>286</v>
      </c>
      <c r="B99" s="278" t="s">
        <v>4932</v>
      </c>
      <c r="C99" s="23" t="s">
        <v>250</v>
      </c>
      <c r="D99" s="24" t="s">
        <v>79</v>
      </c>
      <c r="E99" s="279" t="s">
        <v>4933</v>
      </c>
      <c r="F99" s="25">
        <v>409</v>
      </c>
      <c r="G99" s="26">
        <f t="shared" si="1"/>
        <v>0.18082503731671673</v>
      </c>
      <c r="H99" s="27">
        <v>335.04255973746285</v>
      </c>
      <c r="I99" s="28" t="s">
        <v>4847</v>
      </c>
      <c r="J99" s="34"/>
    </row>
    <row r="100" spans="1:10" ht="60" customHeight="1" x14ac:dyDescent="0.45">
      <c r="A100" s="48" t="s">
        <v>286</v>
      </c>
      <c r="B100" s="278" t="s">
        <v>4934</v>
      </c>
      <c r="C100" s="23" t="s">
        <v>43</v>
      </c>
      <c r="D100" s="24" t="s">
        <v>79</v>
      </c>
      <c r="E100" s="279" t="s">
        <v>4935</v>
      </c>
      <c r="F100" s="25">
        <v>209</v>
      </c>
      <c r="G100" s="26">
        <f t="shared" si="1"/>
        <v>0.2615190406059329</v>
      </c>
      <c r="H100" s="27">
        <v>154.34252051336003</v>
      </c>
      <c r="I100" s="28" t="s">
        <v>4936</v>
      </c>
      <c r="J100" s="34"/>
    </row>
    <row r="101" spans="1:10" ht="60" customHeight="1" x14ac:dyDescent="0.45">
      <c r="A101" s="48" t="s">
        <v>286</v>
      </c>
      <c r="B101" s="278" t="s">
        <v>4937</v>
      </c>
      <c r="C101" s="23" t="s">
        <v>43</v>
      </c>
      <c r="D101" s="24" t="s">
        <v>79</v>
      </c>
      <c r="E101" s="279" t="s">
        <v>4938</v>
      </c>
      <c r="F101" s="25">
        <v>99</v>
      </c>
      <c r="G101" s="26">
        <f t="shared" si="1"/>
        <v>0.26151904060593295</v>
      </c>
      <c r="H101" s="27">
        <v>73.109614980012637</v>
      </c>
      <c r="I101" s="28" t="s">
        <v>4936</v>
      </c>
      <c r="J101" s="34"/>
    </row>
    <row r="102" spans="1:10" ht="60" customHeight="1" x14ac:dyDescent="0.45">
      <c r="A102" s="48" t="s">
        <v>286</v>
      </c>
      <c r="B102" s="278" t="s">
        <v>4939</v>
      </c>
      <c r="C102" s="23" t="s">
        <v>43</v>
      </c>
      <c r="D102" s="24" t="s">
        <v>79</v>
      </c>
      <c r="E102" s="279" t="s">
        <v>4940</v>
      </c>
      <c r="F102" s="25">
        <v>329</v>
      </c>
      <c r="G102" s="26">
        <f t="shared" si="1"/>
        <v>0.26153176653107246</v>
      </c>
      <c r="H102" s="27">
        <v>242.95604881127716</v>
      </c>
      <c r="I102" s="28" t="s">
        <v>4936</v>
      </c>
      <c r="J102" s="34"/>
    </row>
    <row r="103" spans="1:10" ht="60" customHeight="1" x14ac:dyDescent="0.45">
      <c r="A103" s="48" t="s">
        <v>286</v>
      </c>
      <c r="B103" s="278" t="s">
        <v>4941</v>
      </c>
      <c r="C103" s="23" t="s">
        <v>43</v>
      </c>
      <c r="D103" s="24" t="s">
        <v>79</v>
      </c>
      <c r="E103" s="279" t="s">
        <v>4942</v>
      </c>
      <c r="F103" s="25">
        <v>219</v>
      </c>
      <c r="G103" s="26">
        <f t="shared" si="1"/>
        <v>0.26153815854826584</v>
      </c>
      <c r="H103" s="27">
        <v>161.72314327792978</v>
      </c>
      <c r="I103" s="28" t="s">
        <v>4936</v>
      </c>
      <c r="J103" s="34"/>
    </row>
    <row r="104" spans="1:10" ht="60" customHeight="1" x14ac:dyDescent="0.45">
      <c r="A104" s="48" t="s">
        <v>286</v>
      </c>
      <c r="B104" s="278" t="s">
        <v>4943</v>
      </c>
      <c r="C104" s="23" t="s">
        <v>43</v>
      </c>
      <c r="D104" s="24" t="s">
        <v>79</v>
      </c>
      <c r="E104" s="279" t="s">
        <v>4944</v>
      </c>
      <c r="F104" s="25">
        <v>319</v>
      </c>
      <c r="G104" s="26">
        <f t="shared" si="1"/>
        <v>0.26151904060593301</v>
      </c>
      <c r="H104" s="27">
        <v>235.57542604670738</v>
      </c>
      <c r="I104" s="28" t="s">
        <v>4936</v>
      </c>
      <c r="J104" s="34"/>
    </row>
    <row r="105" spans="1:10" ht="60" customHeight="1" x14ac:dyDescent="0.45">
      <c r="A105" s="48" t="s">
        <v>286</v>
      </c>
      <c r="B105" s="278" t="s">
        <v>4945</v>
      </c>
      <c r="C105" s="23" t="s">
        <v>43</v>
      </c>
      <c r="D105" s="24" t="s">
        <v>79</v>
      </c>
      <c r="E105" s="279" t="s">
        <v>4946</v>
      </c>
      <c r="F105" s="25">
        <v>209</v>
      </c>
      <c r="G105" s="26">
        <f t="shared" si="1"/>
        <v>0.2615190406059329</v>
      </c>
      <c r="H105" s="27">
        <v>154.34252051336003</v>
      </c>
      <c r="I105" s="28" t="s">
        <v>4936</v>
      </c>
      <c r="J105" s="34"/>
    </row>
    <row r="106" spans="1:10" ht="60" customHeight="1" x14ac:dyDescent="0.45">
      <c r="A106" s="48" t="s">
        <v>286</v>
      </c>
      <c r="B106" s="278" t="s">
        <v>4947</v>
      </c>
      <c r="C106" s="23" t="s">
        <v>43</v>
      </c>
      <c r="D106" s="24" t="s">
        <v>79</v>
      </c>
      <c r="E106" s="279" t="s">
        <v>4948</v>
      </c>
      <c r="F106" s="25">
        <v>209</v>
      </c>
      <c r="G106" s="26">
        <f t="shared" si="1"/>
        <v>0.2615190406059329</v>
      </c>
      <c r="H106" s="27">
        <v>154.34252051336003</v>
      </c>
      <c r="I106" s="28" t="s">
        <v>4868</v>
      </c>
      <c r="J106" s="34"/>
    </row>
    <row r="107" spans="1:10" ht="60" customHeight="1" x14ac:dyDescent="0.45">
      <c r="A107" s="48" t="s">
        <v>286</v>
      </c>
      <c r="B107" s="278" t="s">
        <v>4949</v>
      </c>
      <c r="C107" s="23" t="s">
        <v>43</v>
      </c>
      <c r="D107" s="24" t="s">
        <v>79</v>
      </c>
      <c r="E107" s="279" t="s">
        <v>4950</v>
      </c>
      <c r="F107" s="25">
        <v>99</v>
      </c>
      <c r="G107" s="26">
        <f t="shared" si="1"/>
        <v>0.26151904060593295</v>
      </c>
      <c r="H107" s="27">
        <v>73.109614980012637</v>
      </c>
      <c r="I107" s="28" t="s">
        <v>4868</v>
      </c>
      <c r="J107" s="34"/>
    </row>
    <row r="108" spans="1:10" ht="60" customHeight="1" x14ac:dyDescent="0.45">
      <c r="A108" s="48" t="s">
        <v>286</v>
      </c>
      <c r="B108" s="278" t="s">
        <v>4951</v>
      </c>
      <c r="C108" s="23" t="s">
        <v>43</v>
      </c>
      <c r="D108" s="24" t="s">
        <v>79</v>
      </c>
      <c r="E108" s="279" t="s">
        <v>4952</v>
      </c>
      <c r="F108" s="25">
        <v>329</v>
      </c>
      <c r="G108" s="26">
        <f t="shared" si="1"/>
        <v>0.26153176653107246</v>
      </c>
      <c r="H108" s="27">
        <v>242.95604881127716</v>
      </c>
      <c r="I108" s="28" t="s">
        <v>4868</v>
      </c>
      <c r="J108" s="34"/>
    </row>
    <row r="109" spans="1:10" ht="60" customHeight="1" x14ac:dyDescent="0.45">
      <c r="A109" s="48" t="s">
        <v>286</v>
      </c>
      <c r="B109" s="278" t="s">
        <v>4953</v>
      </c>
      <c r="C109" s="23" t="s">
        <v>43</v>
      </c>
      <c r="D109" s="24" t="s">
        <v>79</v>
      </c>
      <c r="E109" s="279" t="s">
        <v>4954</v>
      </c>
      <c r="F109" s="25">
        <v>219</v>
      </c>
      <c r="G109" s="26">
        <f t="shared" si="1"/>
        <v>0.26153815854826584</v>
      </c>
      <c r="H109" s="27">
        <v>161.72314327792978</v>
      </c>
      <c r="I109" s="28" t="s">
        <v>4868</v>
      </c>
      <c r="J109" s="34"/>
    </row>
    <row r="110" spans="1:10" ht="60" customHeight="1" x14ac:dyDescent="0.45">
      <c r="A110" s="48" t="s">
        <v>286</v>
      </c>
      <c r="B110" s="278" t="s">
        <v>4955</v>
      </c>
      <c r="C110" s="23" t="s">
        <v>43</v>
      </c>
      <c r="D110" s="24" t="s">
        <v>79</v>
      </c>
      <c r="E110" s="279" t="s">
        <v>4956</v>
      </c>
      <c r="F110" s="25">
        <v>319</v>
      </c>
      <c r="G110" s="26">
        <f t="shared" si="1"/>
        <v>0.26151904060593301</v>
      </c>
      <c r="H110" s="27">
        <v>235.57542604670738</v>
      </c>
      <c r="I110" s="28" t="s">
        <v>4868</v>
      </c>
      <c r="J110" s="34"/>
    </row>
    <row r="111" spans="1:10" ht="60" customHeight="1" x14ac:dyDescent="0.45">
      <c r="A111" s="48" t="s">
        <v>286</v>
      </c>
      <c r="B111" s="278" t="s">
        <v>4957</v>
      </c>
      <c r="C111" s="23" t="s">
        <v>43</v>
      </c>
      <c r="D111" s="24" t="s">
        <v>79</v>
      </c>
      <c r="E111" s="279" t="s">
        <v>4958</v>
      </c>
      <c r="F111" s="25">
        <v>209</v>
      </c>
      <c r="G111" s="26">
        <f t="shared" si="1"/>
        <v>0.2615190406059329</v>
      </c>
      <c r="H111" s="27">
        <v>154.34252051336003</v>
      </c>
      <c r="I111" s="28" t="s">
        <v>4868</v>
      </c>
      <c r="J111" s="34"/>
    </row>
    <row r="112" spans="1:10" ht="60" customHeight="1" x14ac:dyDescent="0.45">
      <c r="A112" s="48" t="s">
        <v>286</v>
      </c>
      <c r="B112" s="278" t="s">
        <v>4959</v>
      </c>
      <c r="C112" s="23" t="s">
        <v>43</v>
      </c>
      <c r="D112" s="24" t="s">
        <v>79</v>
      </c>
      <c r="E112" s="279" t="s">
        <v>4960</v>
      </c>
      <c r="F112" s="25">
        <v>69</v>
      </c>
      <c r="G112" s="26">
        <f t="shared" si="1"/>
        <v>0.26150470945886195</v>
      </c>
      <c r="H112" s="27">
        <v>50.956175047338526</v>
      </c>
      <c r="I112" s="28" t="s">
        <v>2235</v>
      </c>
      <c r="J112" s="34"/>
    </row>
    <row r="113" spans="1:10" ht="60" customHeight="1" x14ac:dyDescent="0.45">
      <c r="A113" s="48" t="s">
        <v>286</v>
      </c>
      <c r="B113" s="278" t="s">
        <v>4961</v>
      </c>
      <c r="C113" s="23" t="s">
        <v>43</v>
      </c>
      <c r="D113" s="24" t="s">
        <v>79</v>
      </c>
      <c r="E113" s="279" t="s">
        <v>4962</v>
      </c>
      <c r="F113" s="25">
        <v>149</v>
      </c>
      <c r="G113" s="26">
        <f t="shared" si="1"/>
        <v>0.26158187622935419</v>
      </c>
      <c r="H113" s="27">
        <v>110.02430044182623</v>
      </c>
      <c r="I113" s="28" t="s">
        <v>2235</v>
      </c>
      <c r="J113" s="34"/>
    </row>
    <row r="114" spans="1:10" ht="60" customHeight="1" x14ac:dyDescent="0.45">
      <c r="A114" s="48" t="s">
        <v>286</v>
      </c>
      <c r="B114" s="278" t="s">
        <v>4963</v>
      </c>
      <c r="C114" s="23" t="s">
        <v>43</v>
      </c>
      <c r="D114" s="24" t="s">
        <v>79</v>
      </c>
      <c r="E114" s="279" t="s">
        <v>4964</v>
      </c>
      <c r="F114" s="25">
        <v>179</v>
      </c>
      <c r="G114" s="26">
        <f t="shared" si="1"/>
        <v>0.26151351630901731</v>
      </c>
      <c r="H114" s="27">
        <v>132.1890805806859</v>
      </c>
      <c r="I114" s="28" t="s">
        <v>2235</v>
      </c>
      <c r="J114" s="34"/>
    </row>
    <row r="115" spans="1:10" ht="60" customHeight="1" x14ac:dyDescent="0.45">
      <c r="A115" s="48" t="s">
        <v>286</v>
      </c>
      <c r="B115" s="278" t="s">
        <v>4965</v>
      </c>
      <c r="C115" s="23" t="s">
        <v>43</v>
      </c>
      <c r="D115" s="24" t="s">
        <v>79</v>
      </c>
      <c r="E115" s="279" t="s">
        <v>4966</v>
      </c>
      <c r="F115" s="25">
        <v>259</v>
      </c>
      <c r="G115" s="26">
        <f t="shared" si="1"/>
        <v>0.26155518928504401</v>
      </c>
      <c r="H115" s="27">
        <v>191.2572059751736</v>
      </c>
      <c r="I115" s="28" t="s">
        <v>2235</v>
      </c>
      <c r="J115" s="34"/>
    </row>
    <row r="116" spans="1:10" ht="60" customHeight="1" x14ac:dyDescent="0.45">
      <c r="A116" s="48" t="s">
        <v>286</v>
      </c>
      <c r="B116" s="278" t="s">
        <v>4967</v>
      </c>
      <c r="C116" s="23" t="s">
        <v>43</v>
      </c>
      <c r="D116" s="24" t="s">
        <v>79</v>
      </c>
      <c r="E116" s="279" t="s">
        <v>4968</v>
      </c>
      <c r="F116" s="25">
        <v>59</v>
      </c>
      <c r="G116" s="26">
        <f t="shared" si="1"/>
        <v>0.26143131724120705</v>
      </c>
      <c r="H116" s="27">
        <v>43.575552282768783</v>
      </c>
      <c r="I116" s="28" t="s">
        <v>2234</v>
      </c>
      <c r="J116" s="34"/>
    </row>
    <row r="117" spans="1:10" ht="60" customHeight="1" x14ac:dyDescent="0.45">
      <c r="A117" s="48" t="s">
        <v>286</v>
      </c>
      <c r="B117" s="278" t="s">
        <v>4969</v>
      </c>
      <c r="C117" s="23" t="s">
        <v>43</v>
      </c>
      <c r="D117" s="24" t="s">
        <v>79</v>
      </c>
      <c r="E117" s="279" t="s">
        <v>4970</v>
      </c>
      <c r="F117" s="25">
        <v>139</v>
      </c>
      <c r="G117" s="26">
        <f t="shared" si="1"/>
        <v>0.26155627570319073</v>
      </c>
      <c r="H117" s="27">
        <v>102.64367767725649</v>
      </c>
      <c r="I117" s="28" t="s">
        <v>2234</v>
      </c>
      <c r="J117" s="34"/>
    </row>
    <row r="118" spans="1:10" ht="60" customHeight="1" x14ac:dyDescent="0.45">
      <c r="A118" s="48" t="s">
        <v>286</v>
      </c>
      <c r="B118" s="278" t="s">
        <v>4971</v>
      </c>
      <c r="C118" s="23" t="s">
        <v>43</v>
      </c>
      <c r="D118" s="24" t="s">
        <v>79</v>
      </c>
      <c r="E118" s="279" t="s">
        <v>4972</v>
      </c>
      <c r="F118" s="25">
        <v>139</v>
      </c>
      <c r="G118" s="26">
        <f t="shared" si="1"/>
        <v>0.26155627570319073</v>
      </c>
      <c r="H118" s="27">
        <v>102.64367767725649</v>
      </c>
      <c r="I118" s="28" t="s">
        <v>2234</v>
      </c>
      <c r="J118" s="34"/>
    </row>
    <row r="119" spans="1:10" ht="60" customHeight="1" x14ac:dyDescent="0.45">
      <c r="A119" s="48" t="s">
        <v>286</v>
      </c>
      <c r="B119" s="278" t="s">
        <v>4973</v>
      </c>
      <c r="C119" s="23" t="s">
        <v>43</v>
      </c>
      <c r="D119" s="24" t="s">
        <v>79</v>
      </c>
      <c r="E119" s="279" t="s">
        <v>4974</v>
      </c>
      <c r="F119" s="25">
        <v>219</v>
      </c>
      <c r="G119" s="26">
        <f t="shared" si="1"/>
        <v>0.26153815854826584</v>
      </c>
      <c r="H119" s="27">
        <v>161.72314327792978</v>
      </c>
      <c r="I119" s="28" t="s">
        <v>2234</v>
      </c>
      <c r="J119" s="34"/>
    </row>
    <row r="120" spans="1:10" ht="60" customHeight="1" x14ac:dyDescent="0.45">
      <c r="A120" s="48" t="s">
        <v>252</v>
      </c>
      <c r="B120" s="23" t="s">
        <v>414</v>
      </c>
      <c r="C120" s="23" t="s">
        <v>252</v>
      </c>
      <c r="D120" s="24" t="s">
        <v>57</v>
      </c>
      <c r="E120" s="23" t="s">
        <v>415</v>
      </c>
      <c r="F120" s="25">
        <v>1454.3</v>
      </c>
      <c r="G120" s="26">
        <v>0.32</v>
      </c>
      <c r="H120" s="117">
        <v>988.9</v>
      </c>
      <c r="I120" s="28" t="s">
        <v>354</v>
      </c>
      <c r="J120" s="34" t="s">
        <v>413</v>
      </c>
    </row>
    <row r="121" spans="1:10" ht="60" customHeight="1" x14ac:dyDescent="0.45">
      <c r="A121" s="48" t="s">
        <v>252</v>
      </c>
      <c r="B121" s="23" t="s">
        <v>416</v>
      </c>
      <c r="C121" s="23" t="s">
        <v>252</v>
      </c>
      <c r="D121" s="24" t="s">
        <v>57</v>
      </c>
      <c r="E121" s="23" t="s">
        <v>417</v>
      </c>
      <c r="F121" s="25">
        <v>3490.9</v>
      </c>
      <c r="G121" s="26">
        <v>0.32</v>
      </c>
      <c r="H121" s="117">
        <v>2373.8000000000002</v>
      </c>
      <c r="I121" s="28" t="s">
        <v>355</v>
      </c>
      <c r="J121" s="34" t="s">
        <v>413</v>
      </c>
    </row>
    <row r="122" spans="1:10" ht="60" customHeight="1" x14ac:dyDescent="0.45">
      <c r="A122" s="48" t="s">
        <v>252</v>
      </c>
      <c r="B122" s="23" t="s">
        <v>418</v>
      </c>
      <c r="C122" s="23" t="s">
        <v>252</v>
      </c>
      <c r="D122" s="24" t="s">
        <v>57</v>
      </c>
      <c r="E122" s="23" t="s">
        <v>419</v>
      </c>
      <c r="F122" s="25">
        <v>4129.8500000000004</v>
      </c>
      <c r="G122" s="26">
        <v>0.32</v>
      </c>
      <c r="H122" s="117">
        <v>2808.3</v>
      </c>
      <c r="I122" s="28" t="s">
        <v>355</v>
      </c>
      <c r="J122" s="34" t="s">
        <v>413</v>
      </c>
    </row>
    <row r="123" spans="1:10" ht="60" customHeight="1" x14ac:dyDescent="0.45">
      <c r="A123" s="48" t="s">
        <v>252</v>
      </c>
      <c r="B123" s="23" t="s">
        <v>420</v>
      </c>
      <c r="C123" s="23" t="s">
        <v>252</v>
      </c>
      <c r="D123" s="24" t="s">
        <v>57</v>
      </c>
      <c r="E123" s="23" t="s">
        <v>421</v>
      </c>
      <c r="F123" s="25">
        <v>6249</v>
      </c>
      <c r="G123" s="26">
        <v>0.32</v>
      </c>
      <c r="H123" s="117">
        <v>4249.3</v>
      </c>
      <c r="I123" s="28" t="s">
        <v>356</v>
      </c>
      <c r="J123" s="34" t="s">
        <v>413</v>
      </c>
    </row>
    <row r="124" spans="1:10" ht="60" customHeight="1" x14ac:dyDescent="0.45">
      <c r="A124" s="48" t="s">
        <v>252</v>
      </c>
      <c r="B124" s="23" t="s">
        <v>422</v>
      </c>
      <c r="C124" s="23" t="s">
        <v>252</v>
      </c>
      <c r="D124" s="24" t="s">
        <v>79</v>
      </c>
      <c r="E124" s="23" t="s">
        <v>423</v>
      </c>
      <c r="F124" s="25">
        <v>199</v>
      </c>
      <c r="G124" s="26">
        <v>0.44</v>
      </c>
      <c r="H124" s="117">
        <v>110</v>
      </c>
      <c r="I124" s="28" t="s">
        <v>424</v>
      </c>
      <c r="J124" s="34"/>
    </row>
    <row r="125" spans="1:10" ht="60" customHeight="1" x14ac:dyDescent="0.45">
      <c r="A125" s="48" t="s">
        <v>252</v>
      </c>
      <c r="B125" s="23" t="s">
        <v>425</v>
      </c>
      <c r="C125" s="23" t="s">
        <v>252</v>
      </c>
      <c r="D125" s="24" t="s">
        <v>53</v>
      </c>
      <c r="E125" s="23" t="s">
        <v>426</v>
      </c>
      <c r="F125" s="25">
        <v>129</v>
      </c>
      <c r="G125" s="26">
        <v>0.25</v>
      </c>
      <c r="H125" s="117">
        <v>82.5</v>
      </c>
      <c r="I125" s="28" t="s">
        <v>424</v>
      </c>
      <c r="J125" s="34" t="s">
        <v>413</v>
      </c>
    </row>
    <row r="126" spans="1:10" ht="60" customHeight="1" x14ac:dyDescent="0.45">
      <c r="A126" s="48" t="s">
        <v>252</v>
      </c>
      <c r="B126" s="23" t="s">
        <v>427</v>
      </c>
      <c r="C126" s="23" t="s">
        <v>252</v>
      </c>
      <c r="D126" s="24" t="s">
        <v>53</v>
      </c>
      <c r="E126" s="23" t="s">
        <v>428</v>
      </c>
      <c r="F126" s="25">
        <v>242</v>
      </c>
      <c r="G126" s="26">
        <v>0.25</v>
      </c>
      <c r="H126" s="117">
        <v>181.5</v>
      </c>
      <c r="I126" s="28" t="s">
        <v>424</v>
      </c>
      <c r="J126" s="34" t="s">
        <v>413</v>
      </c>
    </row>
    <row r="127" spans="1:10" ht="60" customHeight="1" x14ac:dyDescent="0.45">
      <c r="A127" s="48" t="s">
        <v>252</v>
      </c>
      <c r="B127" s="23" t="s">
        <v>429</v>
      </c>
      <c r="C127" s="23" t="s">
        <v>252</v>
      </c>
      <c r="D127" s="24" t="s">
        <v>53</v>
      </c>
      <c r="E127" s="23" t="s">
        <v>430</v>
      </c>
      <c r="F127" s="25">
        <v>190.66</v>
      </c>
      <c r="G127" s="26">
        <v>0.25</v>
      </c>
      <c r="H127" s="117">
        <v>143</v>
      </c>
      <c r="I127" s="28" t="s">
        <v>424</v>
      </c>
      <c r="J127" s="34" t="s">
        <v>413</v>
      </c>
    </row>
    <row r="128" spans="1:10" ht="60" customHeight="1" x14ac:dyDescent="0.45">
      <c r="A128" s="48" t="s">
        <v>252</v>
      </c>
      <c r="B128" s="23" t="s">
        <v>431</v>
      </c>
      <c r="C128" s="23" t="s">
        <v>252</v>
      </c>
      <c r="D128" s="24" t="s">
        <v>53</v>
      </c>
      <c r="E128" s="23" t="s">
        <v>370</v>
      </c>
      <c r="F128" s="25">
        <v>119</v>
      </c>
      <c r="G128" s="26">
        <v>0.25</v>
      </c>
      <c r="H128" s="117">
        <v>88</v>
      </c>
      <c r="I128" s="28" t="s">
        <v>424</v>
      </c>
      <c r="J128" s="34" t="s">
        <v>413</v>
      </c>
    </row>
    <row r="129" spans="1:10" ht="60" customHeight="1" x14ac:dyDescent="0.45">
      <c r="A129" s="48" t="s">
        <v>252</v>
      </c>
      <c r="B129" s="23" t="s">
        <v>432</v>
      </c>
      <c r="C129" s="23" t="s">
        <v>252</v>
      </c>
      <c r="D129" s="24" t="s">
        <v>53</v>
      </c>
      <c r="E129" s="23" t="s">
        <v>433</v>
      </c>
      <c r="F129" s="25">
        <v>119</v>
      </c>
      <c r="G129" s="26">
        <v>0.25</v>
      </c>
      <c r="H129" s="117">
        <v>88</v>
      </c>
      <c r="I129" s="28" t="s">
        <v>424</v>
      </c>
      <c r="J129" s="34" t="s">
        <v>413</v>
      </c>
    </row>
    <row r="130" spans="1:10" ht="60" customHeight="1" x14ac:dyDescent="0.45">
      <c r="A130" s="48" t="s">
        <v>252</v>
      </c>
      <c r="B130" s="23" t="s">
        <v>434</v>
      </c>
      <c r="C130" s="23" t="s">
        <v>252</v>
      </c>
      <c r="D130" s="24" t="s">
        <v>53</v>
      </c>
      <c r="E130" s="23" t="s">
        <v>435</v>
      </c>
      <c r="F130" s="25">
        <v>366.66</v>
      </c>
      <c r="G130" s="26">
        <v>0.25</v>
      </c>
      <c r="H130" s="117">
        <v>275</v>
      </c>
      <c r="I130" s="28" t="s">
        <v>424</v>
      </c>
      <c r="J130" s="34" t="s">
        <v>413</v>
      </c>
    </row>
    <row r="131" spans="1:10" ht="60" customHeight="1" x14ac:dyDescent="0.45">
      <c r="A131" s="48" t="s">
        <v>252</v>
      </c>
      <c r="B131" s="23" t="s">
        <v>436</v>
      </c>
      <c r="C131" s="23" t="s">
        <v>252</v>
      </c>
      <c r="D131" s="24" t="s">
        <v>53</v>
      </c>
      <c r="E131" s="23" t="s">
        <v>437</v>
      </c>
      <c r="F131" s="25">
        <v>469.3</v>
      </c>
      <c r="G131" s="26">
        <v>0.25</v>
      </c>
      <c r="H131" s="117">
        <v>352</v>
      </c>
      <c r="I131" s="28" t="s">
        <v>424</v>
      </c>
      <c r="J131" s="34" t="s">
        <v>413</v>
      </c>
    </row>
    <row r="132" spans="1:10" ht="60" customHeight="1" x14ac:dyDescent="0.45">
      <c r="A132" s="48" t="s">
        <v>252</v>
      </c>
      <c r="B132" s="23" t="s">
        <v>438</v>
      </c>
      <c r="C132" s="23" t="s">
        <v>252</v>
      </c>
      <c r="D132" s="24" t="s">
        <v>53</v>
      </c>
      <c r="E132" s="23" t="s">
        <v>439</v>
      </c>
      <c r="F132" s="25">
        <v>59</v>
      </c>
      <c r="G132" s="26">
        <v>0.25</v>
      </c>
      <c r="H132" s="117">
        <v>33</v>
      </c>
      <c r="I132" s="28" t="s">
        <v>424</v>
      </c>
      <c r="J132" s="34" t="s">
        <v>413</v>
      </c>
    </row>
    <row r="133" spans="1:10" ht="60" customHeight="1" x14ac:dyDescent="0.45">
      <c r="A133" s="48" t="s">
        <v>252</v>
      </c>
      <c r="B133" s="23" t="s">
        <v>440</v>
      </c>
      <c r="C133" s="23" t="s">
        <v>252</v>
      </c>
      <c r="D133" s="24" t="s">
        <v>53</v>
      </c>
      <c r="E133" s="23" t="s">
        <v>441</v>
      </c>
      <c r="F133" s="25">
        <v>258</v>
      </c>
      <c r="G133" s="26">
        <v>0.25</v>
      </c>
      <c r="H133" s="117">
        <v>193.5</v>
      </c>
      <c r="I133" s="28" t="s">
        <v>442</v>
      </c>
      <c r="J133" s="34" t="s">
        <v>413</v>
      </c>
    </row>
    <row r="134" spans="1:10" ht="60" customHeight="1" x14ac:dyDescent="0.45">
      <c r="A134" s="48" t="s">
        <v>252</v>
      </c>
      <c r="B134" s="23" t="s">
        <v>443</v>
      </c>
      <c r="C134" s="23" t="s">
        <v>252</v>
      </c>
      <c r="D134" s="24" t="s">
        <v>53</v>
      </c>
      <c r="E134" s="23" t="s">
        <v>444</v>
      </c>
      <c r="F134" s="25">
        <v>402</v>
      </c>
      <c r="G134" s="26">
        <v>0.25</v>
      </c>
      <c r="H134" s="117">
        <v>301.5</v>
      </c>
      <c r="I134" s="28" t="s">
        <v>442</v>
      </c>
      <c r="J134" s="34" t="s">
        <v>413</v>
      </c>
    </row>
    <row r="135" spans="1:10" ht="60" customHeight="1" x14ac:dyDescent="0.45">
      <c r="A135" s="48" t="s">
        <v>252</v>
      </c>
      <c r="B135" s="23" t="s">
        <v>445</v>
      </c>
      <c r="C135" s="23" t="s">
        <v>252</v>
      </c>
      <c r="D135" s="24" t="s">
        <v>53</v>
      </c>
      <c r="E135" s="23" t="s">
        <v>446</v>
      </c>
      <c r="F135" s="25">
        <v>738</v>
      </c>
      <c r="G135" s="26">
        <v>0.25</v>
      </c>
      <c r="H135" s="117">
        <v>553.5</v>
      </c>
      <c r="I135" s="28" t="s">
        <v>442</v>
      </c>
      <c r="J135" s="34" t="s">
        <v>413</v>
      </c>
    </row>
    <row r="136" spans="1:10" ht="60" customHeight="1" x14ac:dyDescent="0.45">
      <c r="A136" s="48" t="s">
        <v>252</v>
      </c>
      <c r="B136" s="23" t="s">
        <v>447</v>
      </c>
      <c r="C136" s="23" t="s">
        <v>252</v>
      </c>
      <c r="D136" s="24" t="s">
        <v>53</v>
      </c>
      <c r="E136" s="23" t="s">
        <v>448</v>
      </c>
      <c r="F136" s="25">
        <v>966</v>
      </c>
      <c r="G136" s="26">
        <v>0.25</v>
      </c>
      <c r="H136" s="117">
        <v>724.5</v>
      </c>
      <c r="I136" s="28" t="s">
        <v>449</v>
      </c>
      <c r="J136" s="34" t="s">
        <v>413</v>
      </c>
    </row>
    <row r="137" spans="1:10" ht="60" customHeight="1" x14ac:dyDescent="0.45">
      <c r="A137" s="48" t="s">
        <v>252</v>
      </c>
      <c r="B137" s="23" t="s">
        <v>450</v>
      </c>
      <c r="C137" s="23" t="s">
        <v>252</v>
      </c>
      <c r="D137" s="24" t="s">
        <v>53</v>
      </c>
      <c r="E137" s="23" t="s">
        <v>451</v>
      </c>
      <c r="F137" s="25">
        <v>2106</v>
      </c>
      <c r="G137" s="26">
        <v>0.25</v>
      </c>
      <c r="H137" s="117">
        <v>1579.5</v>
      </c>
      <c r="I137" s="28" t="s">
        <v>449</v>
      </c>
      <c r="J137" s="34" t="s">
        <v>413</v>
      </c>
    </row>
    <row r="138" spans="1:10" ht="60" customHeight="1" x14ac:dyDescent="0.45">
      <c r="A138" s="48" t="s">
        <v>252</v>
      </c>
      <c r="B138" s="23" t="s">
        <v>452</v>
      </c>
      <c r="C138" s="23" t="s">
        <v>252</v>
      </c>
      <c r="D138" s="24" t="s">
        <v>53</v>
      </c>
      <c r="E138" s="23" t="s">
        <v>453</v>
      </c>
      <c r="F138" s="25">
        <v>11385</v>
      </c>
      <c r="G138" s="26">
        <v>0.25</v>
      </c>
      <c r="H138" s="117">
        <v>8538.75</v>
      </c>
      <c r="I138" s="28" t="s">
        <v>449</v>
      </c>
      <c r="J138" s="34" t="s">
        <v>413</v>
      </c>
    </row>
    <row r="139" spans="1:10" ht="60" customHeight="1" x14ac:dyDescent="0.45">
      <c r="A139" s="48" t="s">
        <v>252</v>
      </c>
      <c r="B139" s="23" t="s">
        <v>294</v>
      </c>
      <c r="C139" s="23" t="s">
        <v>257</v>
      </c>
      <c r="D139" s="24" t="s">
        <v>57</v>
      </c>
      <c r="E139" s="23" t="s">
        <v>454</v>
      </c>
      <c r="F139" s="25">
        <v>2598.5</v>
      </c>
      <c r="G139" s="26">
        <v>0.32</v>
      </c>
      <c r="H139" s="117">
        <v>1766.98</v>
      </c>
      <c r="I139" s="28" t="s">
        <v>293</v>
      </c>
      <c r="J139" s="34" t="s">
        <v>413</v>
      </c>
    </row>
    <row r="140" spans="1:10" ht="60" customHeight="1" x14ac:dyDescent="0.45">
      <c r="A140" s="48" t="s">
        <v>252</v>
      </c>
      <c r="B140" s="23" t="s">
        <v>296</v>
      </c>
      <c r="C140" s="23" t="s">
        <v>257</v>
      </c>
      <c r="D140" s="24" t="s">
        <v>57</v>
      </c>
      <c r="E140" s="23" t="s">
        <v>455</v>
      </c>
      <c r="F140" s="25">
        <v>2605</v>
      </c>
      <c r="G140" s="26">
        <v>0.32</v>
      </c>
      <c r="H140" s="117">
        <v>1771.4</v>
      </c>
      <c r="I140" s="28" t="s">
        <v>295</v>
      </c>
      <c r="J140" s="34" t="s">
        <v>413</v>
      </c>
    </row>
    <row r="141" spans="1:10" ht="60" customHeight="1" x14ac:dyDescent="0.45">
      <c r="A141" s="48" t="s">
        <v>252</v>
      </c>
      <c r="B141" s="23" t="s">
        <v>301</v>
      </c>
      <c r="C141" s="23" t="s">
        <v>257</v>
      </c>
      <c r="D141" s="24" t="s">
        <v>57</v>
      </c>
      <c r="E141" s="23" t="s">
        <v>456</v>
      </c>
      <c r="F141" s="25">
        <v>2066.0500000000002</v>
      </c>
      <c r="G141" s="26">
        <v>0.32</v>
      </c>
      <c r="H141" s="117">
        <v>1404.91</v>
      </c>
      <c r="I141" s="28" t="s">
        <v>300</v>
      </c>
      <c r="J141" s="34" t="s">
        <v>413</v>
      </c>
    </row>
    <row r="142" spans="1:10" ht="60" customHeight="1" x14ac:dyDescent="0.45">
      <c r="A142" s="48" t="s">
        <v>252</v>
      </c>
      <c r="B142" s="23" t="s">
        <v>299</v>
      </c>
      <c r="C142" s="23" t="s">
        <v>257</v>
      </c>
      <c r="D142" s="24" t="s">
        <v>57</v>
      </c>
      <c r="E142" s="23" t="s">
        <v>457</v>
      </c>
      <c r="F142" s="25">
        <v>2057</v>
      </c>
      <c r="G142" s="26">
        <v>0.32</v>
      </c>
      <c r="H142" s="117">
        <v>1398.76</v>
      </c>
      <c r="I142" s="28" t="s">
        <v>297</v>
      </c>
      <c r="J142" s="34" t="s">
        <v>413</v>
      </c>
    </row>
    <row r="143" spans="1:10" ht="60" customHeight="1" x14ac:dyDescent="0.45">
      <c r="A143" s="48" t="s">
        <v>252</v>
      </c>
      <c r="B143" s="23" t="s">
        <v>458</v>
      </c>
      <c r="C143" s="23" t="s">
        <v>257</v>
      </c>
      <c r="D143" s="24" t="s">
        <v>57</v>
      </c>
      <c r="E143" s="23" t="s">
        <v>459</v>
      </c>
      <c r="F143" s="25">
        <v>2658.15</v>
      </c>
      <c r="G143" s="26">
        <v>0.32</v>
      </c>
      <c r="H143" s="117">
        <v>1807.54</v>
      </c>
      <c r="I143" s="28" t="s">
        <v>460</v>
      </c>
      <c r="J143" s="34" t="s">
        <v>413</v>
      </c>
    </row>
    <row r="144" spans="1:10" ht="60" customHeight="1" x14ac:dyDescent="0.45">
      <c r="A144" s="48" t="s">
        <v>252</v>
      </c>
      <c r="B144" s="23" t="s">
        <v>303</v>
      </c>
      <c r="C144" s="23" t="s">
        <v>257</v>
      </c>
      <c r="D144" s="24" t="s">
        <v>57</v>
      </c>
      <c r="E144" s="23" t="s">
        <v>461</v>
      </c>
      <c r="F144" s="25">
        <v>3838.23</v>
      </c>
      <c r="G144" s="26">
        <v>0.32</v>
      </c>
      <c r="H144" s="117">
        <v>2610</v>
      </c>
      <c r="I144" s="28" t="s">
        <v>302</v>
      </c>
      <c r="J144" s="34" t="s">
        <v>413</v>
      </c>
    </row>
    <row r="145" spans="1:10" ht="60" customHeight="1" x14ac:dyDescent="0.45">
      <c r="A145" s="48" t="s">
        <v>252</v>
      </c>
      <c r="B145" s="23" t="s">
        <v>305</v>
      </c>
      <c r="C145" s="23" t="s">
        <v>257</v>
      </c>
      <c r="D145" s="24" t="s">
        <v>57</v>
      </c>
      <c r="E145" s="23" t="s">
        <v>462</v>
      </c>
      <c r="F145" s="25">
        <v>3373.35</v>
      </c>
      <c r="G145" s="26">
        <v>0.32</v>
      </c>
      <c r="H145" s="117">
        <v>2293.88</v>
      </c>
      <c r="I145" s="28" t="s">
        <v>304</v>
      </c>
      <c r="J145" s="34" t="s">
        <v>413</v>
      </c>
    </row>
    <row r="146" spans="1:10" ht="60" customHeight="1" x14ac:dyDescent="0.45">
      <c r="A146" s="48" t="s">
        <v>252</v>
      </c>
      <c r="B146" s="23" t="s">
        <v>307</v>
      </c>
      <c r="C146" s="23" t="s">
        <v>257</v>
      </c>
      <c r="D146" s="24" t="s">
        <v>57</v>
      </c>
      <c r="E146" s="23" t="s">
        <v>463</v>
      </c>
      <c r="F146" s="25">
        <v>3789.7</v>
      </c>
      <c r="G146" s="26">
        <v>0.32</v>
      </c>
      <c r="H146" s="117">
        <v>2577</v>
      </c>
      <c r="I146" s="28" t="s">
        <v>306</v>
      </c>
      <c r="J146" s="34" t="s">
        <v>413</v>
      </c>
    </row>
    <row r="147" spans="1:10" ht="60" customHeight="1" x14ac:dyDescent="0.45">
      <c r="A147" s="48" t="s">
        <v>252</v>
      </c>
      <c r="B147" s="23" t="s">
        <v>309</v>
      </c>
      <c r="C147" s="23" t="s">
        <v>257</v>
      </c>
      <c r="D147" s="24" t="s">
        <v>57</v>
      </c>
      <c r="E147" s="23" t="s">
        <v>464</v>
      </c>
      <c r="F147" s="25">
        <v>3877.94</v>
      </c>
      <c r="G147" s="26">
        <v>0.32</v>
      </c>
      <c r="H147" s="117">
        <v>2637</v>
      </c>
      <c r="I147" s="28" t="s">
        <v>308</v>
      </c>
      <c r="J147" s="34" t="s">
        <v>413</v>
      </c>
    </row>
    <row r="148" spans="1:10" ht="60" customHeight="1" x14ac:dyDescent="0.45">
      <c r="A148" s="48" t="s">
        <v>252</v>
      </c>
      <c r="B148" s="23" t="s">
        <v>371</v>
      </c>
      <c r="C148" s="23" t="s">
        <v>251</v>
      </c>
      <c r="D148" s="24" t="s">
        <v>57</v>
      </c>
      <c r="E148" s="23" t="s">
        <v>465</v>
      </c>
      <c r="F148" s="25">
        <v>2094.6</v>
      </c>
      <c r="G148" s="26">
        <v>0.25</v>
      </c>
      <c r="H148" s="117">
        <v>1570.95</v>
      </c>
      <c r="I148" s="28" t="s">
        <v>358</v>
      </c>
      <c r="J148" s="34" t="s">
        <v>413</v>
      </c>
    </row>
    <row r="149" spans="1:10" ht="60" customHeight="1" x14ac:dyDescent="0.45">
      <c r="A149" s="48" t="s">
        <v>252</v>
      </c>
      <c r="B149" s="23" t="s">
        <v>373</v>
      </c>
      <c r="C149" s="23" t="s">
        <v>251</v>
      </c>
      <c r="D149" s="24" t="s">
        <v>57</v>
      </c>
      <c r="E149" s="23" t="s">
        <v>466</v>
      </c>
      <c r="F149" s="25">
        <v>1994.6</v>
      </c>
      <c r="G149" s="26">
        <v>0.25</v>
      </c>
      <c r="H149" s="117">
        <v>1495.95</v>
      </c>
      <c r="I149" s="28" t="s">
        <v>359</v>
      </c>
      <c r="J149" s="34" t="s">
        <v>413</v>
      </c>
    </row>
    <row r="150" spans="1:10" ht="60" customHeight="1" x14ac:dyDescent="0.45">
      <c r="A150" s="48" t="s">
        <v>252</v>
      </c>
      <c r="B150" s="23" t="s">
        <v>374</v>
      </c>
      <c r="C150" s="23" t="s">
        <v>251</v>
      </c>
      <c r="D150" s="24" t="s">
        <v>57</v>
      </c>
      <c r="E150" s="23" t="s">
        <v>467</v>
      </c>
      <c r="F150" s="25">
        <v>2786.89</v>
      </c>
      <c r="G150" s="26">
        <v>0.25</v>
      </c>
      <c r="H150" s="117">
        <v>2090.17</v>
      </c>
      <c r="I150" s="28" t="s">
        <v>360</v>
      </c>
      <c r="J150" s="34" t="s">
        <v>413</v>
      </c>
    </row>
    <row r="151" spans="1:10" ht="60" customHeight="1" x14ac:dyDescent="0.45">
      <c r="A151" s="48" t="s">
        <v>252</v>
      </c>
      <c r="B151" s="23" t="s">
        <v>375</v>
      </c>
      <c r="C151" s="23" t="s">
        <v>251</v>
      </c>
      <c r="D151" s="24" t="s">
        <v>57</v>
      </c>
      <c r="E151" s="23" t="s">
        <v>468</v>
      </c>
      <c r="F151" s="25">
        <v>1009.4</v>
      </c>
      <c r="G151" s="26">
        <v>0.35</v>
      </c>
      <c r="H151" s="117">
        <v>651.11</v>
      </c>
      <c r="I151" s="28" t="s">
        <v>361</v>
      </c>
      <c r="J151" s="34" t="s">
        <v>413</v>
      </c>
    </row>
    <row r="152" spans="1:10" ht="60" customHeight="1" x14ac:dyDescent="0.45">
      <c r="A152" s="48" t="s">
        <v>252</v>
      </c>
      <c r="B152" s="23" t="s">
        <v>469</v>
      </c>
      <c r="C152" s="23" t="s">
        <v>259</v>
      </c>
      <c r="D152" s="24" t="s">
        <v>79</v>
      </c>
      <c r="E152" s="23" t="s">
        <v>470</v>
      </c>
      <c r="F152" s="25">
        <v>1107.9100000000001</v>
      </c>
      <c r="G152" s="26">
        <v>0.3</v>
      </c>
      <c r="H152" s="117">
        <v>775.53</v>
      </c>
      <c r="I152" s="28" t="s">
        <v>362</v>
      </c>
      <c r="J152" s="34" t="s">
        <v>413</v>
      </c>
    </row>
    <row r="153" spans="1:10" ht="60" customHeight="1" x14ac:dyDescent="0.45">
      <c r="A153" s="48" t="s">
        <v>252</v>
      </c>
      <c r="B153" s="23" t="s">
        <v>471</v>
      </c>
      <c r="C153" s="23" t="s">
        <v>259</v>
      </c>
      <c r="D153" s="24" t="s">
        <v>79</v>
      </c>
      <c r="E153" s="23" t="s">
        <v>472</v>
      </c>
      <c r="F153" s="25">
        <v>738.61</v>
      </c>
      <c r="G153" s="26">
        <v>0.3</v>
      </c>
      <c r="H153" s="117">
        <v>517.02</v>
      </c>
      <c r="I153" s="28" t="s">
        <v>363</v>
      </c>
      <c r="J153" s="34" t="s">
        <v>413</v>
      </c>
    </row>
    <row r="154" spans="1:10" ht="60" customHeight="1" x14ac:dyDescent="0.45">
      <c r="A154" s="48" t="s">
        <v>252</v>
      </c>
      <c r="B154" s="23" t="s">
        <v>473</v>
      </c>
      <c r="C154" s="23" t="s">
        <v>259</v>
      </c>
      <c r="D154" s="24" t="s">
        <v>79</v>
      </c>
      <c r="E154" s="23" t="s">
        <v>474</v>
      </c>
      <c r="F154" s="25">
        <v>467.79</v>
      </c>
      <c r="G154" s="26">
        <v>0.3</v>
      </c>
      <c r="H154" s="117">
        <v>327.45</v>
      </c>
      <c r="I154" s="28" t="s">
        <v>364</v>
      </c>
      <c r="J154" s="34" t="s">
        <v>413</v>
      </c>
    </row>
    <row r="155" spans="1:10" ht="60" customHeight="1" x14ac:dyDescent="0.45">
      <c r="A155" s="48" t="s">
        <v>252</v>
      </c>
      <c r="B155" s="23" t="s">
        <v>366</v>
      </c>
      <c r="C155" s="23" t="s">
        <v>259</v>
      </c>
      <c r="D155" s="24" t="s">
        <v>79</v>
      </c>
      <c r="E155" s="23" t="s">
        <v>475</v>
      </c>
      <c r="F155" s="25">
        <v>1057.5</v>
      </c>
      <c r="G155" s="26">
        <v>0.3</v>
      </c>
      <c r="H155" s="117">
        <v>740.25</v>
      </c>
      <c r="I155" s="28" t="s">
        <v>365</v>
      </c>
      <c r="J155" s="34" t="s">
        <v>413</v>
      </c>
    </row>
    <row r="156" spans="1:10" ht="60" customHeight="1" x14ac:dyDescent="0.45">
      <c r="A156" s="48" t="s">
        <v>252</v>
      </c>
      <c r="B156" s="23" t="s">
        <v>476</v>
      </c>
      <c r="C156" s="23" t="s">
        <v>259</v>
      </c>
      <c r="D156" s="24" t="s">
        <v>79</v>
      </c>
      <c r="E156" s="23" t="s">
        <v>477</v>
      </c>
      <c r="F156" s="25">
        <v>1160.67</v>
      </c>
      <c r="G156" s="26">
        <v>0.3</v>
      </c>
      <c r="H156" s="117">
        <v>812.47</v>
      </c>
      <c r="I156" s="28" t="s">
        <v>362</v>
      </c>
      <c r="J156" s="34" t="s">
        <v>413</v>
      </c>
    </row>
    <row r="157" spans="1:10" ht="60" customHeight="1" x14ac:dyDescent="0.45">
      <c r="A157" s="48" t="s">
        <v>252</v>
      </c>
      <c r="B157" s="23" t="s">
        <v>478</v>
      </c>
      <c r="C157" s="23" t="s">
        <v>259</v>
      </c>
      <c r="D157" s="24" t="s">
        <v>79</v>
      </c>
      <c r="E157" s="23" t="s">
        <v>479</v>
      </c>
      <c r="F157" s="25">
        <v>773.77</v>
      </c>
      <c r="G157" s="26">
        <v>0.3</v>
      </c>
      <c r="H157" s="117">
        <v>541.64</v>
      </c>
      <c r="I157" s="28" t="s">
        <v>363</v>
      </c>
      <c r="J157" s="34" t="s">
        <v>413</v>
      </c>
    </row>
    <row r="158" spans="1:10" ht="60" customHeight="1" x14ac:dyDescent="0.45">
      <c r="A158" s="48" t="s">
        <v>252</v>
      </c>
      <c r="B158" s="23" t="s">
        <v>480</v>
      </c>
      <c r="C158" s="23" t="s">
        <v>259</v>
      </c>
      <c r="D158" s="24" t="s">
        <v>79</v>
      </c>
      <c r="E158" s="23" t="s">
        <v>481</v>
      </c>
      <c r="F158" s="25">
        <v>490.06</v>
      </c>
      <c r="G158" s="26">
        <v>0.3</v>
      </c>
      <c r="H158" s="117">
        <v>343.04</v>
      </c>
      <c r="I158" s="28" t="s">
        <v>364</v>
      </c>
      <c r="J158" s="34" t="s">
        <v>413</v>
      </c>
    </row>
    <row r="159" spans="1:10" ht="60" customHeight="1" x14ac:dyDescent="0.45">
      <c r="A159" s="48" t="s">
        <v>252</v>
      </c>
      <c r="B159" s="23" t="s">
        <v>482</v>
      </c>
      <c r="C159" s="23" t="s">
        <v>259</v>
      </c>
      <c r="D159" s="24" t="s">
        <v>79</v>
      </c>
      <c r="E159" s="23" t="s">
        <v>483</v>
      </c>
      <c r="F159" s="25">
        <v>1153.6400000000001</v>
      </c>
      <c r="G159" s="26">
        <v>0.3</v>
      </c>
      <c r="H159" s="117">
        <v>807.54</v>
      </c>
      <c r="I159" s="28" t="s">
        <v>365</v>
      </c>
      <c r="J159" s="34" t="s">
        <v>413</v>
      </c>
    </row>
    <row r="160" spans="1:10" ht="60" customHeight="1" x14ac:dyDescent="0.45">
      <c r="A160" s="48" t="s">
        <v>252</v>
      </c>
      <c r="B160" s="23" t="s">
        <v>484</v>
      </c>
      <c r="C160" s="23" t="s">
        <v>253</v>
      </c>
      <c r="D160" s="24" t="s">
        <v>57</v>
      </c>
      <c r="E160" s="23" t="s">
        <v>485</v>
      </c>
      <c r="F160" s="25">
        <v>2052.29</v>
      </c>
      <c r="G160" s="26">
        <v>0.59</v>
      </c>
      <c r="H160" s="117">
        <v>841.43889999999999</v>
      </c>
      <c r="I160" s="28" t="s">
        <v>367</v>
      </c>
      <c r="J160" s="34" t="s">
        <v>413</v>
      </c>
    </row>
    <row r="161" spans="1:10" ht="60" customHeight="1" x14ac:dyDescent="0.45">
      <c r="A161" s="48" t="s">
        <v>252</v>
      </c>
      <c r="B161" s="23" t="s">
        <v>486</v>
      </c>
      <c r="C161" s="23" t="s">
        <v>253</v>
      </c>
      <c r="D161" s="24" t="s">
        <v>57</v>
      </c>
      <c r="E161" s="23" t="s">
        <v>487</v>
      </c>
      <c r="F161" s="25">
        <v>3241.15</v>
      </c>
      <c r="G161" s="26">
        <v>0.39999999999999997</v>
      </c>
      <c r="H161" s="117">
        <v>1944.69</v>
      </c>
      <c r="I161" s="28" t="s">
        <v>372</v>
      </c>
      <c r="J161" s="34" t="s">
        <v>413</v>
      </c>
    </row>
    <row r="162" spans="1:10" ht="60" customHeight="1" x14ac:dyDescent="0.45">
      <c r="A162" s="48" t="s">
        <v>252</v>
      </c>
      <c r="B162" s="23" t="s">
        <v>488</v>
      </c>
      <c r="C162" s="23" t="s">
        <v>253</v>
      </c>
      <c r="D162" s="24" t="s">
        <v>57</v>
      </c>
      <c r="E162" s="23" t="s">
        <v>489</v>
      </c>
      <c r="F162" s="25">
        <v>2990.52</v>
      </c>
      <c r="G162" s="26">
        <v>0.57999999999999996</v>
      </c>
      <c r="H162" s="117">
        <v>1256.0183999999999</v>
      </c>
      <c r="I162" s="28" t="s">
        <v>317</v>
      </c>
      <c r="J162" s="34" t="s">
        <v>413</v>
      </c>
    </row>
    <row r="163" spans="1:10" ht="60" customHeight="1" x14ac:dyDescent="0.45">
      <c r="A163" s="48" t="s">
        <v>252</v>
      </c>
      <c r="B163" s="23" t="s">
        <v>490</v>
      </c>
      <c r="C163" s="23" t="s">
        <v>253</v>
      </c>
      <c r="D163" s="24" t="s">
        <v>57</v>
      </c>
      <c r="E163" s="23" t="s">
        <v>491</v>
      </c>
      <c r="F163" s="25">
        <v>6006.05</v>
      </c>
      <c r="G163" s="26">
        <v>0.57999999999999996</v>
      </c>
      <c r="H163" s="117">
        <v>2522.5410000000002</v>
      </c>
      <c r="I163" s="28" t="s">
        <v>318</v>
      </c>
      <c r="J163" s="34" t="s">
        <v>413</v>
      </c>
    </row>
    <row r="164" spans="1:10" ht="60" customHeight="1" x14ac:dyDescent="0.45">
      <c r="A164" s="48" t="s">
        <v>252</v>
      </c>
      <c r="B164" s="23" t="s">
        <v>492</v>
      </c>
      <c r="C164" s="23" t="s">
        <v>253</v>
      </c>
      <c r="D164" s="24" t="s">
        <v>57</v>
      </c>
      <c r="E164" s="23" t="s">
        <v>493</v>
      </c>
      <c r="F164" s="25">
        <v>3461.77</v>
      </c>
      <c r="G164" s="26">
        <v>0.57999999999999996</v>
      </c>
      <c r="H164" s="117">
        <v>1453.9433999999999</v>
      </c>
      <c r="I164" s="28" t="s">
        <v>494</v>
      </c>
      <c r="J164" s="34" t="s">
        <v>413</v>
      </c>
    </row>
    <row r="165" spans="1:10" ht="60" customHeight="1" x14ac:dyDescent="0.45">
      <c r="A165" s="48" t="s">
        <v>252</v>
      </c>
      <c r="B165" s="23" t="s">
        <v>495</v>
      </c>
      <c r="C165" s="23" t="s">
        <v>253</v>
      </c>
      <c r="D165" s="24" t="s">
        <v>57</v>
      </c>
      <c r="E165" s="23" t="s">
        <v>496</v>
      </c>
      <c r="F165" s="25">
        <v>3351.4</v>
      </c>
      <c r="G165" s="26">
        <v>0.57999999999999996</v>
      </c>
      <c r="H165" s="117">
        <v>1407.588</v>
      </c>
      <c r="I165" s="28" t="s">
        <v>368</v>
      </c>
      <c r="J165" s="34" t="s">
        <v>413</v>
      </c>
    </row>
    <row r="166" spans="1:10" ht="60" customHeight="1" x14ac:dyDescent="0.45">
      <c r="A166" s="48" t="s">
        <v>252</v>
      </c>
      <c r="B166" s="23" t="s">
        <v>497</v>
      </c>
      <c r="C166" s="23" t="s">
        <v>254</v>
      </c>
      <c r="D166" s="24" t="s">
        <v>57</v>
      </c>
      <c r="E166" s="23" t="s">
        <v>498</v>
      </c>
      <c r="F166" s="25">
        <v>110.25</v>
      </c>
      <c r="G166" s="26">
        <v>0.22</v>
      </c>
      <c r="H166" s="117">
        <v>86</v>
      </c>
      <c r="I166" s="28" t="s">
        <v>499</v>
      </c>
      <c r="J166" s="34"/>
    </row>
    <row r="167" spans="1:10" ht="60" customHeight="1" x14ac:dyDescent="0.45">
      <c r="A167" s="48" t="s">
        <v>252</v>
      </c>
      <c r="B167" s="23" t="s">
        <v>500</v>
      </c>
      <c r="C167" s="23" t="s">
        <v>254</v>
      </c>
      <c r="D167" s="24" t="s">
        <v>57</v>
      </c>
      <c r="E167" s="23" t="s">
        <v>501</v>
      </c>
      <c r="F167" s="25">
        <v>330</v>
      </c>
      <c r="G167" s="26">
        <v>0.22</v>
      </c>
      <c r="H167" s="117">
        <v>256</v>
      </c>
      <c r="I167" s="28" t="s">
        <v>502</v>
      </c>
      <c r="J167" s="34"/>
    </row>
    <row r="168" spans="1:10" ht="60" customHeight="1" x14ac:dyDescent="0.45">
      <c r="A168" s="48" t="s">
        <v>252</v>
      </c>
      <c r="B168" s="23" t="s">
        <v>503</v>
      </c>
      <c r="C168" s="23" t="s">
        <v>254</v>
      </c>
      <c r="D168" s="24" t="s">
        <v>57</v>
      </c>
      <c r="E168" s="23" t="s">
        <v>504</v>
      </c>
      <c r="F168" s="25">
        <v>110.25</v>
      </c>
      <c r="G168" s="26">
        <v>0.22</v>
      </c>
      <c r="H168" s="117">
        <v>86</v>
      </c>
      <c r="I168" s="28" t="s">
        <v>502</v>
      </c>
      <c r="J168" s="34"/>
    </row>
    <row r="169" spans="1:10" ht="60" customHeight="1" x14ac:dyDescent="0.45">
      <c r="A169" s="48" t="s">
        <v>252</v>
      </c>
      <c r="B169" s="23" t="s">
        <v>505</v>
      </c>
      <c r="C169" s="23" t="s">
        <v>254</v>
      </c>
      <c r="D169" s="24" t="s">
        <v>57</v>
      </c>
      <c r="E169" s="23" t="s">
        <v>506</v>
      </c>
      <c r="F169" s="25">
        <v>330</v>
      </c>
      <c r="G169" s="26">
        <v>0.22</v>
      </c>
      <c r="H169" s="117">
        <v>256</v>
      </c>
      <c r="I169" s="28" t="s">
        <v>502</v>
      </c>
      <c r="J169" s="34"/>
    </row>
    <row r="170" spans="1:10" ht="60" customHeight="1" x14ac:dyDescent="0.45">
      <c r="A170" s="48" t="s">
        <v>252</v>
      </c>
      <c r="B170" s="23" t="s">
        <v>507</v>
      </c>
      <c r="C170" s="23" t="s">
        <v>254</v>
      </c>
      <c r="D170" s="24" t="s">
        <v>57</v>
      </c>
      <c r="E170" s="23" t="s">
        <v>508</v>
      </c>
      <c r="F170" s="25">
        <v>253.00000000000003</v>
      </c>
      <c r="G170" s="26">
        <v>0.18</v>
      </c>
      <c r="H170" s="117">
        <v>207</v>
      </c>
      <c r="I170" s="28" t="s">
        <v>502</v>
      </c>
      <c r="J170" s="34"/>
    </row>
    <row r="171" spans="1:10" ht="60" customHeight="1" x14ac:dyDescent="0.45">
      <c r="A171" s="48" t="s">
        <v>252</v>
      </c>
      <c r="B171" s="23" t="s">
        <v>509</v>
      </c>
      <c r="C171" s="23" t="s">
        <v>254</v>
      </c>
      <c r="D171" s="24" t="s">
        <v>79</v>
      </c>
      <c r="E171" s="23" t="s">
        <v>510</v>
      </c>
      <c r="F171" s="25">
        <v>189.00200000000001</v>
      </c>
      <c r="G171" s="26">
        <v>0.57999999999999996</v>
      </c>
      <c r="H171" s="117">
        <v>79</v>
      </c>
      <c r="I171" s="28" t="s">
        <v>502</v>
      </c>
      <c r="J171" s="34" t="s">
        <v>511</v>
      </c>
    </row>
    <row r="172" spans="1:10" ht="60" customHeight="1" x14ac:dyDescent="0.45">
      <c r="A172" s="48" t="s">
        <v>252</v>
      </c>
      <c r="B172" s="23" t="s">
        <v>384</v>
      </c>
      <c r="C172" s="23" t="s">
        <v>43</v>
      </c>
      <c r="D172" s="24" t="s">
        <v>79</v>
      </c>
      <c r="E172" s="23" t="s">
        <v>2220</v>
      </c>
      <c r="F172" s="25">
        <v>189</v>
      </c>
      <c r="G172" s="26">
        <v>0.2084</v>
      </c>
      <c r="H172" s="117">
        <v>149.6</v>
      </c>
      <c r="I172" s="28" t="s">
        <v>383</v>
      </c>
      <c r="J172" s="34"/>
    </row>
    <row r="173" spans="1:10" ht="60" customHeight="1" x14ac:dyDescent="0.45">
      <c r="A173" s="48" t="s">
        <v>252</v>
      </c>
      <c r="B173" s="23" t="s">
        <v>385</v>
      </c>
      <c r="C173" s="23" t="s">
        <v>43</v>
      </c>
      <c r="D173" s="24" t="s">
        <v>79</v>
      </c>
      <c r="E173" s="23" t="s">
        <v>2221</v>
      </c>
      <c r="F173" s="25">
        <v>189</v>
      </c>
      <c r="G173" s="26">
        <v>0.2084</v>
      </c>
      <c r="H173" s="117">
        <v>149.6</v>
      </c>
      <c r="I173" s="28" t="s">
        <v>386</v>
      </c>
      <c r="J173" s="34"/>
    </row>
    <row r="174" spans="1:10" ht="60" customHeight="1" x14ac:dyDescent="0.45">
      <c r="A174" s="48" t="s">
        <v>252</v>
      </c>
      <c r="B174" s="23" t="s">
        <v>387</v>
      </c>
      <c r="C174" s="23" t="s">
        <v>43</v>
      </c>
      <c r="D174" s="24" t="s">
        <v>79</v>
      </c>
      <c r="E174" s="23" t="s">
        <v>2222</v>
      </c>
      <c r="F174" s="25">
        <v>89</v>
      </c>
      <c r="G174" s="26">
        <v>0.2089</v>
      </c>
      <c r="H174" s="117">
        <v>70.400000000000006</v>
      </c>
      <c r="I174" s="28" t="s">
        <v>386</v>
      </c>
      <c r="J174" s="34"/>
    </row>
    <row r="175" spans="1:10" ht="60" customHeight="1" x14ac:dyDescent="0.45">
      <c r="A175" s="48" t="s">
        <v>252</v>
      </c>
      <c r="B175" s="23" t="s">
        <v>713</v>
      </c>
      <c r="C175" s="23" t="s">
        <v>43</v>
      </c>
      <c r="D175" s="24" t="s">
        <v>79</v>
      </c>
      <c r="E175" s="23" t="s">
        <v>2223</v>
      </c>
      <c r="F175" s="25">
        <v>189</v>
      </c>
      <c r="G175" s="26">
        <v>0.2084</v>
      </c>
      <c r="H175" s="117">
        <v>149.6</v>
      </c>
      <c r="I175" s="28" t="s">
        <v>320</v>
      </c>
      <c r="J175" s="34"/>
    </row>
    <row r="176" spans="1:10" ht="60" customHeight="1" x14ac:dyDescent="0.45">
      <c r="A176" s="48" t="s">
        <v>252</v>
      </c>
      <c r="B176" s="23" t="s">
        <v>715</v>
      </c>
      <c r="C176" s="23" t="s">
        <v>43</v>
      </c>
      <c r="D176" s="24" t="s">
        <v>79</v>
      </c>
      <c r="E176" s="23" t="s">
        <v>2224</v>
      </c>
      <c r="F176" s="25">
        <v>289</v>
      </c>
      <c r="G176" s="26">
        <v>0.18165999999999999</v>
      </c>
      <c r="H176" s="117">
        <v>236.5</v>
      </c>
      <c r="I176" s="28" t="s">
        <v>320</v>
      </c>
      <c r="J176" s="34"/>
    </row>
    <row r="177" spans="1:10" ht="60" customHeight="1" x14ac:dyDescent="0.45">
      <c r="A177" s="48" t="s">
        <v>252</v>
      </c>
      <c r="B177" s="23" t="s">
        <v>382</v>
      </c>
      <c r="C177" s="23" t="s">
        <v>43</v>
      </c>
      <c r="D177" s="24" t="s">
        <v>79</v>
      </c>
      <c r="E177" s="23" t="s">
        <v>2225</v>
      </c>
      <c r="F177" s="25">
        <v>89</v>
      </c>
      <c r="G177" s="26">
        <v>0.2089</v>
      </c>
      <c r="H177" s="117">
        <v>70.400000000000006</v>
      </c>
      <c r="I177" s="28" t="s">
        <v>383</v>
      </c>
      <c r="J177" s="34"/>
    </row>
    <row r="178" spans="1:10" ht="60" customHeight="1" x14ac:dyDescent="0.45">
      <c r="A178" s="48" t="s">
        <v>252</v>
      </c>
      <c r="B178" s="23" t="s">
        <v>385</v>
      </c>
      <c r="C178" s="23" t="s">
        <v>43</v>
      </c>
      <c r="D178" s="24" t="s">
        <v>79</v>
      </c>
      <c r="E178" s="23" t="s">
        <v>2221</v>
      </c>
      <c r="F178" s="25">
        <v>189</v>
      </c>
      <c r="G178" s="26">
        <v>0.2084</v>
      </c>
      <c r="H178" s="117">
        <v>149.6</v>
      </c>
      <c r="I178" s="28" t="s">
        <v>386</v>
      </c>
      <c r="J178" s="34"/>
    </row>
    <row r="179" spans="1:10" ht="60" customHeight="1" x14ac:dyDescent="0.45">
      <c r="A179" s="48" t="s">
        <v>252</v>
      </c>
      <c r="B179" s="23" t="s">
        <v>387</v>
      </c>
      <c r="C179" s="23" t="s">
        <v>43</v>
      </c>
      <c r="D179" s="24" t="s">
        <v>79</v>
      </c>
      <c r="E179" s="23" t="s">
        <v>2222</v>
      </c>
      <c r="F179" s="25">
        <v>89</v>
      </c>
      <c r="G179" s="26">
        <v>0.2089</v>
      </c>
      <c r="H179" s="117">
        <v>70.400000000000006</v>
      </c>
      <c r="I179" s="28" t="s">
        <v>386</v>
      </c>
      <c r="J179" s="34"/>
    </row>
    <row r="180" spans="1:10" ht="60" customHeight="1" x14ac:dyDescent="0.45">
      <c r="A180" s="48" t="s">
        <v>252</v>
      </c>
      <c r="B180" s="23" t="s">
        <v>713</v>
      </c>
      <c r="C180" s="23" t="s">
        <v>43</v>
      </c>
      <c r="D180" s="24" t="s">
        <v>79</v>
      </c>
      <c r="E180" s="23" t="s">
        <v>2223</v>
      </c>
      <c r="F180" s="25">
        <v>189</v>
      </c>
      <c r="G180" s="26">
        <v>0.2084</v>
      </c>
      <c r="H180" s="117">
        <v>149.6</v>
      </c>
      <c r="I180" s="28" t="s">
        <v>320</v>
      </c>
      <c r="J180" s="34"/>
    </row>
    <row r="181" spans="1:10" ht="60" customHeight="1" x14ac:dyDescent="0.45">
      <c r="A181" s="48" t="s">
        <v>252</v>
      </c>
      <c r="B181" s="23" t="s">
        <v>715</v>
      </c>
      <c r="C181" s="23" t="s">
        <v>43</v>
      </c>
      <c r="D181" s="24" t="s">
        <v>79</v>
      </c>
      <c r="E181" s="23" t="s">
        <v>2224</v>
      </c>
      <c r="F181" s="25">
        <v>289</v>
      </c>
      <c r="G181" s="26">
        <v>0.18165999999999999</v>
      </c>
      <c r="H181" s="117">
        <v>236.5</v>
      </c>
      <c r="I181" s="28" t="s">
        <v>320</v>
      </c>
      <c r="J181" s="34"/>
    </row>
    <row r="182" spans="1:10" ht="60" customHeight="1" x14ac:dyDescent="0.45">
      <c r="A182" s="48" t="s">
        <v>252</v>
      </c>
      <c r="B182" s="23" t="s">
        <v>382</v>
      </c>
      <c r="C182" s="23" t="s">
        <v>43</v>
      </c>
      <c r="D182" s="24" t="s">
        <v>79</v>
      </c>
      <c r="E182" s="23" t="s">
        <v>2225</v>
      </c>
      <c r="F182" s="25">
        <v>89</v>
      </c>
      <c r="G182" s="26">
        <v>0.2089</v>
      </c>
      <c r="H182" s="117">
        <v>70.400000000000006</v>
      </c>
      <c r="I182" s="28" t="s">
        <v>383</v>
      </c>
      <c r="J182" s="34"/>
    </row>
    <row r="183" spans="1:10" ht="60" customHeight="1" x14ac:dyDescent="0.45">
      <c r="A183" s="48" t="s">
        <v>369</v>
      </c>
      <c r="B183" s="23" t="s">
        <v>513</v>
      </c>
      <c r="C183" s="23" t="s">
        <v>262</v>
      </c>
      <c r="D183" s="24" t="s">
        <v>57</v>
      </c>
      <c r="E183" s="23" t="s">
        <v>514</v>
      </c>
      <c r="F183" s="25">
        <v>1499</v>
      </c>
      <c r="G183" s="26">
        <v>9.5000000000000001E-2</v>
      </c>
      <c r="H183" s="27">
        <v>1356.595</v>
      </c>
      <c r="I183" s="28" t="s">
        <v>512</v>
      </c>
      <c r="J183" s="34"/>
    </row>
    <row r="184" spans="1:10" ht="60" customHeight="1" x14ac:dyDescent="0.45">
      <c r="A184" s="48" t="s">
        <v>369</v>
      </c>
      <c r="B184" s="23" t="s">
        <v>515</v>
      </c>
      <c r="C184" s="23" t="s">
        <v>262</v>
      </c>
      <c r="D184" s="24" t="s">
        <v>57</v>
      </c>
      <c r="E184" s="23" t="s">
        <v>516</v>
      </c>
      <c r="F184" s="25">
        <v>159</v>
      </c>
      <c r="G184" s="26">
        <v>9.5000000000000001E-2</v>
      </c>
      <c r="H184" s="27">
        <v>143.89500000000001</v>
      </c>
      <c r="I184" s="28" t="s">
        <v>512</v>
      </c>
      <c r="J184" s="34"/>
    </row>
    <row r="185" spans="1:10" ht="60" customHeight="1" x14ac:dyDescent="0.45">
      <c r="A185" s="48" t="s">
        <v>369</v>
      </c>
      <c r="B185" s="23" t="s">
        <v>517</v>
      </c>
      <c r="C185" s="23" t="s">
        <v>262</v>
      </c>
      <c r="D185" s="24" t="s">
        <v>57</v>
      </c>
      <c r="E185" s="23" t="s">
        <v>518</v>
      </c>
      <c r="F185" s="25">
        <v>1199</v>
      </c>
      <c r="G185" s="26">
        <v>9.5000000000000001E-2</v>
      </c>
      <c r="H185" s="27">
        <v>1085.095</v>
      </c>
      <c r="I185" s="28" t="s">
        <v>512</v>
      </c>
      <c r="J185" s="34"/>
    </row>
    <row r="186" spans="1:10" ht="60" customHeight="1" x14ac:dyDescent="0.45">
      <c r="A186" s="48" t="s">
        <v>369</v>
      </c>
      <c r="B186" s="23" t="s">
        <v>519</v>
      </c>
      <c r="C186" s="23" t="s">
        <v>262</v>
      </c>
      <c r="D186" s="24" t="s">
        <v>57</v>
      </c>
      <c r="E186" s="23" t="s">
        <v>520</v>
      </c>
      <c r="F186" s="25">
        <v>549</v>
      </c>
      <c r="G186" s="26">
        <v>9.5000000000000001E-2</v>
      </c>
      <c r="H186" s="27">
        <v>496.84500000000003</v>
      </c>
      <c r="I186" s="28" t="s">
        <v>512</v>
      </c>
      <c r="J186" s="34"/>
    </row>
    <row r="187" spans="1:10" ht="60" customHeight="1" x14ac:dyDescent="0.45">
      <c r="A187" s="48" t="s">
        <v>369</v>
      </c>
      <c r="B187" s="23" t="s">
        <v>521</v>
      </c>
      <c r="C187" s="23" t="s">
        <v>262</v>
      </c>
      <c r="D187" s="24" t="s">
        <v>57</v>
      </c>
      <c r="E187" s="23" t="s">
        <v>522</v>
      </c>
      <c r="F187" s="25">
        <v>159</v>
      </c>
      <c r="G187" s="26">
        <v>9.5000000000000001E-2</v>
      </c>
      <c r="H187" s="27">
        <v>143.89500000000001</v>
      </c>
      <c r="I187" s="28" t="s">
        <v>512</v>
      </c>
      <c r="J187" s="34"/>
    </row>
    <row r="188" spans="1:10" ht="60" customHeight="1" x14ac:dyDescent="0.45">
      <c r="A188" s="48" t="s">
        <v>369</v>
      </c>
      <c r="B188" s="23" t="s">
        <v>523</v>
      </c>
      <c r="C188" s="23" t="s">
        <v>262</v>
      </c>
      <c r="D188" s="24" t="s">
        <v>57</v>
      </c>
      <c r="E188" s="23" t="s">
        <v>524</v>
      </c>
      <c r="F188" s="25">
        <v>109</v>
      </c>
      <c r="G188" s="26">
        <v>5.5E-2</v>
      </c>
      <c r="H188" s="27">
        <v>103.005</v>
      </c>
      <c r="I188" s="28" t="s">
        <v>512</v>
      </c>
      <c r="J188" s="34"/>
    </row>
    <row r="189" spans="1:10" ht="60" customHeight="1" x14ac:dyDescent="0.45">
      <c r="A189" s="48" t="s">
        <v>369</v>
      </c>
      <c r="B189" s="23" t="s">
        <v>525</v>
      </c>
      <c r="C189" s="23" t="s">
        <v>262</v>
      </c>
      <c r="D189" s="24" t="s">
        <v>57</v>
      </c>
      <c r="E189" s="23" t="s">
        <v>526</v>
      </c>
      <c r="F189" s="25">
        <v>179</v>
      </c>
      <c r="G189" s="26">
        <v>9.5000000000000001E-2</v>
      </c>
      <c r="H189" s="27">
        <v>161.995</v>
      </c>
      <c r="I189" s="28" t="s">
        <v>512</v>
      </c>
      <c r="J189" s="34"/>
    </row>
    <row r="190" spans="1:10" ht="60" customHeight="1" x14ac:dyDescent="0.45">
      <c r="A190" s="48" t="s">
        <v>369</v>
      </c>
      <c r="B190" s="23" t="s">
        <v>527</v>
      </c>
      <c r="C190" s="23" t="s">
        <v>262</v>
      </c>
      <c r="D190" s="24" t="s">
        <v>57</v>
      </c>
      <c r="E190" s="23" t="s">
        <v>528</v>
      </c>
      <c r="F190" s="25">
        <v>179</v>
      </c>
      <c r="G190" s="26">
        <v>9.5000000000000001E-2</v>
      </c>
      <c r="H190" s="27">
        <v>161.995</v>
      </c>
      <c r="I190" s="28" t="s">
        <v>512</v>
      </c>
      <c r="J190" s="34"/>
    </row>
    <row r="191" spans="1:10" ht="60" customHeight="1" x14ac:dyDescent="0.45">
      <c r="A191" s="48" t="s">
        <v>369</v>
      </c>
      <c r="B191" s="23" t="s">
        <v>529</v>
      </c>
      <c r="C191" s="23" t="s">
        <v>262</v>
      </c>
      <c r="D191" s="24" t="s">
        <v>57</v>
      </c>
      <c r="E191" s="23" t="s">
        <v>530</v>
      </c>
      <c r="F191" s="25">
        <v>259</v>
      </c>
      <c r="G191" s="26">
        <v>0.09</v>
      </c>
      <c r="H191" s="27">
        <v>235.69</v>
      </c>
      <c r="I191" s="28" t="s">
        <v>512</v>
      </c>
      <c r="J191" s="34"/>
    </row>
    <row r="192" spans="1:10" ht="60" customHeight="1" x14ac:dyDescent="0.45">
      <c r="A192" s="48" t="s">
        <v>369</v>
      </c>
      <c r="B192" s="23" t="s">
        <v>531</v>
      </c>
      <c r="C192" s="23" t="s">
        <v>262</v>
      </c>
      <c r="D192" s="24" t="s">
        <v>57</v>
      </c>
      <c r="E192" s="23" t="s">
        <v>532</v>
      </c>
      <c r="F192" s="25">
        <v>289</v>
      </c>
      <c r="G192" s="26">
        <v>0.1</v>
      </c>
      <c r="H192" s="27">
        <v>260.10000000000002</v>
      </c>
      <c r="I192" s="28" t="s">
        <v>512</v>
      </c>
      <c r="J192" s="34"/>
    </row>
    <row r="193" spans="1:10" ht="60" customHeight="1" x14ac:dyDescent="0.45">
      <c r="A193" s="48" t="s">
        <v>369</v>
      </c>
      <c r="B193" s="23" t="s">
        <v>533</v>
      </c>
      <c r="C193" s="23" t="s">
        <v>262</v>
      </c>
      <c r="D193" s="24" t="s">
        <v>57</v>
      </c>
      <c r="E193" s="23" t="s">
        <v>534</v>
      </c>
      <c r="F193" s="25">
        <v>629</v>
      </c>
      <c r="G193" s="26">
        <v>9.5000000000000001E-2</v>
      </c>
      <c r="H193" s="27">
        <v>569.245</v>
      </c>
      <c r="I193" s="28" t="s">
        <v>512</v>
      </c>
      <c r="J193" s="34"/>
    </row>
    <row r="194" spans="1:10" ht="60" customHeight="1" x14ac:dyDescent="0.45">
      <c r="A194" s="48" t="s">
        <v>369</v>
      </c>
      <c r="B194" s="23" t="s">
        <v>535</v>
      </c>
      <c r="C194" s="23" t="s">
        <v>262</v>
      </c>
      <c r="D194" s="24" t="s">
        <v>57</v>
      </c>
      <c r="E194" s="23" t="s">
        <v>536</v>
      </c>
      <c r="F194" s="25">
        <v>749</v>
      </c>
      <c r="G194" s="26">
        <v>9.5000000000000001E-2</v>
      </c>
      <c r="H194" s="27">
        <v>677.84500000000003</v>
      </c>
      <c r="I194" s="28" t="s">
        <v>292</v>
      </c>
      <c r="J194" s="34"/>
    </row>
    <row r="195" spans="1:10" ht="60" customHeight="1" x14ac:dyDescent="0.45">
      <c r="A195" s="48" t="s">
        <v>369</v>
      </c>
      <c r="B195" s="23" t="s">
        <v>537</v>
      </c>
      <c r="C195" s="23" t="s">
        <v>262</v>
      </c>
      <c r="D195" s="24" t="s">
        <v>57</v>
      </c>
      <c r="E195" s="23" t="s">
        <v>538</v>
      </c>
      <c r="F195" s="25">
        <v>89</v>
      </c>
      <c r="G195" s="26">
        <v>4.4999999999999998E-2</v>
      </c>
      <c r="H195" s="27">
        <v>84.99499999999999</v>
      </c>
      <c r="I195" s="28" t="s">
        <v>292</v>
      </c>
      <c r="J195" s="34"/>
    </row>
    <row r="196" spans="1:10" ht="60" customHeight="1" x14ac:dyDescent="0.45">
      <c r="A196" s="48" t="s">
        <v>369</v>
      </c>
      <c r="B196" s="23" t="s">
        <v>539</v>
      </c>
      <c r="C196" s="23" t="s">
        <v>262</v>
      </c>
      <c r="D196" s="24" t="s">
        <v>57</v>
      </c>
      <c r="E196" s="23" t="s">
        <v>540</v>
      </c>
      <c r="F196" s="25">
        <v>149</v>
      </c>
      <c r="G196" s="26">
        <v>0.09</v>
      </c>
      <c r="H196" s="27">
        <v>135.59</v>
      </c>
      <c r="I196" s="28" t="s">
        <v>292</v>
      </c>
      <c r="J196" s="34"/>
    </row>
    <row r="197" spans="1:10" ht="60" customHeight="1" x14ac:dyDescent="0.45">
      <c r="A197" s="48" t="s">
        <v>369</v>
      </c>
      <c r="B197" s="23" t="s">
        <v>541</v>
      </c>
      <c r="C197" s="23" t="s">
        <v>262</v>
      </c>
      <c r="D197" s="24" t="s">
        <v>57</v>
      </c>
      <c r="E197" s="23" t="s">
        <v>542</v>
      </c>
      <c r="F197" s="25">
        <v>99</v>
      </c>
      <c r="G197" s="26">
        <v>4.4999999999999998E-2</v>
      </c>
      <c r="H197" s="27">
        <v>94.545000000000002</v>
      </c>
      <c r="I197" s="28" t="s">
        <v>292</v>
      </c>
      <c r="J197" s="34"/>
    </row>
    <row r="198" spans="1:10" ht="60" customHeight="1" x14ac:dyDescent="0.45">
      <c r="A198" s="48" t="s">
        <v>369</v>
      </c>
      <c r="B198" s="23" t="s">
        <v>543</v>
      </c>
      <c r="C198" s="23" t="s">
        <v>262</v>
      </c>
      <c r="D198" s="24" t="s">
        <v>57</v>
      </c>
      <c r="E198" s="23" t="s">
        <v>544</v>
      </c>
      <c r="F198" s="25">
        <v>149</v>
      </c>
      <c r="G198" s="26">
        <v>0.09</v>
      </c>
      <c r="H198" s="27">
        <v>135.59</v>
      </c>
      <c r="I198" s="28" t="s">
        <v>292</v>
      </c>
      <c r="J198" s="34"/>
    </row>
    <row r="199" spans="1:10" ht="60" customHeight="1" x14ac:dyDescent="0.45">
      <c r="A199" s="48" t="s">
        <v>369</v>
      </c>
      <c r="B199" s="23" t="s">
        <v>545</v>
      </c>
      <c r="C199" s="23" t="s">
        <v>262</v>
      </c>
      <c r="D199" s="24" t="s">
        <v>57</v>
      </c>
      <c r="E199" s="23" t="s">
        <v>546</v>
      </c>
      <c r="F199" s="25">
        <v>1699</v>
      </c>
      <c r="G199" s="26">
        <v>9.5000000000000001E-2</v>
      </c>
      <c r="H199" s="27">
        <v>1537.595</v>
      </c>
      <c r="I199" s="28" t="s">
        <v>292</v>
      </c>
      <c r="J199" s="34"/>
    </row>
    <row r="200" spans="1:10" ht="60" customHeight="1" x14ac:dyDescent="0.45">
      <c r="A200" s="48" t="s">
        <v>369</v>
      </c>
      <c r="B200" s="23" t="s">
        <v>547</v>
      </c>
      <c r="C200" s="23" t="s">
        <v>262</v>
      </c>
      <c r="D200" s="24" t="s">
        <v>57</v>
      </c>
      <c r="E200" s="23" t="s">
        <v>548</v>
      </c>
      <c r="F200" s="25">
        <v>79</v>
      </c>
      <c r="G200" s="26">
        <v>0.05</v>
      </c>
      <c r="H200" s="27">
        <v>75.05</v>
      </c>
      <c r="I200" s="28" t="s">
        <v>292</v>
      </c>
      <c r="J200" s="34"/>
    </row>
    <row r="201" spans="1:10" ht="60" customHeight="1" x14ac:dyDescent="0.45">
      <c r="A201" s="48" t="s">
        <v>369</v>
      </c>
      <c r="B201" s="23" t="s">
        <v>549</v>
      </c>
      <c r="C201" s="23" t="s">
        <v>257</v>
      </c>
      <c r="D201" s="24" t="s">
        <v>57</v>
      </c>
      <c r="E201" s="23" t="s">
        <v>550</v>
      </c>
      <c r="F201" s="25">
        <v>217.99800000000002</v>
      </c>
      <c r="G201" s="26">
        <v>0.33</v>
      </c>
      <c r="H201" s="27">
        <v>146.05866</v>
      </c>
      <c r="I201" s="28" t="s">
        <v>551</v>
      </c>
      <c r="J201" s="34"/>
    </row>
    <row r="202" spans="1:10" ht="60" customHeight="1" x14ac:dyDescent="0.45">
      <c r="A202" s="48" t="s">
        <v>369</v>
      </c>
      <c r="B202" s="23" t="s">
        <v>552</v>
      </c>
      <c r="C202" s="23" t="s">
        <v>257</v>
      </c>
      <c r="D202" s="24" t="s">
        <v>57</v>
      </c>
      <c r="E202" s="23" t="s">
        <v>553</v>
      </c>
      <c r="F202" s="25">
        <v>432.08000000000004</v>
      </c>
      <c r="G202" s="26">
        <v>0.33</v>
      </c>
      <c r="H202" s="27">
        <v>289.49360000000001</v>
      </c>
      <c r="I202" s="28" t="s">
        <v>551</v>
      </c>
      <c r="J202" s="34"/>
    </row>
    <row r="203" spans="1:10" ht="60" customHeight="1" x14ac:dyDescent="0.45">
      <c r="A203" s="48" t="s">
        <v>369</v>
      </c>
      <c r="B203" s="23" t="s">
        <v>554</v>
      </c>
      <c r="C203" s="23" t="s">
        <v>257</v>
      </c>
      <c r="D203" s="24" t="s">
        <v>57</v>
      </c>
      <c r="E203" s="23" t="s">
        <v>555</v>
      </c>
      <c r="F203" s="25">
        <v>395.68099999999998</v>
      </c>
      <c r="G203" s="26">
        <v>0.33</v>
      </c>
      <c r="H203" s="27">
        <v>265.10626999999994</v>
      </c>
      <c r="I203" s="28" t="s">
        <v>556</v>
      </c>
      <c r="J203" s="34"/>
    </row>
    <row r="204" spans="1:10" ht="60" customHeight="1" x14ac:dyDescent="0.45">
      <c r="A204" s="48" t="s">
        <v>369</v>
      </c>
      <c r="B204" s="23" t="s">
        <v>557</v>
      </c>
      <c r="C204" s="23" t="s">
        <v>257</v>
      </c>
      <c r="D204" s="24" t="s">
        <v>57</v>
      </c>
      <c r="E204" s="23" t="s">
        <v>558</v>
      </c>
      <c r="F204" s="25">
        <v>419.40800000000002</v>
      </c>
      <c r="G204" s="26">
        <v>0.28500000000000003</v>
      </c>
      <c r="H204" s="27">
        <v>299.87671999999998</v>
      </c>
      <c r="I204" s="28" t="s">
        <v>556</v>
      </c>
      <c r="J204" s="34"/>
    </row>
    <row r="205" spans="1:10" ht="60" customHeight="1" x14ac:dyDescent="0.45">
      <c r="A205" s="48" t="s">
        <v>369</v>
      </c>
      <c r="B205" s="23" t="s">
        <v>559</v>
      </c>
      <c r="C205" s="23" t="s">
        <v>257</v>
      </c>
      <c r="D205" s="24" t="s">
        <v>53</v>
      </c>
      <c r="E205" s="23" t="s">
        <v>560</v>
      </c>
      <c r="F205" s="25">
        <v>89.001000000000005</v>
      </c>
      <c r="G205" s="26">
        <v>0.29499999999999998</v>
      </c>
      <c r="H205" s="27">
        <v>62.745705000000008</v>
      </c>
      <c r="I205" s="28" t="s">
        <v>561</v>
      </c>
      <c r="J205" s="34"/>
    </row>
    <row r="206" spans="1:10" ht="60" customHeight="1" x14ac:dyDescent="0.45">
      <c r="A206" s="48" t="s">
        <v>369</v>
      </c>
      <c r="B206" s="23" t="s">
        <v>562</v>
      </c>
      <c r="C206" s="23" t="s">
        <v>257</v>
      </c>
      <c r="D206" s="24" t="s">
        <v>57</v>
      </c>
      <c r="E206" s="23" t="s">
        <v>563</v>
      </c>
      <c r="F206" s="25">
        <v>196.35000000000002</v>
      </c>
      <c r="G206" s="26">
        <v>0.33</v>
      </c>
      <c r="H206" s="27">
        <v>131.55449999999999</v>
      </c>
      <c r="I206" s="28" t="s">
        <v>564</v>
      </c>
      <c r="J206" s="34"/>
    </row>
    <row r="207" spans="1:10" ht="60" customHeight="1" x14ac:dyDescent="0.45">
      <c r="A207" s="48" t="s">
        <v>369</v>
      </c>
      <c r="B207" s="23" t="s">
        <v>565</v>
      </c>
      <c r="C207" s="23" t="s">
        <v>257</v>
      </c>
      <c r="D207" s="24" t="s">
        <v>57</v>
      </c>
      <c r="E207" s="23" t="s">
        <v>566</v>
      </c>
      <c r="F207" s="25">
        <v>340.42800000000005</v>
      </c>
      <c r="G207" s="26">
        <v>0.33</v>
      </c>
      <c r="H207" s="27">
        <v>228.08676</v>
      </c>
      <c r="I207" s="28" t="s">
        <v>567</v>
      </c>
      <c r="J207" s="34"/>
    </row>
    <row r="208" spans="1:10" ht="60" customHeight="1" x14ac:dyDescent="0.45">
      <c r="A208" s="48" t="s">
        <v>369</v>
      </c>
      <c r="B208" s="23" t="s">
        <v>568</v>
      </c>
      <c r="C208" s="23" t="s">
        <v>257</v>
      </c>
      <c r="D208" s="24" t="s">
        <v>57</v>
      </c>
      <c r="E208" s="23" t="s">
        <v>569</v>
      </c>
      <c r="F208" s="25">
        <v>262.38300000000004</v>
      </c>
      <c r="G208" s="26">
        <v>0.33</v>
      </c>
      <c r="H208" s="27">
        <v>175.79661000000002</v>
      </c>
      <c r="I208" s="28" t="s">
        <v>567</v>
      </c>
      <c r="J208" s="34"/>
    </row>
    <row r="209" spans="1:10" ht="60" customHeight="1" x14ac:dyDescent="0.45">
      <c r="A209" s="48" t="s">
        <v>369</v>
      </c>
      <c r="B209" s="23" t="s">
        <v>570</v>
      </c>
      <c r="C209" s="23" t="s">
        <v>257</v>
      </c>
      <c r="D209" s="24" t="s">
        <v>53</v>
      </c>
      <c r="E209" s="23" t="s">
        <v>571</v>
      </c>
      <c r="F209" s="25">
        <v>30.756000000000004</v>
      </c>
      <c r="G209" s="26">
        <v>0.29499999999999998</v>
      </c>
      <c r="H209" s="27">
        <v>21.682980000000004</v>
      </c>
      <c r="I209" s="28" t="s">
        <v>572</v>
      </c>
      <c r="J209" s="34"/>
    </row>
    <row r="210" spans="1:10" ht="60" customHeight="1" x14ac:dyDescent="0.45">
      <c r="A210" s="48" t="s">
        <v>369</v>
      </c>
      <c r="B210" s="23" t="s">
        <v>573</v>
      </c>
      <c r="C210" s="23" t="s">
        <v>257</v>
      </c>
      <c r="D210" s="24" t="s">
        <v>53</v>
      </c>
      <c r="E210" s="23" t="s">
        <v>574</v>
      </c>
      <c r="F210" s="25">
        <v>39.259</v>
      </c>
      <c r="G210" s="26">
        <v>0.29499999999999998</v>
      </c>
      <c r="H210" s="27">
        <v>27.677595000000004</v>
      </c>
      <c r="I210" s="28" t="s">
        <v>572</v>
      </c>
      <c r="J210" s="34"/>
    </row>
    <row r="211" spans="1:10" ht="60" customHeight="1" x14ac:dyDescent="0.45">
      <c r="A211" s="48" t="s">
        <v>369</v>
      </c>
      <c r="B211" s="23" t="s">
        <v>575</v>
      </c>
      <c r="C211" s="23" t="s">
        <v>257</v>
      </c>
      <c r="D211" s="24" t="s">
        <v>53</v>
      </c>
      <c r="E211" s="23" t="s">
        <v>576</v>
      </c>
      <c r="F211" s="25">
        <v>55.209000000000003</v>
      </c>
      <c r="G211" s="26">
        <v>0.29499999999999998</v>
      </c>
      <c r="H211" s="27">
        <v>38.922345000000007</v>
      </c>
      <c r="I211" s="28" t="s">
        <v>572</v>
      </c>
      <c r="J211" s="34"/>
    </row>
    <row r="212" spans="1:10" ht="60" customHeight="1" x14ac:dyDescent="0.45">
      <c r="A212" s="48" t="s">
        <v>369</v>
      </c>
      <c r="B212" s="23" t="s">
        <v>577</v>
      </c>
      <c r="C212" s="23" t="s">
        <v>257</v>
      </c>
      <c r="D212" s="24" t="s">
        <v>53</v>
      </c>
      <c r="E212" s="23" t="s">
        <v>578</v>
      </c>
      <c r="F212" s="25">
        <v>40.843000000000004</v>
      </c>
      <c r="G212" s="26">
        <v>0.29499999999999998</v>
      </c>
      <c r="H212" s="27">
        <v>28.794315000000005</v>
      </c>
      <c r="I212" s="28" t="s">
        <v>572</v>
      </c>
      <c r="J212" s="34"/>
    </row>
    <row r="213" spans="1:10" ht="60" customHeight="1" x14ac:dyDescent="0.45">
      <c r="A213" s="48" t="s">
        <v>369</v>
      </c>
      <c r="B213" s="23" t="s">
        <v>579</v>
      </c>
      <c r="C213" s="23" t="s">
        <v>257</v>
      </c>
      <c r="D213" s="24" t="s">
        <v>57</v>
      </c>
      <c r="E213" s="23" t="s">
        <v>580</v>
      </c>
      <c r="F213" s="25">
        <v>203.50000000000003</v>
      </c>
      <c r="G213" s="26">
        <v>0.47500000000000003</v>
      </c>
      <c r="H213" s="27">
        <v>106.83749999999999</v>
      </c>
      <c r="I213" s="28" t="s">
        <v>581</v>
      </c>
      <c r="J213" s="34"/>
    </row>
    <row r="214" spans="1:10" ht="60" customHeight="1" x14ac:dyDescent="0.45">
      <c r="A214" s="48" t="s">
        <v>369</v>
      </c>
      <c r="B214" s="23" t="s">
        <v>582</v>
      </c>
      <c r="C214" s="23" t="s">
        <v>257</v>
      </c>
      <c r="D214" s="24" t="s">
        <v>57</v>
      </c>
      <c r="E214" s="23" t="s">
        <v>583</v>
      </c>
      <c r="F214" s="25">
        <v>368.50000000000006</v>
      </c>
      <c r="G214" s="26">
        <v>0.45</v>
      </c>
      <c r="H214" s="27">
        <v>202.67500000000004</v>
      </c>
      <c r="I214" s="28" t="s">
        <v>581</v>
      </c>
      <c r="J214" s="34"/>
    </row>
    <row r="215" spans="1:10" ht="60" customHeight="1" x14ac:dyDescent="0.45">
      <c r="A215" s="48" t="s">
        <v>369</v>
      </c>
      <c r="B215" s="23" t="s">
        <v>584</v>
      </c>
      <c r="C215" s="23" t="s">
        <v>257</v>
      </c>
      <c r="D215" s="24" t="s">
        <v>57</v>
      </c>
      <c r="E215" s="23" t="s">
        <v>585</v>
      </c>
      <c r="F215" s="25">
        <v>192.50000000000003</v>
      </c>
      <c r="G215" s="26">
        <v>0.44500000000000001</v>
      </c>
      <c r="H215" s="27">
        <v>106.83750000000001</v>
      </c>
      <c r="I215" s="28" t="s">
        <v>586</v>
      </c>
      <c r="J215" s="34"/>
    </row>
    <row r="216" spans="1:10" ht="60" customHeight="1" x14ac:dyDescent="0.45">
      <c r="A216" s="48" t="s">
        <v>369</v>
      </c>
      <c r="B216" s="23" t="s">
        <v>587</v>
      </c>
      <c r="C216" s="23" t="s">
        <v>257</v>
      </c>
      <c r="D216" s="24" t="s">
        <v>57</v>
      </c>
      <c r="E216" s="23" t="s">
        <v>588</v>
      </c>
      <c r="F216" s="25">
        <v>363.00000000000006</v>
      </c>
      <c r="G216" s="26">
        <v>0.44</v>
      </c>
      <c r="H216" s="27">
        <v>203.28000000000006</v>
      </c>
      <c r="I216" s="28" t="s">
        <v>586</v>
      </c>
      <c r="J216" s="34"/>
    </row>
    <row r="217" spans="1:10" ht="60" customHeight="1" x14ac:dyDescent="0.45">
      <c r="A217" s="48" t="s">
        <v>369</v>
      </c>
      <c r="B217" s="23" t="s">
        <v>589</v>
      </c>
      <c r="C217" s="23" t="s">
        <v>257</v>
      </c>
      <c r="D217" s="24" t="s">
        <v>57</v>
      </c>
      <c r="E217" s="23" t="s">
        <v>590</v>
      </c>
      <c r="F217" s="25">
        <v>49.500000000000007</v>
      </c>
      <c r="G217" s="26">
        <v>0.29499999999999998</v>
      </c>
      <c r="H217" s="27">
        <v>34.897500000000008</v>
      </c>
      <c r="I217" s="28" t="s">
        <v>591</v>
      </c>
      <c r="J217" s="34"/>
    </row>
    <row r="218" spans="1:10" ht="60" customHeight="1" x14ac:dyDescent="0.45">
      <c r="A218" s="48" t="s">
        <v>369</v>
      </c>
      <c r="B218" s="23" t="s">
        <v>592</v>
      </c>
      <c r="C218" s="23" t="s">
        <v>257</v>
      </c>
      <c r="D218" s="24" t="s">
        <v>57</v>
      </c>
      <c r="E218" s="23" t="s">
        <v>593</v>
      </c>
      <c r="F218" s="25" t="e">
        <v>#N/A</v>
      </c>
      <c r="G218" s="26" t="e">
        <v>#N/A</v>
      </c>
      <c r="H218" s="27" t="e">
        <v>#N/A</v>
      </c>
      <c r="I218" s="28" t="s">
        <v>594</v>
      </c>
      <c r="J218" s="34"/>
    </row>
    <row r="219" spans="1:10" ht="60" customHeight="1" x14ac:dyDescent="0.45">
      <c r="A219" s="48" t="s">
        <v>369</v>
      </c>
      <c r="B219" s="23" t="s">
        <v>595</v>
      </c>
      <c r="C219" s="23" t="s">
        <v>257</v>
      </c>
      <c r="D219" s="24" t="s">
        <v>57</v>
      </c>
      <c r="E219" s="23" t="s">
        <v>596</v>
      </c>
      <c r="F219" s="25">
        <v>6354.326</v>
      </c>
      <c r="G219" s="26">
        <v>0.33</v>
      </c>
      <c r="H219" s="27">
        <v>4257.3984199999995</v>
      </c>
      <c r="I219" s="28" t="s">
        <v>594</v>
      </c>
      <c r="J219" s="34"/>
    </row>
    <row r="220" spans="1:10" ht="60" customHeight="1" x14ac:dyDescent="0.45">
      <c r="A220" s="48" t="s">
        <v>369</v>
      </c>
      <c r="B220" s="23" t="s">
        <v>597</v>
      </c>
      <c r="C220" s="23" t="s">
        <v>257</v>
      </c>
      <c r="D220" s="24" t="s">
        <v>57</v>
      </c>
      <c r="E220" s="23" t="s">
        <v>598</v>
      </c>
      <c r="F220" s="25">
        <v>3541.6590000000006</v>
      </c>
      <c r="G220" s="26">
        <v>0.33</v>
      </c>
      <c r="H220" s="27">
        <v>2372.9115300000003</v>
      </c>
      <c r="I220" s="28" t="s">
        <v>594</v>
      </c>
      <c r="J220" s="34"/>
    </row>
    <row r="221" spans="1:10" ht="60" customHeight="1" x14ac:dyDescent="0.45">
      <c r="A221" s="48" t="s">
        <v>369</v>
      </c>
      <c r="B221" s="23" t="s">
        <v>599</v>
      </c>
      <c r="C221" s="23" t="s">
        <v>257</v>
      </c>
      <c r="D221" s="24" t="s">
        <v>57</v>
      </c>
      <c r="E221" s="23" t="s">
        <v>600</v>
      </c>
      <c r="F221" s="25">
        <v>41.833000000000006</v>
      </c>
      <c r="G221" s="26">
        <v>0.29499999999999998</v>
      </c>
      <c r="H221" s="27">
        <v>29.492265000000007</v>
      </c>
      <c r="I221" s="28" t="s">
        <v>357</v>
      </c>
      <c r="J221" s="34"/>
    </row>
    <row r="222" spans="1:10" ht="60" customHeight="1" x14ac:dyDescent="0.45">
      <c r="A222" s="48" t="s">
        <v>369</v>
      </c>
      <c r="B222" s="23" t="s">
        <v>601</v>
      </c>
      <c r="C222" s="23" t="s">
        <v>257</v>
      </c>
      <c r="D222" s="24" t="s">
        <v>57</v>
      </c>
      <c r="E222" s="23" t="s">
        <v>602</v>
      </c>
      <c r="F222" s="25">
        <v>490.27000000000004</v>
      </c>
      <c r="G222" s="26">
        <v>0.33</v>
      </c>
      <c r="H222" s="27">
        <v>328.48089999999996</v>
      </c>
      <c r="I222" s="28" t="s">
        <v>594</v>
      </c>
      <c r="J222" s="34"/>
    </row>
    <row r="223" spans="1:10" ht="60" customHeight="1" x14ac:dyDescent="0.45">
      <c r="A223" s="48" t="s">
        <v>369</v>
      </c>
      <c r="B223" s="23" t="s">
        <v>603</v>
      </c>
      <c r="C223" s="23" t="s">
        <v>257</v>
      </c>
      <c r="D223" s="24" t="s">
        <v>57</v>
      </c>
      <c r="E223" s="23" t="s">
        <v>604</v>
      </c>
      <c r="F223" s="25">
        <v>363.72600000000006</v>
      </c>
      <c r="G223" s="26">
        <v>0.33</v>
      </c>
      <c r="H223" s="27">
        <v>243.69642000000002</v>
      </c>
      <c r="I223" s="28" t="s">
        <v>594</v>
      </c>
      <c r="J223" s="34"/>
    </row>
    <row r="224" spans="1:10" ht="60" customHeight="1" x14ac:dyDescent="0.45">
      <c r="A224" s="48" t="s">
        <v>369</v>
      </c>
      <c r="B224" s="23" t="s">
        <v>605</v>
      </c>
      <c r="C224" s="23" t="s">
        <v>257</v>
      </c>
      <c r="D224" s="24" t="s">
        <v>57</v>
      </c>
      <c r="E224" s="23" t="s">
        <v>606</v>
      </c>
      <c r="F224" s="25">
        <v>449.13000000000005</v>
      </c>
      <c r="G224" s="26">
        <v>0.33</v>
      </c>
      <c r="H224" s="27">
        <v>300.9171</v>
      </c>
      <c r="I224" s="28" t="s">
        <v>594</v>
      </c>
      <c r="J224" s="34"/>
    </row>
    <row r="225" spans="1:10" ht="60" customHeight="1" x14ac:dyDescent="0.45">
      <c r="A225" s="48" t="s">
        <v>369</v>
      </c>
      <c r="B225" s="23" t="s">
        <v>607</v>
      </c>
      <c r="C225" s="23" t="s">
        <v>257</v>
      </c>
      <c r="D225" s="24" t="s">
        <v>57</v>
      </c>
      <c r="E225" s="23" t="s">
        <v>608</v>
      </c>
      <c r="F225" s="25">
        <v>728.11199999999997</v>
      </c>
      <c r="G225" s="26">
        <v>0.33</v>
      </c>
      <c r="H225" s="27">
        <v>487.83503999999994</v>
      </c>
      <c r="I225" s="28" t="s">
        <v>594</v>
      </c>
      <c r="J225" s="34"/>
    </row>
    <row r="226" spans="1:10" ht="60" customHeight="1" x14ac:dyDescent="0.45">
      <c r="A226" s="48" t="s">
        <v>369</v>
      </c>
      <c r="B226" s="23" t="s">
        <v>609</v>
      </c>
      <c r="C226" s="23" t="s">
        <v>257</v>
      </c>
      <c r="D226" s="24" t="s">
        <v>57</v>
      </c>
      <c r="E226" s="23" t="s">
        <v>610</v>
      </c>
      <c r="F226" s="25">
        <v>504.05300000000005</v>
      </c>
      <c r="G226" s="26">
        <v>0.33</v>
      </c>
      <c r="H226" s="27">
        <v>337.71550999999999</v>
      </c>
      <c r="I226" s="28" t="s">
        <v>357</v>
      </c>
      <c r="J226" s="34"/>
    </row>
    <row r="227" spans="1:10" ht="60" customHeight="1" x14ac:dyDescent="0.45">
      <c r="A227" s="48" t="s">
        <v>369</v>
      </c>
      <c r="B227" s="23" t="s">
        <v>611</v>
      </c>
      <c r="C227" s="23" t="s">
        <v>257</v>
      </c>
      <c r="D227" s="24" t="s">
        <v>57</v>
      </c>
      <c r="E227" s="23" t="s">
        <v>612</v>
      </c>
      <c r="F227" s="25">
        <v>291.17</v>
      </c>
      <c r="G227" s="26">
        <v>0.33</v>
      </c>
      <c r="H227" s="27">
        <v>195.0839</v>
      </c>
      <c r="I227" s="28" t="s">
        <v>357</v>
      </c>
      <c r="J227" s="34"/>
    </row>
    <row r="228" spans="1:10" ht="60" customHeight="1" x14ac:dyDescent="0.45">
      <c r="A228" s="48" t="s">
        <v>369</v>
      </c>
      <c r="B228" s="23" t="s">
        <v>613</v>
      </c>
      <c r="C228" s="23" t="s">
        <v>257</v>
      </c>
      <c r="D228" s="24" t="s">
        <v>57</v>
      </c>
      <c r="E228" s="23" t="s">
        <v>614</v>
      </c>
      <c r="F228" s="25">
        <v>808.04900000000009</v>
      </c>
      <c r="G228" s="26">
        <v>0.33</v>
      </c>
      <c r="H228" s="27">
        <v>541.39283</v>
      </c>
      <c r="I228" s="28" t="s">
        <v>357</v>
      </c>
      <c r="J228" s="34"/>
    </row>
    <row r="229" spans="1:10" ht="60" customHeight="1" x14ac:dyDescent="0.45">
      <c r="A229" s="48" t="s">
        <v>369</v>
      </c>
      <c r="B229" s="23" t="s">
        <v>615</v>
      </c>
      <c r="C229" s="23" t="s">
        <v>257</v>
      </c>
      <c r="D229" s="24" t="s">
        <v>57</v>
      </c>
      <c r="E229" s="23" t="s">
        <v>616</v>
      </c>
      <c r="F229" s="25">
        <v>580.00800000000004</v>
      </c>
      <c r="G229" s="26">
        <v>0.33</v>
      </c>
      <c r="H229" s="27">
        <v>388.60535999999996</v>
      </c>
      <c r="I229" s="28" t="s">
        <v>357</v>
      </c>
      <c r="J229" s="34"/>
    </row>
    <row r="230" spans="1:10" ht="60" customHeight="1" x14ac:dyDescent="0.45">
      <c r="A230" s="48" t="s">
        <v>369</v>
      </c>
      <c r="B230" s="23" t="s">
        <v>617</v>
      </c>
      <c r="C230" s="23" t="s">
        <v>257</v>
      </c>
      <c r="D230" s="24" t="s">
        <v>57</v>
      </c>
      <c r="E230" s="23" t="s">
        <v>618</v>
      </c>
      <c r="F230" s="25">
        <v>791.36199999999997</v>
      </c>
      <c r="G230" s="26">
        <v>0.33</v>
      </c>
      <c r="H230" s="27">
        <v>530.21253999999988</v>
      </c>
      <c r="I230" s="28" t="s">
        <v>619</v>
      </c>
      <c r="J230" s="34"/>
    </row>
    <row r="231" spans="1:10" ht="60" customHeight="1" x14ac:dyDescent="0.45">
      <c r="A231" s="48" t="s">
        <v>369</v>
      </c>
      <c r="B231" s="23" t="s">
        <v>620</v>
      </c>
      <c r="C231" s="23" t="s">
        <v>257</v>
      </c>
      <c r="D231" s="24" t="s">
        <v>57</v>
      </c>
      <c r="E231" s="23" t="s">
        <v>621</v>
      </c>
      <c r="F231" s="25">
        <v>1497.7819999999999</v>
      </c>
      <c r="G231" s="26">
        <v>0.33</v>
      </c>
      <c r="H231" s="27">
        <v>1003.5139399999998</v>
      </c>
      <c r="I231" s="28" t="s">
        <v>619</v>
      </c>
      <c r="J231" s="34"/>
    </row>
    <row r="232" spans="1:10" ht="60" customHeight="1" x14ac:dyDescent="0.45">
      <c r="A232" s="48" t="s">
        <v>369</v>
      </c>
      <c r="B232" s="23" t="s">
        <v>622</v>
      </c>
      <c r="C232" s="23" t="s">
        <v>257</v>
      </c>
      <c r="D232" s="24" t="s">
        <v>57</v>
      </c>
      <c r="E232" s="23" t="s">
        <v>623</v>
      </c>
      <c r="F232" s="25">
        <v>360</v>
      </c>
      <c r="G232" s="26">
        <v>6.5000000000000002E-2</v>
      </c>
      <c r="H232" s="27">
        <v>336.6</v>
      </c>
      <c r="I232" s="28" t="s">
        <v>619</v>
      </c>
      <c r="J232" s="34"/>
    </row>
    <row r="233" spans="1:10" ht="60" customHeight="1" x14ac:dyDescent="0.45">
      <c r="A233" s="48" t="s">
        <v>369</v>
      </c>
      <c r="B233" s="23" t="s">
        <v>624</v>
      </c>
      <c r="C233" s="23" t="s">
        <v>257</v>
      </c>
      <c r="D233" s="24" t="s">
        <v>57</v>
      </c>
      <c r="E233" s="23" t="s">
        <v>625</v>
      </c>
      <c r="F233" s="25">
        <v>874.66500000000008</v>
      </c>
      <c r="G233" s="26">
        <v>0.33</v>
      </c>
      <c r="H233" s="27">
        <v>586.02554999999995</v>
      </c>
      <c r="I233" s="28" t="s">
        <v>619</v>
      </c>
      <c r="J233" s="34"/>
    </row>
    <row r="234" spans="1:10" ht="60" customHeight="1" x14ac:dyDescent="0.45">
      <c r="A234" s="48" t="s">
        <v>369</v>
      </c>
      <c r="B234" s="23" t="s">
        <v>626</v>
      </c>
      <c r="C234" s="23" t="s">
        <v>257</v>
      </c>
      <c r="D234" s="24" t="s">
        <v>53</v>
      </c>
      <c r="E234" s="23" t="s">
        <v>627</v>
      </c>
      <c r="F234" s="25">
        <v>103.422</v>
      </c>
      <c r="G234" s="26">
        <v>0.29499999999999998</v>
      </c>
      <c r="H234" s="27">
        <v>72.912510000000012</v>
      </c>
      <c r="I234" s="28" t="s">
        <v>594</v>
      </c>
      <c r="J234" s="34"/>
    </row>
    <row r="235" spans="1:10" ht="60" customHeight="1" x14ac:dyDescent="0.45">
      <c r="A235" s="48" t="s">
        <v>369</v>
      </c>
      <c r="B235" s="23" t="s">
        <v>628</v>
      </c>
      <c r="C235" s="23" t="s">
        <v>257</v>
      </c>
      <c r="D235" s="24" t="s">
        <v>79</v>
      </c>
      <c r="E235" s="23" t="s">
        <v>629</v>
      </c>
      <c r="F235" s="25">
        <v>135.00300000000001</v>
      </c>
      <c r="G235" s="26">
        <v>0.38</v>
      </c>
      <c r="H235" s="27">
        <v>83.701860000000011</v>
      </c>
      <c r="I235" s="28" t="s">
        <v>630</v>
      </c>
      <c r="J235" s="34"/>
    </row>
    <row r="236" spans="1:10" ht="60" customHeight="1" x14ac:dyDescent="0.45">
      <c r="A236" s="48" t="s">
        <v>369</v>
      </c>
      <c r="B236" s="23" t="s">
        <v>631</v>
      </c>
      <c r="C236" s="23" t="s">
        <v>257</v>
      </c>
      <c r="D236" s="24" t="s">
        <v>79</v>
      </c>
      <c r="E236" s="23" t="s">
        <v>632</v>
      </c>
      <c r="F236" s="25">
        <v>330</v>
      </c>
      <c r="G236" s="26">
        <v>0.245</v>
      </c>
      <c r="H236" s="27">
        <v>249.15</v>
      </c>
      <c r="I236" s="28" t="s">
        <v>630</v>
      </c>
      <c r="J236" s="34"/>
    </row>
    <row r="237" spans="1:10" ht="60" customHeight="1" x14ac:dyDescent="0.45">
      <c r="A237" s="48" t="s">
        <v>369</v>
      </c>
      <c r="B237" s="23" t="s">
        <v>633</v>
      </c>
      <c r="C237" s="23" t="s">
        <v>257</v>
      </c>
      <c r="D237" s="24" t="s">
        <v>79</v>
      </c>
      <c r="E237" s="23" t="s">
        <v>634</v>
      </c>
      <c r="F237" s="25">
        <v>396.00000000000006</v>
      </c>
      <c r="G237" s="26">
        <v>0.32500000000000001</v>
      </c>
      <c r="H237" s="27">
        <v>267.30000000000007</v>
      </c>
      <c r="I237" s="28" t="s">
        <v>630</v>
      </c>
      <c r="J237" s="34"/>
    </row>
    <row r="238" spans="1:10" ht="60" customHeight="1" x14ac:dyDescent="0.45">
      <c r="A238" s="48" t="s">
        <v>369</v>
      </c>
      <c r="B238" s="23" t="s">
        <v>635</v>
      </c>
      <c r="C238" s="23" t="s">
        <v>257</v>
      </c>
      <c r="D238" s="24" t="s">
        <v>79</v>
      </c>
      <c r="E238" s="23" t="s">
        <v>636</v>
      </c>
      <c r="F238" s="25">
        <v>144.94700000000003</v>
      </c>
      <c r="G238" s="26">
        <v>0.25</v>
      </c>
      <c r="H238" s="27">
        <v>108.71025000000003</v>
      </c>
      <c r="I238" s="28" t="s">
        <v>637</v>
      </c>
      <c r="J238" s="34"/>
    </row>
    <row r="239" spans="1:10" ht="60" customHeight="1" x14ac:dyDescent="0.45">
      <c r="A239" s="48" t="s">
        <v>369</v>
      </c>
      <c r="B239" s="23" t="s">
        <v>638</v>
      </c>
      <c r="C239" s="23" t="s">
        <v>257</v>
      </c>
      <c r="D239" s="24" t="s">
        <v>79</v>
      </c>
      <c r="E239" s="23" t="s">
        <v>639</v>
      </c>
      <c r="F239" s="25">
        <v>260.90899999999999</v>
      </c>
      <c r="G239" s="26">
        <v>0.31</v>
      </c>
      <c r="H239" s="27">
        <v>180.02720999999997</v>
      </c>
      <c r="I239" s="28" t="s">
        <v>637</v>
      </c>
      <c r="J239" s="34"/>
    </row>
    <row r="240" spans="1:10" ht="60" customHeight="1" x14ac:dyDescent="0.45">
      <c r="A240" s="48" t="s">
        <v>369</v>
      </c>
      <c r="B240" s="23" t="s">
        <v>640</v>
      </c>
      <c r="C240" s="23" t="s">
        <v>257</v>
      </c>
      <c r="D240" s="24" t="s">
        <v>79</v>
      </c>
      <c r="E240" s="23" t="s">
        <v>641</v>
      </c>
      <c r="F240" s="25">
        <v>363.22</v>
      </c>
      <c r="G240" s="26">
        <v>0.3</v>
      </c>
      <c r="H240" s="27">
        <v>254.25399999999999</v>
      </c>
      <c r="I240" s="28" t="s">
        <v>637</v>
      </c>
      <c r="J240" s="34"/>
    </row>
    <row r="241" spans="1:10" ht="60" customHeight="1" x14ac:dyDescent="0.45">
      <c r="A241" s="48" t="s">
        <v>369</v>
      </c>
      <c r="B241" s="23" t="s">
        <v>642</v>
      </c>
      <c r="C241" s="23" t="s">
        <v>257</v>
      </c>
      <c r="D241" s="24" t="s">
        <v>79</v>
      </c>
      <c r="E241" s="23" t="s">
        <v>643</v>
      </c>
      <c r="F241" s="25">
        <v>397.23200000000003</v>
      </c>
      <c r="G241" s="26">
        <v>0.3</v>
      </c>
      <c r="H241" s="27">
        <v>278.06240000000003</v>
      </c>
      <c r="I241" s="28" t="s">
        <v>637</v>
      </c>
      <c r="J241" s="34"/>
    </row>
    <row r="242" spans="1:10" ht="60" customHeight="1" x14ac:dyDescent="0.45">
      <c r="A242" s="48" t="s">
        <v>369</v>
      </c>
      <c r="B242" s="23" t="s">
        <v>644</v>
      </c>
      <c r="C242" s="23" t="s">
        <v>257</v>
      </c>
      <c r="D242" s="24" t="s">
        <v>79</v>
      </c>
      <c r="E242" s="23" t="s">
        <v>629</v>
      </c>
      <c r="F242" s="25">
        <v>110.00000000000001</v>
      </c>
      <c r="G242" s="26">
        <v>0.38</v>
      </c>
      <c r="H242" s="27">
        <v>68.2</v>
      </c>
      <c r="I242" s="28" t="s">
        <v>645</v>
      </c>
      <c r="J242" s="34"/>
    </row>
    <row r="243" spans="1:10" ht="60" customHeight="1" x14ac:dyDescent="0.45">
      <c r="A243" s="48" t="s">
        <v>369</v>
      </c>
      <c r="B243" s="23" t="s">
        <v>646</v>
      </c>
      <c r="C243" s="23" t="s">
        <v>257</v>
      </c>
      <c r="D243" s="24" t="s">
        <v>79</v>
      </c>
      <c r="E243" s="23" t="s">
        <v>647</v>
      </c>
      <c r="F243" s="25">
        <v>299.00200000000001</v>
      </c>
      <c r="G243" s="26">
        <v>0.34</v>
      </c>
      <c r="H243" s="27">
        <v>197.34132</v>
      </c>
      <c r="I243" s="28" t="s">
        <v>645</v>
      </c>
      <c r="J243" s="34"/>
    </row>
    <row r="244" spans="1:10" ht="60" customHeight="1" x14ac:dyDescent="0.45">
      <c r="A244" s="48" t="s">
        <v>369</v>
      </c>
      <c r="B244" s="23" t="s">
        <v>648</v>
      </c>
      <c r="C244" s="23" t="s">
        <v>257</v>
      </c>
      <c r="D244" s="24" t="s">
        <v>79</v>
      </c>
      <c r="E244" s="23" t="s">
        <v>649</v>
      </c>
      <c r="F244" s="25">
        <v>407.00000000000006</v>
      </c>
      <c r="G244" s="26">
        <v>0.41000000000000003</v>
      </c>
      <c r="H244" s="27">
        <v>240.13000000000002</v>
      </c>
      <c r="I244" s="28" t="s">
        <v>645</v>
      </c>
      <c r="J244" s="34"/>
    </row>
    <row r="245" spans="1:10" ht="60" customHeight="1" x14ac:dyDescent="0.45">
      <c r="A245" s="48" t="s">
        <v>369</v>
      </c>
      <c r="B245" s="23" t="s">
        <v>650</v>
      </c>
      <c r="C245" s="23" t="s">
        <v>257</v>
      </c>
      <c r="D245" s="24" t="s">
        <v>79</v>
      </c>
      <c r="E245" s="23" t="s">
        <v>651</v>
      </c>
      <c r="F245" s="25">
        <v>275</v>
      </c>
      <c r="G245" s="26">
        <v>0.32500000000000001</v>
      </c>
      <c r="H245" s="27">
        <v>185.625</v>
      </c>
      <c r="I245" s="28" t="s">
        <v>645</v>
      </c>
      <c r="J245" s="34"/>
    </row>
    <row r="246" spans="1:10" ht="60" customHeight="1" x14ac:dyDescent="0.45">
      <c r="A246" s="48" t="s">
        <v>369</v>
      </c>
      <c r="B246" s="23" t="s">
        <v>652</v>
      </c>
      <c r="C246" s="23" t="s">
        <v>257</v>
      </c>
      <c r="D246" s="24" t="s">
        <v>79</v>
      </c>
      <c r="E246" s="23" t="s">
        <v>653</v>
      </c>
      <c r="F246" s="25">
        <v>111.59500000000001</v>
      </c>
      <c r="G246" s="26">
        <v>0.38</v>
      </c>
      <c r="H246" s="27">
        <v>69.188900000000004</v>
      </c>
      <c r="I246" s="28" t="s">
        <v>654</v>
      </c>
      <c r="J246" s="34"/>
    </row>
    <row r="247" spans="1:10" ht="60" customHeight="1" x14ac:dyDescent="0.45">
      <c r="A247" s="48" t="s">
        <v>369</v>
      </c>
      <c r="B247" s="23" t="s">
        <v>655</v>
      </c>
      <c r="C247" s="23" t="s">
        <v>257</v>
      </c>
      <c r="D247" s="24" t="s">
        <v>79</v>
      </c>
      <c r="E247" s="23" t="s">
        <v>656</v>
      </c>
      <c r="F247" s="25">
        <v>338.18400000000003</v>
      </c>
      <c r="G247" s="26">
        <v>0.33</v>
      </c>
      <c r="H247" s="27">
        <v>226.58328</v>
      </c>
      <c r="I247" s="28" t="s">
        <v>654</v>
      </c>
      <c r="J247" s="34"/>
    </row>
    <row r="248" spans="1:10" ht="60" customHeight="1" x14ac:dyDescent="0.45">
      <c r="A248" s="48" t="s">
        <v>369</v>
      </c>
      <c r="B248" s="23" t="s">
        <v>657</v>
      </c>
      <c r="C248" s="23" t="s">
        <v>257</v>
      </c>
      <c r="D248" s="24" t="s">
        <v>79</v>
      </c>
      <c r="E248" s="23" t="s">
        <v>658</v>
      </c>
      <c r="F248" s="25">
        <v>108.9</v>
      </c>
      <c r="G248" s="26">
        <v>0.38</v>
      </c>
      <c r="H248" s="27">
        <v>67.518000000000001</v>
      </c>
      <c r="I248" s="28" t="s">
        <v>659</v>
      </c>
      <c r="J248" s="34"/>
    </row>
    <row r="249" spans="1:10" ht="60" customHeight="1" x14ac:dyDescent="0.45">
      <c r="A249" s="48" t="s">
        <v>369</v>
      </c>
      <c r="B249" s="23" t="s">
        <v>660</v>
      </c>
      <c r="C249" s="23" t="s">
        <v>257</v>
      </c>
      <c r="D249" s="24" t="s">
        <v>79</v>
      </c>
      <c r="E249" s="23" t="s">
        <v>661</v>
      </c>
      <c r="F249" s="25">
        <v>358.47900000000004</v>
      </c>
      <c r="G249" s="26">
        <v>0.41000000000000003</v>
      </c>
      <c r="H249" s="27">
        <v>211.50261</v>
      </c>
      <c r="I249" s="28" t="s">
        <v>659</v>
      </c>
      <c r="J249" s="34"/>
    </row>
    <row r="250" spans="1:10" ht="60" customHeight="1" x14ac:dyDescent="0.45">
      <c r="A250" s="48" t="s">
        <v>369</v>
      </c>
      <c r="B250" s="23" t="s">
        <v>662</v>
      </c>
      <c r="C250" s="23" t="s">
        <v>257</v>
      </c>
      <c r="D250" s="24" t="s">
        <v>79</v>
      </c>
      <c r="E250" s="23" t="s">
        <v>663</v>
      </c>
      <c r="F250" s="25">
        <v>64.768000000000015</v>
      </c>
      <c r="G250" s="26">
        <v>0.38</v>
      </c>
      <c r="H250" s="27">
        <v>40.156160000000007</v>
      </c>
      <c r="I250" s="28" t="s">
        <v>664</v>
      </c>
      <c r="J250" s="34"/>
    </row>
    <row r="251" spans="1:10" ht="60" customHeight="1" x14ac:dyDescent="0.45">
      <c r="A251" s="48" t="s">
        <v>369</v>
      </c>
      <c r="B251" s="23" t="s">
        <v>665</v>
      </c>
      <c r="C251" s="23" t="s">
        <v>257</v>
      </c>
      <c r="D251" s="24" t="s">
        <v>79</v>
      </c>
      <c r="E251" s="23" t="s">
        <v>666</v>
      </c>
      <c r="F251" s="25">
        <v>179.00300000000001</v>
      </c>
      <c r="G251" s="26">
        <v>0.41000000000000003</v>
      </c>
      <c r="H251" s="27">
        <v>105.61177000000001</v>
      </c>
      <c r="I251" s="28" t="s">
        <v>664</v>
      </c>
      <c r="J251" s="34"/>
    </row>
    <row r="252" spans="1:10" ht="60" customHeight="1" x14ac:dyDescent="0.45">
      <c r="A252" s="48" t="s">
        <v>369</v>
      </c>
      <c r="B252" s="23" t="s">
        <v>667</v>
      </c>
      <c r="C252" s="23" t="s">
        <v>257</v>
      </c>
      <c r="D252" s="24" t="s">
        <v>79</v>
      </c>
      <c r="E252" s="23" t="s">
        <v>663</v>
      </c>
      <c r="F252" s="25">
        <v>28.160000000000004</v>
      </c>
      <c r="G252" s="26">
        <v>0.31</v>
      </c>
      <c r="H252" s="27">
        <v>19.430400000000002</v>
      </c>
      <c r="I252" s="28" t="s">
        <v>668</v>
      </c>
      <c r="J252" s="34"/>
    </row>
    <row r="253" spans="1:10" ht="60" customHeight="1" x14ac:dyDescent="0.45">
      <c r="A253" s="48" t="s">
        <v>369</v>
      </c>
      <c r="B253" s="23" t="s">
        <v>669</v>
      </c>
      <c r="C253" s="23" t="s">
        <v>257</v>
      </c>
      <c r="D253" s="24" t="s">
        <v>79</v>
      </c>
      <c r="E253" s="23" t="s">
        <v>666</v>
      </c>
      <c r="F253" s="25" t="e">
        <v>#N/A</v>
      </c>
      <c r="G253" s="26" t="e">
        <v>#N/A</v>
      </c>
      <c r="H253" s="27" t="e">
        <v>#N/A</v>
      </c>
      <c r="I253" s="28" t="s">
        <v>668</v>
      </c>
      <c r="J253" s="34"/>
    </row>
    <row r="254" spans="1:10" ht="60" customHeight="1" x14ac:dyDescent="0.45">
      <c r="A254" s="48" t="s">
        <v>369</v>
      </c>
      <c r="B254" s="23" t="s">
        <v>670</v>
      </c>
      <c r="C254" s="23" t="s">
        <v>257</v>
      </c>
      <c r="D254" s="24" t="s">
        <v>79</v>
      </c>
      <c r="E254" s="23" t="s">
        <v>671</v>
      </c>
      <c r="F254" s="25">
        <v>45.000999999999998</v>
      </c>
      <c r="G254" s="26">
        <v>0.38</v>
      </c>
      <c r="H254" s="27">
        <v>27.90062</v>
      </c>
      <c r="I254" s="28" t="s">
        <v>672</v>
      </c>
      <c r="J254" s="34"/>
    </row>
    <row r="255" spans="1:10" ht="60" customHeight="1" x14ac:dyDescent="0.45">
      <c r="A255" s="48" t="s">
        <v>369</v>
      </c>
      <c r="B255" s="23" t="s">
        <v>673</v>
      </c>
      <c r="C255" s="23" t="s">
        <v>257</v>
      </c>
      <c r="D255" s="24" t="s">
        <v>79</v>
      </c>
      <c r="E255" s="23" t="s">
        <v>674</v>
      </c>
      <c r="F255" s="25">
        <v>99.000000000000014</v>
      </c>
      <c r="G255" s="26">
        <v>0.38</v>
      </c>
      <c r="H255" s="27">
        <v>61.38000000000001</v>
      </c>
      <c r="I255" s="28" t="s">
        <v>672</v>
      </c>
      <c r="J255" s="34"/>
    </row>
    <row r="256" spans="1:10" ht="60" customHeight="1" x14ac:dyDescent="0.45">
      <c r="A256" s="48" t="s">
        <v>369</v>
      </c>
      <c r="B256" s="23" t="s">
        <v>670</v>
      </c>
      <c r="C256" s="23" t="s">
        <v>257</v>
      </c>
      <c r="D256" s="24" t="s">
        <v>79</v>
      </c>
      <c r="E256" s="23" t="s">
        <v>675</v>
      </c>
      <c r="F256" s="25">
        <v>45.000999999999998</v>
      </c>
      <c r="G256" s="26">
        <v>0.38</v>
      </c>
      <c r="H256" s="27">
        <v>27.90062</v>
      </c>
      <c r="I256" s="28" t="s">
        <v>676</v>
      </c>
      <c r="J256" s="34"/>
    </row>
    <row r="257" spans="1:10" ht="60" customHeight="1" x14ac:dyDescent="0.45">
      <c r="A257" s="48" t="s">
        <v>369</v>
      </c>
      <c r="B257" s="23" t="s">
        <v>673</v>
      </c>
      <c r="C257" s="23" t="s">
        <v>257</v>
      </c>
      <c r="D257" s="24" t="s">
        <v>79</v>
      </c>
      <c r="E257" s="23" t="s">
        <v>677</v>
      </c>
      <c r="F257" s="25">
        <v>99.000000000000014</v>
      </c>
      <c r="G257" s="26">
        <v>0.38</v>
      </c>
      <c r="H257" s="27">
        <v>61.38000000000001</v>
      </c>
      <c r="I257" s="28" t="s">
        <v>676</v>
      </c>
      <c r="J257" s="34"/>
    </row>
    <row r="258" spans="1:10" ht="60" customHeight="1" x14ac:dyDescent="0.45">
      <c r="A258" s="48" t="s">
        <v>369</v>
      </c>
      <c r="B258" s="23" t="s">
        <v>678</v>
      </c>
      <c r="C258" s="23" t="s">
        <v>257</v>
      </c>
      <c r="D258" s="24" t="s">
        <v>79</v>
      </c>
      <c r="E258" s="23" t="s">
        <v>679</v>
      </c>
      <c r="F258" s="25">
        <v>86.9</v>
      </c>
      <c r="G258" s="26">
        <v>0.38</v>
      </c>
      <c r="H258" s="27">
        <v>53.878</v>
      </c>
      <c r="I258" s="28" t="s">
        <v>680</v>
      </c>
      <c r="J258" s="34"/>
    </row>
    <row r="259" spans="1:10" ht="60" customHeight="1" x14ac:dyDescent="0.45">
      <c r="A259" s="48" t="s">
        <v>369</v>
      </c>
      <c r="B259" s="23" t="s">
        <v>681</v>
      </c>
      <c r="C259" s="23" t="s">
        <v>257</v>
      </c>
      <c r="D259" s="24" t="s">
        <v>79</v>
      </c>
      <c r="E259" s="23" t="s">
        <v>682</v>
      </c>
      <c r="F259" s="25">
        <v>169.00399999999999</v>
      </c>
      <c r="G259" s="26">
        <v>0.38</v>
      </c>
      <c r="H259" s="27">
        <v>104.78247999999999</v>
      </c>
      <c r="I259" s="28" t="s">
        <v>680</v>
      </c>
      <c r="J259" s="34"/>
    </row>
    <row r="260" spans="1:10" ht="60" customHeight="1" x14ac:dyDescent="0.45">
      <c r="A260" s="48" t="s">
        <v>369</v>
      </c>
      <c r="B260" s="23" t="s">
        <v>678</v>
      </c>
      <c r="C260" s="23" t="s">
        <v>257</v>
      </c>
      <c r="D260" s="24" t="s">
        <v>79</v>
      </c>
      <c r="E260" s="23" t="s">
        <v>683</v>
      </c>
      <c r="F260" s="25">
        <v>86.9</v>
      </c>
      <c r="G260" s="26">
        <v>0.38</v>
      </c>
      <c r="H260" s="27">
        <v>53.878</v>
      </c>
      <c r="I260" s="28" t="s">
        <v>684</v>
      </c>
      <c r="J260" s="34"/>
    </row>
    <row r="261" spans="1:10" ht="60" customHeight="1" x14ac:dyDescent="0.45">
      <c r="A261" s="48" t="s">
        <v>369</v>
      </c>
      <c r="B261" s="23" t="s">
        <v>681</v>
      </c>
      <c r="C261" s="23" t="s">
        <v>257</v>
      </c>
      <c r="D261" s="24" t="s">
        <v>79</v>
      </c>
      <c r="E261" s="23" t="s">
        <v>682</v>
      </c>
      <c r="F261" s="25">
        <v>169.00399999999999</v>
      </c>
      <c r="G261" s="26">
        <v>0.38</v>
      </c>
      <c r="H261" s="27">
        <v>104.78247999999999</v>
      </c>
      <c r="I261" s="28" t="s">
        <v>684</v>
      </c>
      <c r="J261" s="34"/>
    </row>
    <row r="262" spans="1:10" ht="60" customHeight="1" x14ac:dyDescent="0.45">
      <c r="A262" s="48" t="s">
        <v>369</v>
      </c>
      <c r="B262" s="23" t="s">
        <v>685</v>
      </c>
      <c r="C262" s="23" t="s">
        <v>257</v>
      </c>
      <c r="D262" s="24" t="s">
        <v>79</v>
      </c>
      <c r="E262" s="23" t="s">
        <v>686</v>
      </c>
      <c r="F262" s="25">
        <v>66</v>
      </c>
      <c r="G262" s="26">
        <v>0.38</v>
      </c>
      <c r="H262" s="27">
        <v>40.92</v>
      </c>
      <c r="I262" s="28" t="s">
        <v>687</v>
      </c>
      <c r="J262" s="34"/>
    </row>
    <row r="263" spans="1:10" ht="60" customHeight="1" x14ac:dyDescent="0.45">
      <c r="A263" s="48" t="s">
        <v>369</v>
      </c>
      <c r="B263" s="23" t="s">
        <v>688</v>
      </c>
      <c r="C263" s="23" t="s">
        <v>257</v>
      </c>
      <c r="D263" s="24" t="s">
        <v>79</v>
      </c>
      <c r="E263" s="23" t="s">
        <v>689</v>
      </c>
      <c r="F263" s="25">
        <v>121.00000000000001</v>
      </c>
      <c r="G263" s="26">
        <v>0.38</v>
      </c>
      <c r="H263" s="27">
        <v>75.02000000000001</v>
      </c>
      <c r="I263" s="28" t="s">
        <v>687</v>
      </c>
      <c r="J263" s="34"/>
    </row>
    <row r="264" spans="1:10" ht="60" customHeight="1" x14ac:dyDescent="0.45">
      <c r="A264" s="48" t="s">
        <v>369</v>
      </c>
      <c r="B264" s="23" t="s">
        <v>690</v>
      </c>
      <c r="C264" s="23" t="s">
        <v>257</v>
      </c>
      <c r="D264" s="24" t="s">
        <v>79</v>
      </c>
      <c r="E264" s="23" t="s">
        <v>629</v>
      </c>
      <c r="F264" s="25" t="e">
        <v>#N/A</v>
      </c>
      <c r="G264" s="26" t="e">
        <v>#N/A</v>
      </c>
      <c r="H264" s="27" t="e">
        <v>#N/A</v>
      </c>
      <c r="I264" s="28" t="s">
        <v>691</v>
      </c>
      <c r="J264" s="34"/>
    </row>
    <row r="265" spans="1:10" ht="60" customHeight="1" x14ac:dyDescent="0.45">
      <c r="A265" s="48" t="s">
        <v>369</v>
      </c>
      <c r="B265" s="23" t="s">
        <v>692</v>
      </c>
      <c r="C265" s="23" t="s">
        <v>257</v>
      </c>
      <c r="D265" s="24" t="s">
        <v>79</v>
      </c>
      <c r="E265" s="23" t="s">
        <v>693</v>
      </c>
      <c r="F265" s="25">
        <v>82.5</v>
      </c>
      <c r="G265" s="26">
        <v>0.38</v>
      </c>
      <c r="H265" s="27">
        <v>51.15</v>
      </c>
      <c r="I265" s="28" t="s">
        <v>694</v>
      </c>
      <c r="J265" s="34"/>
    </row>
    <row r="266" spans="1:10" ht="60" customHeight="1" x14ac:dyDescent="0.45">
      <c r="A266" s="48" t="s">
        <v>369</v>
      </c>
      <c r="B266" s="23" t="s">
        <v>695</v>
      </c>
      <c r="C266" s="23" t="s">
        <v>257</v>
      </c>
      <c r="D266" s="24" t="s">
        <v>79</v>
      </c>
      <c r="E266" s="23" t="s">
        <v>696</v>
      </c>
      <c r="F266" s="25">
        <v>45.000999999999998</v>
      </c>
      <c r="G266" s="26">
        <v>0.38</v>
      </c>
      <c r="H266" s="27">
        <v>27.90062</v>
      </c>
      <c r="I266" s="28" t="s">
        <v>694</v>
      </c>
      <c r="J266" s="34"/>
    </row>
    <row r="267" spans="1:10" ht="60" customHeight="1" x14ac:dyDescent="0.45">
      <c r="A267" s="48" t="s">
        <v>369</v>
      </c>
      <c r="B267" s="23" t="s">
        <v>692</v>
      </c>
      <c r="C267" s="23" t="s">
        <v>257</v>
      </c>
      <c r="D267" s="24" t="s">
        <v>79</v>
      </c>
      <c r="E267" s="23" t="s">
        <v>697</v>
      </c>
      <c r="F267" s="25">
        <v>82.5</v>
      </c>
      <c r="G267" s="26">
        <v>0.38</v>
      </c>
      <c r="H267" s="27">
        <v>51.15</v>
      </c>
      <c r="I267" s="28" t="s">
        <v>698</v>
      </c>
      <c r="J267" s="34"/>
    </row>
    <row r="268" spans="1:10" ht="60" customHeight="1" x14ac:dyDescent="0.45">
      <c r="A268" s="48" t="s">
        <v>369</v>
      </c>
      <c r="B268" s="23" t="s">
        <v>699</v>
      </c>
      <c r="C268" s="23" t="s">
        <v>257</v>
      </c>
      <c r="D268" s="24" t="s">
        <v>79</v>
      </c>
      <c r="E268" s="23" t="s">
        <v>700</v>
      </c>
      <c r="F268" s="25">
        <v>99.000000000000014</v>
      </c>
      <c r="G268" s="26">
        <v>0.38</v>
      </c>
      <c r="H268" s="27">
        <v>61.38000000000001</v>
      </c>
      <c r="I268" s="28" t="s">
        <v>698</v>
      </c>
      <c r="J268" s="34"/>
    </row>
    <row r="269" spans="1:10" ht="60" customHeight="1" x14ac:dyDescent="0.45">
      <c r="A269" s="48" t="s">
        <v>369</v>
      </c>
      <c r="B269" s="23" t="s">
        <v>701</v>
      </c>
      <c r="C269" s="23" t="s">
        <v>257</v>
      </c>
      <c r="D269" s="24" t="s">
        <v>79</v>
      </c>
      <c r="E269" s="23" t="s">
        <v>702</v>
      </c>
      <c r="F269" s="25">
        <v>163.9</v>
      </c>
      <c r="G269" s="26">
        <v>0.38</v>
      </c>
      <c r="H269" s="27">
        <v>101.61800000000001</v>
      </c>
      <c r="I269" s="28" t="s">
        <v>703</v>
      </c>
      <c r="J269" s="34"/>
    </row>
    <row r="270" spans="1:10" ht="60" customHeight="1" x14ac:dyDescent="0.45">
      <c r="A270" s="48" t="s">
        <v>369</v>
      </c>
      <c r="B270" s="23" t="s">
        <v>704</v>
      </c>
      <c r="C270" s="23" t="s">
        <v>43</v>
      </c>
      <c r="D270" s="24" t="s">
        <v>79</v>
      </c>
      <c r="E270" s="23" t="s">
        <v>705</v>
      </c>
      <c r="F270" s="25">
        <v>69</v>
      </c>
      <c r="G270" s="26">
        <v>8.5000000000000006E-2</v>
      </c>
      <c r="H270" s="27">
        <v>63.135000000000005</v>
      </c>
      <c r="I270" s="28" t="s">
        <v>706</v>
      </c>
      <c r="J270" s="34"/>
    </row>
    <row r="271" spans="1:10" ht="60" customHeight="1" x14ac:dyDescent="0.45">
      <c r="A271" s="48" t="s">
        <v>369</v>
      </c>
      <c r="B271" s="23" t="s">
        <v>379</v>
      </c>
      <c r="C271" s="23" t="s">
        <v>43</v>
      </c>
      <c r="D271" s="24" t="s">
        <v>79</v>
      </c>
      <c r="E271" s="23" t="s">
        <v>707</v>
      </c>
      <c r="F271" s="25">
        <v>169</v>
      </c>
      <c r="G271" s="26">
        <v>0.24</v>
      </c>
      <c r="H271" s="27">
        <v>128.44</v>
      </c>
      <c r="I271" s="28" t="s">
        <v>706</v>
      </c>
      <c r="J271" s="34"/>
    </row>
    <row r="272" spans="1:10" ht="60" customHeight="1" x14ac:dyDescent="0.45">
      <c r="A272" s="48" t="s">
        <v>369</v>
      </c>
      <c r="B272" s="23" t="s">
        <v>380</v>
      </c>
      <c r="C272" s="23" t="s">
        <v>43</v>
      </c>
      <c r="D272" s="24" t="s">
        <v>79</v>
      </c>
      <c r="E272" s="23" t="s">
        <v>708</v>
      </c>
      <c r="F272" s="25">
        <v>79</v>
      </c>
      <c r="G272" s="26">
        <v>0.20500000000000002</v>
      </c>
      <c r="H272" s="27">
        <v>62.804999999999993</v>
      </c>
      <c r="I272" s="28" t="s">
        <v>709</v>
      </c>
      <c r="J272" s="34"/>
    </row>
    <row r="273" spans="1:10" ht="60" customHeight="1" x14ac:dyDescent="0.45">
      <c r="A273" s="48" t="s">
        <v>369</v>
      </c>
      <c r="B273" s="23" t="s">
        <v>381</v>
      </c>
      <c r="C273" s="23" t="s">
        <v>43</v>
      </c>
      <c r="D273" s="24" t="s">
        <v>79</v>
      </c>
      <c r="E273" s="23" t="s">
        <v>710</v>
      </c>
      <c r="F273" s="25">
        <v>179</v>
      </c>
      <c r="G273" s="26">
        <v>0.24</v>
      </c>
      <c r="H273" s="27">
        <v>136.04</v>
      </c>
      <c r="I273" s="28" t="s">
        <v>709</v>
      </c>
      <c r="J273" s="34"/>
    </row>
    <row r="274" spans="1:10" ht="60" customHeight="1" x14ac:dyDescent="0.45">
      <c r="A274" s="48" t="s">
        <v>369</v>
      </c>
      <c r="B274" s="23" t="s">
        <v>387</v>
      </c>
      <c r="C274" s="23" t="s">
        <v>43</v>
      </c>
      <c r="D274" s="24" t="s">
        <v>79</v>
      </c>
      <c r="E274" s="23" t="s">
        <v>708</v>
      </c>
      <c r="F274" s="25">
        <v>89</v>
      </c>
      <c r="G274" s="26">
        <v>0.2</v>
      </c>
      <c r="H274" s="27">
        <v>71.2</v>
      </c>
      <c r="I274" s="28" t="s">
        <v>711</v>
      </c>
      <c r="J274" s="34"/>
    </row>
    <row r="275" spans="1:10" ht="60" customHeight="1" x14ac:dyDescent="0.45">
      <c r="A275" s="48" t="s">
        <v>369</v>
      </c>
      <c r="B275" s="23" t="s">
        <v>385</v>
      </c>
      <c r="C275" s="23" t="s">
        <v>43</v>
      </c>
      <c r="D275" s="24" t="s">
        <v>79</v>
      </c>
      <c r="E275" s="23" t="s">
        <v>710</v>
      </c>
      <c r="F275" s="25">
        <v>189</v>
      </c>
      <c r="G275" s="26">
        <v>0.24</v>
      </c>
      <c r="H275" s="27">
        <v>143.64000000000001</v>
      </c>
      <c r="I275" s="28" t="s">
        <v>711</v>
      </c>
      <c r="J275" s="34"/>
    </row>
    <row r="276" spans="1:10" ht="60" customHeight="1" x14ac:dyDescent="0.45">
      <c r="A276" s="48" t="s">
        <v>369</v>
      </c>
      <c r="B276" s="23" t="s">
        <v>382</v>
      </c>
      <c r="C276" s="23" t="s">
        <v>43</v>
      </c>
      <c r="D276" s="24" t="s">
        <v>79</v>
      </c>
      <c r="E276" s="23" t="s">
        <v>708</v>
      </c>
      <c r="F276" s="25">
        <v>89</v>
      </c>
      <c r="G276" s="26">
        <v>0.2</v>
      </c>
      <c r="H276" s="27">
        <v>71.2</v>
      </c>
      <c r="I276" s="28" t="s">
        <v>712</v>
      </c>
      <c r="J276" s="34"/>
    </row>
    <row r="277" spans="1:10" ht="60" customHeight="1" x14ac:dyDescent="0.45">
      <c r="A277" s="48" t="s">
        <v>369</v>
      </c>
      <c r="B277" s="23" t="s">
        <v>384</v>
      </c>
      <c r="C277" s="23" t="s">
        <v>43</v>
      </c>
      <c r="D277" s="24" t="s">
        <v>79</v>
      </c>
      <c r="E277" s="23" t="s">
        <v>710</v>
      </c>
      <c r="F277" s="25">
        <v>189</v>
      </c>
      <c r="G277" s="26">
        <v>0.24</v>
      </c>
      <c r="H277" s="27">
        <v>143.64000000000001</v>
      </c>
      <c r="I277" s="28" t="s">
        <v>712</v>
      </c>
      <c r="J277" s="34"/>
    </row>
    <row r="278" spans="1:10" ht="60" customHeight="1" x14ac:dyDescent="0.45">
      <c r="A278" s="48" t="s">
        <v>369</v>
      </c>
      <c r="B278" s="23" t="s">
        <v>713</v>
      </c>
      <c r="C278" s="23" t="s">
        <v>43</v>
      </c>
      <c r="D278" s="24" t="s">
        <v>79</v>
      </c>
      <c r="E278" s="23" t="s">
        <v>708</v>
      </c>
      <c r="F278" s="25">
        <v>189</v>
      </c>
      <c r="G278" s="26">
        <v>0.13</v>
      </c>
      <c r="H278" s="27">
        <v>164.43</v>
      </c>
      <c r="I278" s="28" t="s">
        <v>714</v>
      </c>
      <c r="J278" s="34"/>
    </row>
    <row r="279" spans="1:10" ht="60" customHeight="1" x14ac:dyDescent="0.45">
      <c r="A279" s="48" t="s">
        <v>369</v>
      </c>
      <c r="B279" s="23" t="s">
        <v>715</v>
      </c>
      <c r="C279" s="23" t="s">
        <v>43</v>
      </c>
      <c r="D279" s="24" t="s">
        <v>79</v>
      </c>
      <c r="E279" s="23" t="s">
        <v>710</v>
      </c>
      <c r="F279" s="25">
        <v>289</v>
      </c>
      <c r="G279" s="26">
        <v>0.12</v>
      </c>
      <c r="H279" s="27">
        <v>254.32</v>
      </c>
      <c r="I279" s="28" t="s">
        <v>714</v>
      </c>
      <c r="J279" s="34"/>
    </row>
    <row r="280" spans="1:10" ht="60" customHeight="1" x14ac:dyDescent="0.45">
      <c r="A280" s="48" t="s">
        <v>369</v>
      </c>
      <c r="B280" s="23" t="s">
        <v>716</v>
      </c>
      <c r="C280" s="23" t="s">
        <v>43</v>
      </c>
      <c r="D280" s="24" t="s">
        <v>79</v>
      </c>
      <c r="E280" s="23" t="s">
        <v>708</v>
      </c>
      <c r="F280" s="25">
        <v>499</v>
      </c>
      <c r="G280" s="26">
        <v>0.125</v>
      </c>
      <c r="H280" s="27">
        <v>436.625</v>
      </c>
      <c r="I280" s="28" t="s">
        <v>717</v>
      </c>
      <c r="J280" s="34"/>
    </row>
    <row r="281" spans="1:10" ht="60" customHeight="1" x14ac:dyDescent="0.45">
      <c r="A281" s="48" t="s">
        <v>369</v>
      </c>
      <c r="B281" s="23" t="s">
        <v>718</v>
      </c>
      <c r="C281" s="23" t="s">
        <v>43</v>
      </c>
      <c r="D281" s="24" t="s">
        <v>79</v>
      </c>
      <c r="E281" s="23" t="s">
        <v>719</v>
      </c>
      <c r="F281" s="25">
        <v>35</v>
      </c>
      <c r="G281" s="26">
        <v>0.08</v>
      </c>
      <c r="H281" s="27">
        <v>32.200000000000003</v>
      </c>
      <c r="I281" s="28" t="s">
        <v>720</v>
      </c>
      <c r="J281" s="34"/>
    </row>
    <row r="282" spans="1:10" ht="60" customHeight="1" x14ac:dyDescent="0.45">
      <c r="A282" s="48" t="s">
        <v>369</v>
      </c>
      <c r="B282" s="23" t="s">
        <v>721</v>
      </c>
      <c r="C282" s="23" t="s">
        <v>43</v>
      </c>
      <c r="D282" s="24" t="s">
        <v>79</v>
      </c>
      <c r="E282" s="23" t="s">
        <v>708</v>
      </c>
      <c r="F282" s="25">
        <v>24.99</v>
      </c>
      <c r="G282" s="26">
        <v>0.08</v>
      </c>
      <c r="H282" s="27">
        <v>22.9908</v>
      </c>
      <c r="I282" s="28" t="s">
        <v>722</v>
      </c>
      <c r="J282" s="34"/>
    </row>
    <row r="283" spans="1:10" ht="60" customHeight="1" x14ac:dyDescent="0.45">
      <c r="A283" s="48" t="s">
        <v>369</v>
      </c>
      <c r="B283" s="23" t="s">
        <v>723</v>
      </c>
      <c r="C283" s="23" t="s">
        <v>43</v>
      </c>
      <c r="D283" s="24" t="s">
        <v>79</v>
      </c>
      <c r="E283" s="23" t="s">
        <v>724</v>
      </c>
      <c r="F283" s="25">
        <v>49.99</v>
      </c>
      <c r="G283" s="26">
        <v>0.08</v>
      </c>
      <c r="H283" s="27">
        <v>45.990800000000007</v>
      </c>
      <c r="I283" s="28" t="s">
        <v>722</v>
      </c>
      <c r="J283" s="34"/>
    </row>
    <row r="284" spans="1:10" ht="60" customHeight="1" x14ac:dyDescent="0.45">
      <c r="A284" s="48" t="s">
        <v>369</v>
      </c>
      <c r="B284" s="23" t="s">
        <v>725</v>
      </c>
      <c r="C284" s="23" t="s">
        <v>43</v>
      </c>
      <c r="D284" s="24" t="s">
        <v>79</v>
      </c>
      <c r="E284" s="23" t="s">
        <v>726</v>
      </c>
      <c r="F284" s="25">
        <v>329</v>
      </c>
      <c r="G284" s="26">
        <v>0.125</v>
      </c>
      <c r="H284" s="27">
        <v>287.875</v>
      </c>
      <c r="I284" s="28" t="s">
        <v>706</v>
      </c>
      <c r="J284" s="34"/>
    </row>
    <row r="285" spans="1:10" ht="60" customHeight="1" x14ac:dyDescent="0.45">
      <c r="A285" s="48" t="s">
        <v>369</v>
      </c>
      <c r="B285" s="23" t="s">
        <v>727</v>
      </c>
      <c r="C285" s="23" t="s">
        <v>43</v>
      </c>
      <c r="D285" s="24" t="s">
        <v>79</v>
      </c>
      <c r="E285" s="23" t="s">
        <v>728</v>
      </c>
      <c r="F285" s="25">
        <v>479</v>
      </c>
      <c r="G285" s="26">
        <v>0.125</v>
      </c>
      <c r="H285" s="27">
        <v>419.125</v>
      </c>
      <c r="I285" s="28" t="s">
        <v>706</v>
      </c>
      <c r="J285" s="34"/>
    </row>
    <row r="286" spans="1:10" ht="60" customHeight="1" x14ac:dyDescent="0.45">
      <c r="A286" s="48" t="s">
        <v>369</v>
      </c>
      <c r="B286" s="23" t="s">
        <v>729</v>
      </c>
      <c r="C286" s="23" t="s">
        <v>43</v>
      </c>
      <c r="D286" s="24" t="s">
        <v>79</v>
      </c>
      <c r="E286" s="23" t="s">
        <v>726</v>
      </c>
      <c r="F286" s="25">
        <v>339</v>
      </c>
      <c r="G286" s="26">
        <v>0.12</v>
      </c>
      <c r="H286" s="27">
        <v>298.32</v>
      </c>
      <c r="I286" s="28" t="s">
        <v>709</v>
      </c>
      <c r="J286" s="34"/>
    </row>
    <row r="287" spans="1:10" ht="60" customHeight="1" x14ac:dyDescent="0.45">
      <c r="A287" s="48" t="s">
        <v>369</v>
      </c>
      <c r="B287" s="23" t="s">
        <v>730</v>
      </c>
      <c r="C287" s="23" t="s">
        <v>43</v>
      </c>
      <c r="D287" s="24" t="s">
        <v>79</v>
      </c>
      <c r="E287" s="23" t="s">
        <v>728</v>
      </c>
      <c r="F287" s="25">
        <v>479</v>
      </c>
      <c r="G287" s="26">
        <v>0.12</v>
      </c>
      <c r="H287" s="27">
        <v>421.52</v>
      </c>
      <c r="I287" s="28" t="s">
        <v>709</v>
      </c>
      <c r="J287" s="34"/>
    </row>
    <row r="288" spans="1:10" ht="60" customHeight="1" x14ac:dyDescent="0.45">
      <c r="A288" s="48" t="s">
        <v>369</v>
      </c>
      <c r="B288" s="23" t="s">
        <v>731</v>
      </c>
      <c r="C288" s="23" t="s">
        <v>43</v>
      </c>
      <c r="D288" s="24" t="s">
        <v>79</v>
      </c>
      <c r="E288" s="23" t="s">
        <v>726</v>
      </c>
      <c r="F288" s="25">
        <v>349</v>
      </c>
      <c r="G288" s="26">
        <v>0.12</v>
      </c>
      <c r="H288" s="27">
        <v>307.12</v>
      </c>
      <c r="I288" s="28" t="s">
        <v>711</v>
      </c>
      <c r="J288" s="34"/>
    </row>
    <row r="289" spans="1:10" ht="60" customHeight="1" x14ac:dyDescent="0.45">
      <c r="A289" s="48" t="s">
        <v>369</v>
      </c>
      <c r="B289" s="23" t="s">
        <v>732</v>
      </c>
      <c r="C289" s="23" t="s">
        <v>43</v>
      </c>
      <c r="D289" s="24" t="s">
        <v>79</v>
      </c>
      <c r="E289" s="23" t="s">
        <v>728</v>
      </c>
      <c r="F289" s="25">
        <v>489</v>
      </c>
      <c r="G289" s="26">
        <v>0.12</v>
      </c>
      <c r="H289" s="27">
        <v>430.32</v>
      </c>
      <c r="I289" s="28" t="s">
        <v>711</v>
      </c>
      <c r="J289" s="34"/>
    </row>
    <row r="290" spans="1:10" ht="60" customHeight="1" x14ac:dyDescent="0.45">
      <c r="A290" s="48" t="s">
        <v>369</v>
      </c>
      <c r="B290" s="23" t="s">
        <v>733</v>
      </c>
      <c r="C290" s="23" t="s">
        <v>43</v>
      </c>
      <c r="D290" s="24" t="s">
        <v>79</v>
      </c>
      <c r="E290" s="23" t="s">
        <v>726</v>
      </c>
      <c r="F290" s="25">
        <v>349</v>
      </c>
      <c r="G290" s="26">
        <v>0.12</v>
      </c>
      <c r="H290" s="27">
        <v>307.12</v>
      </c>
      <c r="I290" s="28" t="s">
        <v>712</v>
      </c>
      <c r="J290" s="34"/>
    </row>
    <row r="291" spans="1:10" ht="60" customHeight="1" x14ac:dyDescent="0.45">
      <c r="A291" s="48" t="s">
        <v>369</v>
      </c>
      <c r="B291" s="23" t="s">
        <v>734</v>
      </c>
      <c r="C291" s="23" t="s">
        <v>43</v>
      </c>
      <c r="D291" s="24" t="s">
        <v>79</v>
      </c>
      <c r="E291" s="23" t="s">
        <v>728</v>
      </c>
      <c r="F291" s="25">
        <v>489</v>
      </c>
      <c r="G291" s="26">
        <v>0.12</v>
      </c>
      <c r="H291" s="27">
        <v>430.32</v>
      </c>
      <c r="I291" s="28" t="s">
        <v>712</v>
      </c>
      <c r="J291" s="34"/>
    </row>
    <row r="292" spans="1:10" ht="60" customHeight="1" x14ac:dyDescent="0.45">
      <c r="A292" s="48" t="s">
        <v>369</v>
      </c>
      <c r="B292" s="23" t="s">
        <v>735</v>
      </c>
      <c r="C292" s="23" t="s">
        <v>43</v>
      </c>
      <c r="D292" s="24" t="s">
        <v>79</v>
      </c>
      <c r="E292" s="23" t="s">
        <v>726</v>
      </c>
      <c r="F292" s="25">
        <v>449</v>
      </c>
      <c r="G292" s="26">
        <v>0.12</v>
      </c>
      <c r="H292" s="27">
        <v>395.12</v>
      </c>
      <c r="I292" s="28" t="s">
        <v>714</v>
      </c>
      <c r="J292" s="34"/>
    </row>
    <row r="293" spans="1:10" ht="60" customHeight="1" x14ac:dyDescent="0.45">
      <c r="A293" s="48" t="s">
        <v>369</v>
      </c>
      <c r="B293" s="23" t="s">
        <v>736</v>
      </c>
      <c r="C293" s="23" t="s">
        <v>43</v>
      </c>
      <c r="D293" s="24" t="s">
        <v>79</v>
      </c>
      <c r="E293" s="23" t="s">
        <v>728</v>
      </c>
      <c r="F293" s="25">
        <v>529</v>
      </c>
      <c r="G293" s="26">
        <v>0.12</v>
      </c>
      <c r="H293" s="27">
        <v>465.52</v>
      </c>
      <c r="I293" s="28" t="s">
        <v>714</v>
      </c>
      <c r="J293" s="34"/>
    </row>
    <row r="294" spans="1:10" ht="60" customHeight="1" x14ac:dyDescent="0.45">
      <c r="A294" s="48" t="s">
        <v>369</v>
      </c>
      <c r="B294" s="23" t="s">
        <v>736</v>
      </c>
      <c r="C294" s="23" t="s">
        <v>43</v>
      </c>
      <c r="D294" s="24" t="s">
        <v>79</v>
      </c>
      <c r="E294" s="23" t="s">
        <v>728</v>
      </c>
      <c r="F294" s="25">
        <v>529</v>
      </c>
      <c r="G294" s="26">
        <v>0.12</v>
      </c>
      <c r="H294" s="27">
        <v>465.52</v>
      </c>
      <c r="I294" s="28" t="s">
        <v>714</v>
      </c>
      <c r="J294" s="34"/>
    </row>
    <row r="295" spans="1:10" ht="60" customHeight="1" x14ac:dyDescent="0.45">
      <c r="A295" s="48" t="s">
        <v>1824</v>
      </c>
      <c r="B295" s="23" t="s">
        <v>1264</v>
      </c>
      <c r="C295" s="23" t="s">
        <v>250</v>
      </c>
      <c r="D295" s="24" t="s">
        <v>53</v>
      </c>
      <c r="E295" s="23" t="s">
        <v>1833</v>
      </c>
      <c r="F295" s="25">
        <v>8788.1875</v>
      </c>
      <c r="G295" s="26">
        <v>0.11999999999999994</v>
      </c>
      <c r="H295" s="27">
        <v>7733.6050000000005</v>
      </c>
      <c r="I295" s="28" t="s">
        <v>399</v>
      </c>
      <c r="J295" s="34"/>
    </row>
    <row r="296" spans="1:10" ht="60" customHeight="1" x14ac:dyDescent="0.45">
      <c r="A296" s="48" t="s">
        <v>1824</v>
      </c>
      <c r="B296" s="23" t="s">
        <v>1265</v>
      </c>
      <c r="C296" s="23" t="s">
        <v>250</v>
      </c>
      <c r="D296" s="24" t="s">
        <v>53</v>
      </c>
      <c r="E296" s="23" t="s">
        <v>1834</v>
      </c>
      <c r="F296" s="25">
        <v>10339.262500000001</v>
      </c>
      <c r="G296" s="26">
        <v>0.11999999999999994</v>
      </c>
      <c r="H296" s="27">
        <v>9098.5510000000013</v>
      </c>
      <c r="I296" s="28" t="s">
        <v>399</v>
      </c>
      <c r="J296" s="34"/>
    </row>
    <row r="297" spans="1:10" ht="60" customHeight="1" x14ac:dyDescent="0.45">
      <c r="A297" s="48" t="s">
        <v>1824</v>
      </c>
      <c r="B297" s="23" t="s">
        <v>1266</v>
      </c>
      <c r="C297" s="23" t="s">
        <v>250</v>
      </c>
      <c r="D297" s="24" t="s">
        <v>53</v>
      </c>
      <c r="E297" s="23" t="s">
        <v>2242</v>
      </c>
      <c r="F297" s="25">
        <v>352.37499999999994</v>
      </c>
      <c r="G297" s="26">
        <v>0.11999999999999993</v>
      </c>
      <c r="H297" s="27">
        <v>310.08999999999997</v>
      </c>
      <c r="I297" s="28" t="s">
        <v>399</v>
      </c>
      <c r="J297" s="34"/>
    </row>
    <row r="298" spans="1:10" ht="60" customHeight="1" x14ac:dyDescent="0.45">
      <c r="A298" s="48" t="s">
        <v>1824</v>
      </c>
      <c r="B298" s="23" t="s">
        <v>1267</v>
      </c>
      <c r="C298" s="23" t="s">
        <v>250</v>
      </c>
      <c r="D298" s="24" t="s">
        <v>53</v>
      </c>
      <c r="E298" s="23" t="s">
        <v>2243</v>
      </c>
      <c r="F298" s="25">
        <v>1716.4125000000001</v>
      </c>
      <c r="G298" s="26">
        <v>0.11999999999999995</v>
      </c>
      <c r="H298" s="27">
        <v>1510.4430000000002</v>
      </c>
      <c r="I298" s="28" t="s">
        <v>399</v>
      </c>
      <c r="J298" s="34"/>
    </row>
    <row r="299" spans="1:10" ht="60" customHeight="1" x14ac:dyDescent="0.45">
      <c r="A299" s="48" t="s">
        <v>1824</v>
      </c>
      <c r="B299" s="23" t="s">
        <v>1835</v>
      </c>
      <c r="C299" s="23" t="s">
        <v>253</v>
      </c>
      <c r="D299" s="24" t="s">
        <v>57</v>
      </c>
      <c r="E299" s="23" t="s">
        <v>1836</v>
      </c>
      <c r="F299" s="25">
        <v>2876.24</v>
      </c>
      <c r="G299" s="26">
        <v>0.61</v>
      </c>
      <c r="H299" s="27">
        <v>1121.7336</v>
      </c>
      <c r="I299" s="28" t="s">
        <v>1831</v>
      </c>
      <c r="J299" s="34" t="s">
        <v>413</v>
      </c>
    </row>
    <row r="300" spans="1:10" ht="60" customHeight="1" x14ac:dyDescent="0.45">
      <c r="A300" s="48" t="s">
        <v>1824</v>
      </c>
      <c r="B300" s="23" t="s">
        <v>1837</v>
      </c>
      <c r="C300" s="23" t="s">
        <v>253</v>
      </c>
      <c r="D300" s="24" t="s">
        <v>57</v>
      </c>
      <c r="E300" s="23" t="s">
        <v>1838</v>
      </c>
      <c r="F300" s="25">
        <v>4127.4699999999993</v>
      </c>
      <c r="G300" s="26">
        <v>0.41999999999999987</v>
      </c>
      <c r="H300" s="27">
        <v>2393.9326000000001</v>
      </c>
      <c r="I300" s="28" t="s">
        <v>1839</v>
      </c>
      <c r="J300" s="34" t="s">
        <v>413</v>
      </c>
    </row>
    <row r="301" spans="1:10" ht="60" customHeight="1" x14ac:dyDescent="0.45">
      <c r="A301" s="48" t="s">
        <v>1824</v>
      </c>
      <c r="B301" s="23" t="s">
        <v>1840</v>
      </c>
      <c r="C301" s="23" t="s">
        <v>253</v>
      </c>
      <c r="D301" s="24" t="s">
        <v>57</v>
      </c>
      <c r="E301" s="23" t="s">
        <v>1841</v>
      </c>
      <c r="F301" s="25">
        <v>4168.3599999999997</v>
      </c>
      <c r="G301" s="26">
        <v>0.6</v>
      </c>
      <c r="H301" s="27">
        <v>1667.3440000000001</v>
      </c>
      <c r="I301" s="28" t="s">
        <v>1832</v>
      </c>
      <c r="J301" s="34" t="s">
        <v>413</v>
      </c>
    </row>
    <row r="302" spans="1:10" ht="60" customHeight="1" x14ac:dyDescent="0.45">
      <c r="A302" s="48" t="s">
        <v>1824</v>
      </c>
      <c r="B302" s="23" t="s">
        <v>1842</v>
      </c>
      <c r="C302" s="23" t="s">
        <v>253</v>
      </c>
      <c r="D302" s="24" t="s">
        <v>57</v>
      </c>
      <c r="E302" s="23" t="s">
        <v>1843</v>
      </c>
      <c r="F302" s="25">
        <v>8488.7800000000007</v>
      </c>
      <c r="G302" s="26">
        <v>0.6</v>
      </c>
      <c r="H302" s="27">
        <v>3395.5120000000006</v>
      </c>
      <c r="I302" s="28" t="s">
        <v>318</v>
      </c>
      <c r="J302" s="34" t="s">
        <v>413</v>
      </c>
    </row>
    <row r="303" spans="1:10" ht="60" customHeight="1" x14ac:dyDescent="0.45">
      <c r="A303" s="48" t="s">
        <v>1824</v>
      </c>
      <c r="B303" s="23" t="s">
        <v>1844</v>
      </c>
      <c r="C303" s="23" t="s">
        <v>253</v>
      </c>
      <c r="D303" s="24" t="s">
        <v>57</v>
      </c>
      <c r="E303" s="23" t="s">
        <v>1845</v>
      </c>
      <c r="F303" s="25">
        <v>4603.0399999999991</v>
      </c>
      <c r="G303" s="26">
        <v>0.6</v>
      </c>
      <c r="H303" s="27">
        <v>1841.2159999999999</v>
      </c>
      <c r="I303" s="28" t="s">
        <v>1846</v>
      </c>
      <c r="J303" s="34" t="s">
        <v>413</v>
      </c>
    </row>
    <row r="304" spans="1:10" ht="60" customHeight="1" x14ac:dyDescent="0.45">
      <c r="A304" s="48" t="s">
        <v>1824</v>
      </c>
      <c r="B304" s="23" t="s">
        <v>495</v>
      </c>
      <c r="C304" s="23" t="s">
        <v>253</v>
      </c>
      <c r="D304" s="24" t="s">
        <v>57</v>
      </c>
      <c r="E304" s="23" t="s">
        <v>496</v>
      </c>
      <c r="F304" s="25">
        <v>3351.3999999999996</v>
      </c>
      <c r="G304" s="26">
        <v>0.6</v>
      </c>
      <c r="H304" s="27">
        <v>1340.56</v>
      </c>
      <c r="I304" s="28" t="s">
        <v>368</v>
      </c>
      <c r="J304" s="34" t="s">
        <v>413</v>
      </c>
    </row>
    <row r="305" spans="1:10" ht="60" customHeight="1" x14ac:dyDescent="0.45">
      <c r="A305" s="48" t="s">
        <v>1824</v>
      </c>
      <c r="B305" s="23" t="s">
        <v>552</v>
      </c>
      <c r="C305" s="23" t="s">
        <v>257</v>
      </c>
      <c r="D305" s="24" t="s">
        <v>57</v>
      </c>
      <c r="E305" s="23" t="s">
        <v>2244</v>
      </c>
      <c r="F305" s="25">
        <v>279.43</v>
      </c>
      <c r="G305" s="26">
        <v>0.3819852556991018</v>
      </c>
      <c r="H305" s="27">
        <v>172.69185999999999</v>
      </c>
      <c r="I305" s="28" t="s">
        <v>7</v>
      </c>
      <c r="J305" s="34"/>
    </row>
    <row r="306" spans="1:10" ht="60" customHeight="1" x14ac:dyDescent="0.45">
      <c r="A306" s="48" t="s">
        <v>1824</v>
      </c>
      <c r="B306" s="23" t="s">
        <v>670</v>
      </c>
      <c r="C306" s="23" t="s">
        <v>257</v>
      </c>
      <c r="D306" s="24" t="s">
        <v>57</v>
      </c>
      <c r="E306" s="23" t="s">
        <v>2245</v>
      </c>
      <c r="F306" s="25">
        <v>46.823333333333338</v>
      </c>
      <c r="G306" s="26">
        <v>0.38202249801904964</v>
      </c>
      <c r="H306" s="27">
        <v>28.935766567754701</v>
      </c>
      <c r="I306" s="28" t="s">
        <v>11</v>
      </c>
      <c r="J306" s="34"/>
    </row>
    <row r="307" spans="1:10" ht="60" customHeight="1" x14ac:dyDescent="0.45">
      <c r="A307" s="48" t="s">
        <v>1824</v>
      </c>
      <c r="B307" s="23" t="s">
        <v>678</v>
      </c>
      <c r="C307" s="23" t="s">
        <v>257</v>
      </c>
      <c r="D307" s="24" t="s">
        <v>57</v>
      </c>
      <c r="E307" s="23" t="s">
        <v>2246</v>
      </c>
      <c r="F307" s="25">
        <v>90.438333333333361</v>
      </c>
      <c r="G307" s="26">
        <v>0.38203258981930582</v>
      </c>
      <c r="H307" s="27">
        <v>55.887942631058365</v>
      </c>
      <c r="I307" s="28" t="s">
        <v>11</v>
      </c>
      <c r="J307" s="34"/>
    </row>
    <row r="308" spans="1:10" ht="60" customHeight="1" x14ac:dyDescent="0.45">
      <c r="A308" s="48" t="s">
        <v>1824</v>
      </c>
      <c r="B308" s="23" t="s">
        <v>633</v>
      </c>
      <c r="C308" s="23" t="s">
        <v>257</v>
      </c>
      <c r="D308" s="24" t="s">
        <v>57</v>
      </c>
      <c r="E308" s="23" t="s">
        <v>2247</v>
      </c>
      <c r="F308" s="25">
        <v>352.00000000000006</v>
      </c>
      <c r="G308" s="26">
        <v>0.38200636745796235</v>
      </c>
      <c r="H308" s="27">
        <v>217.53375865479728</v>
      </c>
      <c r="I308" s="28" t="s">
        <v>11</v>
      </c>
      <c r="J308" s="34"/>
    </row>
    <row r="309" spans="1:10" ht="60" customHeight="1" x14ac:dyDescent="0.45">
      <c r="A309" s="48" t="s">
        <v>1824</v>
      </c>
      <c r="B309" s="23" t="s">
        <v>642</v>
      </c>
      <c r="C309" s="23" t="s">
        <v>257</v>
      </c>
      <c r="D309" s="24" t="s">
        <v>57</v>
      </c>
      <c r="E309" s="23" t="s">
        <v>2247</v>
      </c>
      <c r="F309" s="25">
        <v>373.39500000000004</v>
      </c>
      <c r="G309" s="26">
        <v>0.38200111048316793</v>
      </c>
      <c r="H309" s="27">
        <v>230.75769535113753</v>
      </c>
      <c r="I309" s="28" t="s">
        <v>11</v>
      </c>
      <c r="J309" s="34"/>
    </row>
    <row r="310" spans="1:10" ht="60" customHeight="1" x14ac:dyDescent="0.45">
      <c r="A310" s="48" t="s">
        <v>1824</v>
      </c>
      <c r="B310" s="23" t="s">
        <v>650</v>
      </c>
      <c r="C310" s="23" t="s">
        <v>257</v>
      </c>
      <c r="D310" s="24" t="s">
        <v>57</v>
      </c>
      <c r="E310" s="23" t="s">
        <v>2247</v>
      </c>
      <c r="F310" s="25">
        <v>326.31500000000005</v>
      </c>
      <c r="G310" s="26">
        <v>0.38199275356882484</v>
      </c>
      <c r="H310" s="27">
        <v>201.66503461918896</v>
      </c>
      <c r="I310" s="28" t="s">
        <v>11</v>
      </c>
      <c r="J310" s="34"/>
    </row>
    <row r="311" spans="1:10" ht="60" customHeight="1" x14ac:dyDescent="0.45">
      <c r="A311" s="48" t="s">
        <v>1824</v>
      </c>
      <c r="B311" s="23" t="s">
        <v>631</v>
      </c>
      <c r="C311" s="23" t="s">
        <v>257</v>
      </c>
      <c r="D311" s="24" t="s">
        <v>57</v>
      </c>
      <c r="E311" s="23" t="s">
        <v>1701</v>
      </c>
      <c r="F311" s="25">
        <v>394.79</v>
      </c>
      <c r="G311" s="26">
        <v>0.38199642329471922</v>
      </c>
      <c r="H311" s="27">
        <v>243.9816320474778</v>
      </c>
      <c r="I311" s="28" t="s">
        <v>11</v>
      </c>
      <c r="J311" s="34"/>
    </row>
    <row r="312" spans="1:10" ht="60" customHeight="1" x14ac:dyDescent="0.45">
      <c r="A312" s="48" t="s">
        <v>1824</v>
      </c>
      <c r="B312" s="23" t="s">
        <v>640</v>
      </c>
      <c r="C312" s="23" t="s">
        <v>257</v>
      </c>
      <c r="D312" s="24" t="s">
        <v>57</v>
      </c>
      <c r="E312" s="23" t="s">
        <v>1701</v>
      </c>
      <c r="F312" s="25">
        <v>416.18500000000012</v>
      </c>
      <c r="G312" s="26">
        <v>0.38199221801886668</v>
      </c>
      <c r="H312" s="27">
        <v>257.20556874381805</v>
      </c>
      <c r="I312" s="28" t="s">
        <v>11</v>
      </c>
      <c r="J312" s="34"/>
    </row>
    <row r="313" spans="1:10" ht="60" customHeight="1" x14ac:dyDescent="0.45">
      <c r="A313" s="48" t="s">
        <v>1824</v>
      </c>
      <c r="B313" s="23" t="s">
        <v>648</v>
      </c>
      <c r="C313" s="23" t="s">
        <v>257</v>
      </c>
      <c r="D313" s="24" t="s">
        <v>79</v>
      </c>
      <c r="E313" s="23" t="s">
        <v>1701</v>
      </c>
      <c r="F313" s="25">
        <v>381.85172413793106</v>
      </c>
      <c r="G313" s="26">
        <v>0.40261391112778788</v>
      </c>
      <c r="H313" s="27">
        <v>228.11290801186951</v>
      </c>
      <c r="I313" s="28" t="s">
        <v>8</v>
      </c>
      <c r="J313" s="34"/>
    </row>
    <row r="314" spans="1:10" ht="60" customHeight="1" x14ac:dyDescent="0.45">
      <c r="A314" s="48" t="s">
        <v>1824</v>
      </c>
      <c r="B314" s="23" t="s">
        <v>692</v>
      </c>
      <c r="C314" s="23" t="s">
        <v>257</v>
      </c>
      <c r="D314" s="24" t="s">
        <v>79</v>
      </c>
      <c r="E314" s="23" t="s">
        <v>1700</v>
      </c>
      <c r="F314" s="25">
        <v>88.815517241379311</v>
      </c>
      <c r="G314" s="26">
        <v>0.40253855042746722</v>
      </c>
      <c r="H314" s="27">
        <v>53.063847675568759</v>
      </c>
      <c r="I314" s="28" t="s">
        <v>8</v>
      </c>
      <c r="J314" s="34"/>
    </row>
    <row r="315" spans="1:10" ht="60" customHeight="1" x14ac:dyDescent="0.45">
      <c r="A315" s="48" t="s">
        <v>1824</v>
      </c>
      <c r="B315" s="23" t="s">
        <v>628</v>
      </c>
      <c r="C315" s="23" t="s">
        <v>257</v>
      </c>
      <c r="D315" s="24" t="s">
        <v>79</v>
      </c>
      <c r="E315" s="23" t="s">
        <v>1698</v>
      </c>
      <c r="F315" s="25">
        <v>242.37931034482753</v>
      </c>
      <c r="G315" s="26">
        <v>0.40258058074792274</v>
      </c>
      <c r="H315" s="27">
        <v>144.80210682492586</v>
      </c>
      <c r="I315" s="28" t="s">
        <v>8</v>
      </c>
      <c r="J315" s="34"/>
    </row>
    <row r="316" spans="1:10" ht="60" customHeight="1" x14ac:dyDescent="0.45">
      <c r="A316" s="48" t="s">
        <v>1824</v>
      </c>
      <c r="B316" s="23" t="s">
        <v>635</v>
      </c>
      <c r="C316" s="23" t="s">
        <v>257</v>
      </c>
      <c r="D316" s="24" t="s">
        <v>79</v>
      </c>
      <c r="E316" s="23" t="s">
        <v>1698</v>
      </c>
      <c r="F316" s="25">
        <v>264.53103448275857</v>
      </c>
      <c r="G316" s="26">
        <v>0.40261813200762342</v>
      </c>
      <c r="H316" s="27">
        <v>158.0260435212661</v>
      </c>
      <c r="I316" s="28" t="s">
        <v>7</v>
      </c>
      <c r="J316" s="34"/>
    </row>
    <row r="317" spans="1:10" ht="60" customHeight="1" x14ac:dyDescent="0.45">
      <c r="A317" s="48" t="s">
        <v>1824</v>
      </c>
      <c r="B317" s="23" t="s">
        <v>644</v>
      </c>
      <c r="C317" s="23" t="s">
        <v>257</v>
      </c>
      <c r="D317" s="24" t="s">
        <v>79</v>
      </c>
      <c r="E317" s="23" t="s">
        <v>1698</v>
      </c>
      <c r="F317" s="25">
        <v>215.82758620689651</v>
      </c>
      <c r="G317" s="26">
        <v>0.40260934639875234</v>
      </c>
      <c r="H317" s="27">
        <v>128.93338278931753</v>
      </c>
      <c r="I317" s="28" t="s">
        <v>7</v>
      </c>
      <c r="J317" s="34"/>
    </row>
    <row r="318" spans="1:10" ht="60" customHeight="1" x14ac:dyDescent="0.45">
      <c r="A318" s="48" t="s">
        <v>1824</v>
      </c>
      <c r="B318" s="23" t="s">
        <v>652</v>
      </c>
      <c r="C318" s="23" t="s">
        <v>257</v>
      </c>
      <c r="D318" s="24" t="s">
        <v>79</v>
      </c>
      <c r="E318" s="23" t="s">
        <v>1698</v>
      </c>
      <c r="F318" s="25">
        <v>226.88448275862072</v>
      </c>
      <c r="G318" s="26">
        <v>0.40257989665299188</v>
      </c>
      <c r="H318" s="27">
        <v>135.54535113748767</v>
      </c>
      <c r="I318" s="28" t="s">
        <v>11</v>
      </c>
      <c r="J318" s="34"/>
    </row>
    <row r="319" spans="1:10" ht="60" customHeight="1" x14ac:dyDescent="0.45">
      <c r="A319" s="48" t="s">
        <v>1824</v>
      </c>
      <c r="B319" s="23" t="s">
        <v>657</v>
      </c>
      <c r="C319" s="23" t="s">
        <v>257</v>
      </c>
      <c r="D319" s="24" t="s">
        <v>79</v>
      </c>
      <c r="E319" s="23" t="s">
        <v>1698</v>
      </c>
      <c r="F319" s="25">
        <v>117.2448275862069</v>
      </c>
      <c r="G319" s="26">
        <v>0.40260019116793866</v>
      </c>
      <c r="H319" s="27">
        <v>70.042037586547991</v>
      </c>
      <c r="I319" s="28" t="s">
        <v>11</v>
      </c>
      <c r="J319" s="34"/>
    </row>
    <row r="320" spans="1:10" ht="60" customHeight="1" x14ac:dyDescent="0.45">
      <c r="A320" s="48" t="s">
        <v>1824</v>
      </c>
      <c r="B320" s="23" t="s">
        <v>1702</v>
      </c>
      <c r="C320" s="23" t="s">
        <v>257</v>
      </c>
      <c r="D320" s="24" t="s">
        <v>79</v>
      </c>
      <c r="E320" s="23" t="s">
        <v>1698</v>
      </c>
      <c r="F320" s="25">
        <v>142.77241379310345</v>
      </c>
      <c r="G320" s="26">
        <v>0.40258492922170669</v>
      </c>
      <c r="H320" s="27">
        <v>85.294391691394679</v>
      </c>
      <c r="I320" s="28" t="s">
        <v>8</v>
      </c>
      <c r="J320" s="34"/>
    </row>
    <row r="321" spans="1:10" ht="60" customHeight="1" x14ac:dyDescent="0.45">
      <c r="A321" s="48" t="s">
        <v>1824</v>
      </c>
      <c r="B321" s="23" t="s">
        <v>667</v>
      </c>
      <c r="C321" s="23" t="s">
        <v>257</v>
      </c>
      <c r="D321" s="24" t="s">
        <v>79</v>
      </c>
      <c r="E321" s="23" t="s">
        <v>2248</v>
      </c>
      <c r="F321" s="25">
        <v>86.331034482758625</v>
      </c>
      <c r="G321" s="26">
        <v>0.40260934639875234</v>
      </c>
      <c r="H321" s="27">
        <v>51.573353115727024</v>
      </c>
      <c r="I321" s="28" t="s">
        <v>7</v>
      </c>
      <c r="J321" s="34"/>
    </row>
    <row r="322" spans="1:10" ht="60" customHeight="1" x14ac:dyDescent="0.45">
      <c r="A322" s="48" t="s">
        <v>1824</v>
      </c>
      <c r="B322" s="23" t="s">
        <v>662</v>
      </c>
      <c r="C322" s="23" t="s">
        <v>257</v>
      </c>
      <c r="D322" s="24" t="s">
        <v>79</v>
      </c>
      <c r="E322" s="23" t="s">
        <v>2249</v>
      </c>
      <c r="F322" s="25">
        <v>69.736206896551721</v>
      </c>
      <c r="G322" s="26">
        <v>0.40267183365357984</v>
      </c>
      <c r="H322" s="27">
        <v>41.655400593471818</v>
      </c>
      <c r="I322" s="28" t="s">
        <v>7</v>
      </c>
      <c r="J322" s="34"/>
    </row>
    <row r="323" spans="1:10" ht="60" customHeight="1" x14ac:dyDescent="0.45">
      <c r="A323" s="48" t="s">
        <v>1824</v>
      </c>
      <c r="B323" s="23" t="s">
        <v>685</v>
      </c>
      <c r="C323" s="23" t="s">
        <v>257</v>
      </c>
      <c r="D323" s="24" t="s">
        <v>79</v>
      </c>
      <c r="E323" s="23" t="s">
        <v>2250</v>
      </c>
      <c r="F323" s="25">
        <v>71.063793103448276</v>
      </c>
      <c r="G323" s="26">
        <v>0.40263422079569339</v>
      </c>
      <c r="H323" s="27">
        <v>42.45107814045501</v>
      </c>
      <c r="I323" s="28" t="s">
        <v>7</v>
      </c>
      <c r="J323" s="34"/>
    </row>
    <row r="324" spans="1:10" ht="60" customHeight="1" x14ac:dyDescent="0.45">
      <c r="A324" s="48" t="s">
        <v>1824</v>
      </c>
      <c r="B324" s="23" t="s">
        <v>1847</v>
      </c>
      <c r="C324" s="23" t="s">
        <v>43</v>
      </c>
      <c r="D324" s="24" t="s">
        <v>79</v>
      </c>
      <c r="E324" s="23" t="s">
        <v>1848</v>
      </c>
      <c r="F324" s="25">
        <v>229.35811111111107</v>
      </c>
      <c r="G324" s="26">
        <v>9.9999999999999936E-2</v>
      </c>
      <c r="H324" s="27">
        <v>206.42229999999998</v>
      </c>
      <c r="I324" s="28" t="s">
        <v>706</v>
      </c>
      <c r="J324" s="34"/>
    </row>
    <row r="325" spans="1:10" ht="60" customHeight="1" x14ac:dyDescent="0.45">
      <c r="A325" s="48" t="s">
        <v>1824</v>
      </c>
      <c r="B325" s="23" t="s">
        <v>725</v>
      </c>
      <c r="C325" s="23" t="s">
        <v>43</v>
      </c>
      <c r="D325" s="24" t="s">
        <v>79</v>
      </c>
      <c r="E325" s="23" t="s">
        <v>1849</v>
      </c>
      <c r="F325" s="25">
        <v>344.75244444444445</v>
      </c>
      <c r="G325" s="26">
        <v>0.10000000000000003</v>
      </c>
      <c r="H325" s="27">
        <v>310.27719999999999</v>
      </c>
      <c r="I325" s="28" t="s">
        <v>706</v>
      </c>
      <c r="J325" s="34"/>
    </row>
    <row r="326" spans="1:10" ht="60" customHeight="1" x14ac:dyDescent="0.45">
      <c r="A326" s="48" t="s">
        <v>1824</v>
      </c>
      <c r="B326" s="23" t="s">
        <v>727</v>
      </c>
      <c r="C326" s="23" t="s">
        <v>43</v>
      </c>
      <c r="D326" s="24" t="s">
        <v>79</v>
      </c>
      <c r="E326" s="23" t="s">
        <v>1850</v>
      </c>
      <c r="F326" s="25">
        <v>501.9876666666666</v>
      </c>
      <c r="G326" s="26">
        <v>9.9999999999999964E-2</v>
      </c>
      <c r="H326" s="27">
        <v>451.78889999999996</v>
      </c>
      <c r="I326" s="28" t="s">
        <v>706</v>
      </c>
      <c r="J326" s="34"/>
    </row>
    <row r="327" spans="1:10" ht="60" customHeight="1" x14ac:dyDescent="0.45">
      <c r="A327" s="48" t="s">
        <v>1824</v>
      </c>
      <c r="B327" s="23" t="s">
        <v>1851</v>
      </c>
      <c r="C327" s="23" t="s">
        <v>43</v>
      </c>
      <c r="D327" s="24" t="s">
        <v>79</v>
      </c>
      <c r="E327" s="23" t="s">
        <v>1852</v>
      </c>
      <c r="F327" s="25">
        <v>271.18755555555555</v>
      </c>
      <c r="G327" s="26">
        <v>9.9999999999999936E-2</v>
      </c>
      <c r="H327" s="27">
        <v>244.06880000000001</v>
      </c>
      <c r="I327" s="28" t="s">
        <v>706</v>
      </c>
      <c r="J327" s="34"/>
    </row>
    <row r="328" spans="1:10" ht="60" customHeight="1" x14ac:dyDescent="0.45">
      <c r="A328" s="48" t="s">
        <v>1824</v>
      </c>
      <c r="B328" s="23" t="s">
        <v>1853</v>
      </c>
      <c r="C328" s="23" t="s">
        <v>43</v>
      </c>
      <c r="D328" s="24" t="s">
        <v>79</v>
      </c>
      <c r="E328" s="23" t="s">
        <v>1854</v>
      </c>
      <c r="F328" s="25">
        <v>386.5818888888889</v>
      </c>
      <c r="G328" s="26">
        <v>0.10000000000000003</v>
      </c>
      <c r="H328" s="27">
        <v>347.9237</v>
      </c>
      <c r="I328" s="28" t="s">
        <v>706</v>
      </c>
      <c r="J328" s="34"/>
    </row>
    <row r="329" spans="1:10" ht="60" customHeight="1" x14ac:dyDescent="0.45">
      <c r="A329" s="48" t="s">
        <v>1824</v>
      </c>
      <c r="B329" s="23" t="s">
        <v>1855</v>
      </c>
      <c r="C329" s="23" t="s">
        <v>43</v>
      </c>
      <c r="D329" s="24" t="s">
        <v>79</v>
      </c>
      <c r="E329" s="23" t="s">
        <v>1856</v>
      </c>
      <c r="F329" s="25">
        <v>543.8171111111111</v>
      </c>
      <c r="G329" s="26">
        <v>9.9999999999999964E-2</v>
      </c>
      <c r="H329" s="27">
        <v>489.43540000000002</v>
      </c>
      <c r="I329" s="28" t="s">
        <v>706</v>
      </c>
      <c r="J329" s="34"/>
    </row>
    <row r="330" spans="1:10" ht="60" customHeight="1" x14ac:dyDescent="0.45">
      <c r="A330" s="48" t="s">
        <v>1824</v>
      </c>
      <c r="B330" s="23" t="s">
        <v>1857</v>
      </c>
      <c r="C330" s="23" t="s">
        <v>43</v>
      </c>
      <c r="D330" s="24" t="s">
        <v>79</v>
      </c>
      <c r="E330" s="23" t="s">
        <v>1858</v>
      </c>
      <c r="F330" s="25">
        <v>271.70255555555559</v>
      </c>
      <c r="G330" s="26">
        <v>0.10000000000000005</v>
      </c>
      <c r="H330" s="27">
        <v>244.53230000000002</v>
      </c>
      <c r="I330" s="28" t="s">
        <v>709</v>
      </c>
      <c r="J330" s="34"/>
    </row>
    <row r="331" spans="1:10" ht="60" customHeight="1" x14ac:dyDescent="0.45">
      <c r="A331" s="48" t="s">
        <v>1824</v>
      </c>
      <c r="B331" s="23" t="s">
        <v>729</v>
      </c>
      <c r="C331" s="23" t="s">
        <v>43</v>
      </c>
      <c r="D331" s="24" t="s">
        <v>79</v>
      </c>
      <c r="E331" s="23" t="s">
        <v>1859</v>
      </c>
      <c r="F331" s="25">
        <v>355.64755555555558</v>
      </c>
      <c r="G331" s="26">
        <v>0.10000000000000002</v>
      </c>
      <c r="H331" s="27">
        <v>320.08280000000002</v>
      </c>
      <c r="I331" s="28" t="s">
        <v>709</v>
      </c>
      <c r="J331" s="34"/>
    </row>
    <row r="332" spans="1:10" ht="60" customHeight="1" x14ac:dyDescent="0.45">
      <c r="A332" s="48" t="s">
        <v>1824</v>
      </c>
      <c r="B332" s="23" t="s">
        <v>730</v>
      </c>
      <c r="C332" s="23" t="s">
        <v>43</v>
      </c>
      <c r="D332" s="24" t="s">
        <v>79</v>
      </c>
      <c r="E332" s="23" t="s">
        <v>1860</v>
      </c>
      <c r="F332" s="25">
        <v>502.50266666666664</v>
      </c>
      <c r="G332" s="26">
        <v>0.10000000000000002</v>
      </c>
      <c r="H332" s="27">
        <v>452.25239999999997</v>
      </c>
      <c r="I332" s="28" t="s">
        <v>709</v>
      </c>
      <c r="J332" s="34"/>
    </row>
    <row r="333" spans="1:10" ht="60" customHeight="1" x14ac:dyDescent="0.45">
      <c r="A333" s="48" t="s">
        <v>1824</v>
      </c>
      <c r="B333" s="23" t="s">
        <v>1861</v>
      </c>
      <c r="C333" s="23" t="s">
        <v>43</v>
      </c>
      <c r="D333" s="24" t="s">
        <v>79</v>
      </c>
      <c r="E333" s="23" t="s">
        <v>1862</v>
      </c>
      <c r="F333" s="25">
        <v>345.1415555555555</v>
      </c>
      <c r="G333" s="26">
        <v>9.999999999999995E-2</v>
      </c>
      <c r="H333" s="27">
        <v>310.62739999999997</v>
      </c>
      <c r="I333" s="28" t="s">
        <v>709</v>
      </c>
      <c r="J333" s="34"/>
    </row>
    <row r="334" spans="1:10" ht="60" customHeight="1" x14ac:dyDescent="0.45">
      <c r="A334" s="48" t="s">
        <v>1824</v>
      </c>
      <c r="B334" s="23" t="s">
        <v>1863</v>
      </c>
      <c r="C334" s="23" t="s">
        <v>43</v>
      </c>
      <c r="D334" s="24" t="s">
        <v>79</v>
      </c>
      <c r="E334" s="23" t="s">
        <v>1864</v>
      </c>
      <c r="F334" s="25">
        <v>418.58055555555563</v>
      </c>
      <c r="G334" s="26">
        <v>9.9999999999999978E-2</v>
      </c>
      <c r="H334" s="27">
        <v>376.72250000000008</v>
      </c>
      <c r="I334" s="28" t="s">
        <v>709</v>
      </c>
      <c r="J334" s="34"/>
    </row>
    <row r="335" spans="1:10" ht="60" customHeight="1" x14ac:dyDescent="0.45">
      <c r="A335" s="48" t="s">
        <v>1824</v>
      </c>
      <c r="B335" s="23" t="s">
        <v>1865</v>
      </c>
      <c r="C335" s="23" t="s">
        <v>43</v>
      </c>
      <c r="D335" s="24" t="s">
        <v>79</v>
      </c>
      <c r="E335" s="23" t="s">
        <v>1866</v>
      </c>
      <c r="F335" s="25">
        <v>575.94166666666661</v>
      </c>
      <c r="G335" s="26">
        <v>9.9999999999999964E-2</v>
      </c>
      <c r="H335" s="27">
        <v>518.34749999999997</v>
      </c>
      <c r="I335" s="28" t="s">
        <v>709</v>
      </c>
      <c r="J335" s="34"/>
    </row>
    <row r="336" spans="1:10" ht="60" customHeight="1" x14ac:dyDescent="0.45">
      <c r="A336" s="48" t="s">
        <v>1824</v>
      </c>
      <c r="B336" s="23" t="s">
        <v>1694</v>
      </c>
      <c r="C336" s="23" t="s">
        <v>43</v>
      </c>
      <c r="D336" s="24" t="s">
        <v>79</v>
      </c>
      <c r="E336" s="23" t="s">
        <v>1867</v>
      </c>
      <c r="F336" s="25">
        <v>344.75244444444445</v>
      </c>
      <c r="G336" s="26">
        <v>0.10000000000000003</v>
      </c>
      <c r="H336" s="27">
        <v>310.27719999999999</v>
      </c>
      <c r="I336" s="28" t="s">
        <v>1868</v>
      </c>
      <c r="J336" s="34"/>
    </row>
    <row r="337" spans="1:10" ht="60" customHeight="1" x14ac:dyDescent="0.45">
      <c r="A337" s="48" t="s">
        <v>1824</v>
      </c>
      <c r="B337" s="23" t="s">
        <v>731</v>
      </c>
      <c r="C337" s="23" t="s">
        <v>43</v>
      </c>
      <c r="D337" s="24" t="s">
        <v>79</v>
      </c>
      <c r="E337" s="23" t="s">
        <v>1869</v>
      </c>
      <c r="F337" s="25">
        <v>366.39388888888891</v>
      </c>
      <c r="G337" s="26">
        <v>0.10000000000000003</v>
      </c>
      <c r="H337" s="27">
        <v>329.75450000000001</v>
      </c>
      <c r="I337" s="28" t="s">
        <v>1868</v>
      </c>
      <c r="J337" s="34"/>
    </row>
    <row r="338" spans="1:10" ht="60" customHeight="1" x14ac:dyDescent="0.45">
      <c r="A338" s="48" t="s">
        <v>1824</v>
      </c>
      <c r="B338" s="23" t="s">
        <v>732</v>
      </c>
      <c r="C338" s="23" t="s">
        <v>43</v>
      </c>
      <c r="D338" s="24" t="s">
        <v>79</v>
      </c>
      <c r="E338" s="23" t="s">
        <v>1870</v>
      </c>
      <c r="F338" s="25">
        <v>512.99722222222215</v>
      </c>
      <c r="G338" s="26">
        <v>9.9999999999999895E-2</v>
      </c>
      <c r="H338" s="27">
        <v>461.69749999999999</v>
      </c>
      <c r="I338" s="28" t="s">
        <v>1868</v>
      </c>
      <c r="J338" s="34"/>
    </row>
    <row r="339" spans="1:10" ht="60" customHeight="1" x14ac:dyDescent="0.45">
      <c r="A339" s="48" t="s">
        <v>1824</v>
      </c>
      <c r="B339" s="23" t="s">
        <v>1695</v>
      </c>
      <c r="C339" s="23" t="s">
        <v>43</v>
      </c>
      <c r="D339" s="24" t="s">
        <v>79</v>
      </c>
      <c r="E339" s="23" t="s">
        <v>1871</v>
      </c>
      <c r="F339" s="25">
        <v>423.83355555555556</v>
      </c>
      <c r="G339" s="26">
        <v>0.10000000000000003</v>
      </c>
      <c r="H339" s="27">
        <v>381.4502</v>
      </c>
      <c r="I339" s="28" t="s">
        <v>1868</v>
      </c>
      <c r="J339" s="34"/>
    </row>
    <row r="340" spans="1:10" ht="60" customHeight="1" x14ac:dyDescent="0.45">
      <c r="A340" s="48" t="s">
        <v>1824</v>
      </c>
      <c r="B340" s="23" t="s">
        <v>1696</v>
      </c>
      <c r="C340" s="23" t="s">
        <v>43</v>
      </c>
      <c r="D340" s="24" t="s">
        <v>79</v>
      </c>
      <c r="E340" s="23" t="s">
        <v>1872</v>
      </c>
      <c r="F340" s="25">
        <v>444.79977777777782</v>
      </c>
      <c r="G340" s="26">
        <v>9.9999999999999992E-2</v>
      </c>
      <c r="H340" s="27">
        <v>400.31980000000004</v>
      </c>
      <c r="I340" s="28" t="s">
        <v>1868</v>
      </c>
      <c r="J340" s="34"/>
    </row>
    <row r="341" spans="1:10" ht="60" customHeight="1" x14ac:dyDescent="0.45">
      <c r="A341" s="48" t="s">
        <v>1824</v>
      </c>
      <c r="B341" s="23" t="s">
        <v>1697</v>
      </c>
      <c r="C341" s="23" t="s">
        <v>43</v>
      </c>
      <c r="D341" s="24" t="s">
        <v>79</v>
      </c>
      <c r="E341" s="23" t="s">
        <v>1873</v>
      </c>
      <c r="F341" s="25">
        <v>591.67777777777781</v>
      </c>
      <c r="G341" s="26">
        <v>0.10000000000000006</v>
      </c>
      <c r="H341" s="27">
        <v>532.51</v>
      </c>
      <c r="I341" s="28" t="s">
        <v>1868</v>
      </c>
      <c r="J341" s="34"/>
    </row>
    <row r="342" spans="1:10" ht="60" customHeight="1" x14ac:dyDescent="0.45">
      <c r="A342" s="48" t="s">
        <v>1824</v>
      </c>
      <c r="B342" s="23" t="s">
        <v>1693</v>
      </c>
      <c r="C342" s="23" t="s">
        <v>43</v>
      </c>
      <c r="D342" s="24" t="s">
        <v>79</v>
      </c>
      <c r="E342" s="23" t="s">
        <v>1874</v>
      </c>
      <c r="F342" s="25">
        <v>344.75244444444445</v>
      </c>
      <c r="G342" s="26">
        <v>0.10000000000000003</v>
      </c>
      <c r="H342" s="27">
        <v>310.27719999999999</v>
      </c>
      <c r="I342" s="28" t="s">
        <v>1875</v>
      </c>
      <c r="J342" s="34"/>
    </row>
    <row r="343" spans="1:10" ht="60" customHeight="1" x14ac:dyDescent="0.45">
      <c r="A343" s="48" t="s">
        <v>1824</v>
      </c>
      <c r="B343" s="23" t="s">
        <v>733</v>
      </c>
      <c r="C343" s="23" t="s">
        <v>43</v>
      </c>
      <c r="D343" s="24" t="s">
        <v>79</v>
      </c>
      <c r="E343" s="23" t="s">
        <v>1876</v>
      </c>
      <c r="F343" s="25">
        <v>366.39388888888891</v>
      </c>
      <c r="G343" s="26">
        <v>0.10000000000000003</v>
      </c>
      <c r="H343" s="27">
        <v>329.75450000000001</v>
      </c>
      <c r="I343" s="28" t="s">
        <v>1875</v>
      </c>
      <c r="J343" s="34"/>
    </row>
    <row r="344" spans="1:10" ht="60" customHeight="1" x14ac:dyDescent="0.45">
      <c r="A344" s="48" t="s">
        <v>1824</v>
      </c>
      <c r="B344" s="23" t="s">
        <v>734</v>
      </c>
      <c r="C344" s="23" t="s">
        <v>43</v>
      </c>
      <c r="D344" s="24" t="s">
        <v>79</v>
      </c>
      <c r="E344" s="23" t="s">
        <v>1877</v>
      </c>
      <c r="F344" s="25">
        <v>512.99722222222215</v>
      </c>
      <c r="G344" s="26">
        <v>9.9999999999999895E-2</v>
      </c>
      <c r="H344" s="27">
        <v>461.69749999999999</v>
      </c>
      <c r="I344" s="28" t="s">
        <v>1875</v>
      </c>
      <c r="J344" s="34"/>
    </row>
    <row r="345" spans="1:10" ht="60" customHeight="1" x14ac:dyDescent="0.45">
      <c r="A345" s="48" t="s">
        <v>1824</v>
      </c>
      <c r="B345" s="23" t="s">
        <v>1878</v>
      </c>
      <c r="C345" s="23" t="s">
        <v>43</v>
      </c>
      <c r="D345" s="24" t="s">
        <v>79</v>
      </c>
      <c r="E345" s="23" t="s">
        <v>1879</v>
      </c>
      <c r="F345" s="25">
        <v>423.83355555555556</v>
      </c>
      <c r="G345" s="26">
        <v>0.10000000000000003</v>
      </c>
      <c r="H345" s="27">
        <v>381.4502</v>
      </c>
      <c r="I345" s="28" t="s">
        <v>1875</v>
      </c>
      <c r="J345" s="34"/>
    </row>
    <row r="346" spans="1:10" ht="60" customHeight="1" x14ac:dyDescent="0.45">
      <c r="A346" s="48" t="s">
        <v>1824</v>
      </c>
      <c r="B346" s="23" t="s">
        <v>1880</v>
      </c>
      <c r="C346" s="23" t="s">
        <v>43</v>
      </c>
      <c r="D346" s="24" t="s">
        <v>79</v>
      </c>
      <c r="E346" s="23" t="s">
        <v>1881</v>
      </c>
      <c r="F346" s="25">
        <v>444.79977777777782</v>
      </c>
      <c r="G346" s="26">
        <v>9.9999999999999992E-2</v>
      </c>
      <c r="H346" s="27">
        <v>400.31980000000004</v>
      </c>
      <c r="I346" s="28" t="s">
        <v>1875</v>
      </c>
      <c r="J346" s="34"/>
    </row>
    <row r="347" spans="1:10" ht="60" customHeight="1" x14ac:dyDescent="0.45">
      <c r="A347" s="48" t="s">
        <v>1824</v>
      </c>
      <c r="B347" s="23" t="s">
        <v>1882</v>
      </c>
      <c r="C347" s="23" t="s">
        <v>43</v>
      </c>
      <c r="D347" s="24" t="s">
        <v>79</v>
      </c>
      <c r="E347" s="23" t="s">
        <v>1883</v>
      </c>
      <c r="F347" s="25">
        <v>591.67777777777781</v>
      </c>
      <c r="G347" s="26">
        <v>0.10000000000000006</v>
      </c>
      <c r="H347" s="27">
        <v>532.51</v>
      </c>
      <c r="I347" s="28" t="s">
        <v>1875</v>
      </c>
      <c r="J347" s="34"/>
    </row>
    <row r="348" spans="1:10" ht="60" customHeight="1" x14ac:dyDescent="0.45">
      <c r="A348" s="48" t="s">
        <v>1824</v>
      </c>
      <c r="B348" s="23" t="s">
        <v>1884</v>
      </c>
      <c r="C348" s="23" t="s">
        <v>43</v>
      </c>
      <c r="D348" s="24" t="s">
        <v>79</v>
      </c>
      <c r="E348" s="23" t="s">
        <v>1885</v>
      </c>
      <c r="F348" s="25">
        <v>827.71944444444455</v>
      </c>
      <c r="G348" s="26">
        <v>9.9999999999999992E-2</v>
      </c>
      <c r="H348" s="27">
        <v>744.9475000000001</v>
      </c>
      <c r="I348" s="28" t="s">
        <v>1886</v>
      </c>
      <c r="J348" s="34"/>
    </row>
    <row r="349" spans="1:10" ht="60" customHeight="1" x14ac:dyDescent="0.45">
      <c r="A349" s="48" t="s">
        <v>1824</v>
      </c>
      <c r="B349" s="23" t="s">
        <v>515</v>
      </c>
      <c r="C349" s="23" t="s">
        <v>262</v>
      </c>
      <c r="D349" s="24" t="s">
        <v>57</v>
      </c>
      <c r="E349" s="23" t="s">
        <v>516</v>
      </c>
      <c r="F349" s="25">
        <v>163.76776680317997</v>
      </c>
      <c r="G349" s="26">
        <v>0.16980000000000001</v>
      </c>
      <c r="H349" s="27">
        <v>135.96</v>
      </c>
      <c r="I349" s="28" t="s">
        <v>512</v>
      </c>
      <c r="J349" s="34"/>
    </row>
    <row r="350" spans="1:10" ht="60" customHeight="1" x14ac:dyDescent="0.45">
      <c r="A350" s="48" t="s">
        <v>1824</v>
      </c>
      <c r="B350" s="23" t="s">
        <v>517</v>
      </c>
      <c r="C350" s="23" t="s">
        <v>262</v>
      </c>
      <c r="D350" s="24" t="s">
        <v>57</v>
      </c>
      <c r="E350" s="23" t="s">
        <v>518</v>
      </c>
      <c r="F350" s="25">
        <v>1234.9782240503268</v>
      </c>
      <c r="G350" s="26">
        <v>0.17340000000000008</v>
      </c>
      <c r="H350" s="27">
        <v>1020.8330000000001</v>
      </c>
      <c r="I350" s="28" t="s">
        <v>512</v>
      </c>
      <c r="J350" s="34"/>
    </row>
    <row r="351" spans="1:10" ht="60" customHeight="1" x14ac:dyDescent="0.45">
      <c r="A351" s="48" t="s">
        <v>1824</v>
      </c>
      <c r="B351" s="23" t="s">
        <v>519</v>
      </c>
      <c r="C351" s="23" t="s">
        <v>262</v>
      </c>
      <c r="D351" s="24" t="s">
        <v>57</v>
      </c>
      <c r="E351" s="23" t="s">
        <v>520</v>
      </c>
      <c r="F351" s="25">
        <v>565.47311178247742</v>
      </c>
      <c r="G351" s="26">
        <v>0.17250000000000007</v>
      </c>
      <c r="H351" s="27">
        <v>467.92900000000003</v>
      </c>
      <c r="I351" s="28" t="s">
        <v>512</v>
      </c>
      <c r="J351" s="34"/>
    </row>
    <row r="352" spans="1:10" ht="60" customHeight="1" x14ac:dyDescent="0.45">
      <c r="A352" s="48" t="s">
        <v>1824</v>
      </c>
      <c r="B352" s="23" t="s">
        <v>521</v>
      </c>
      <c r="C352" s="23" t="s">
        <v>262</v>
      </c>
      <c r="D352" s="24" t="s">
        <v>57</v>
      </c>
      <c r="E352" s="23" t="s">
        <v>522</v>
      </c>
      <c r="F352" s="25">
        <v>163.76776680317997</v>
      </c>
      <c r="G352" s="26">
        <v>0.16980000000000001</v>
      </c>
      <c r="H352" s="27">
        <v>135.96</v>
      </c>
      <c r="I352" s="28" t="s">
        <v>512</v>
      </c>
      <c r="J352" s="34"/>
    </row>
    <row r="353" spans="1:10" ht="60" customHeight="1" x14ac:dyDescent="0.45">
      <c r="A353" s="48" t="s">
        <v>1824</v>
      </c>
      <c r="B353" s="23" t="s">
        <v>523</v>
      </c>
      <c r="C353" s="23" t="s">
        <v>262</v>
      </c>
      <c r="D353" s="24" t="s">
        <v>57</v>
      </c>
      <c r="E353" s="23" t="s">
        <v>524</v>
      </c>
      <c r="F353" s="25">
        <v>112.27311178247736</v>
      </c>
      <c r="G353" s="26">
        <v>0.17249999999999993</v>
      </c>
      <c r="H353" s="27">
        <v>92.90600000000002</v>
      </c>
      <c r="I353" s="28" t="s">
        <v>512</v>
      </c>
      <c r="J353" s="34"/>
    </row>
    <row r="354" spans="1:10" ht="60" customHeight="1" x14ac:dyDescent="0.45">
      <c r="A354" s="48" t="s">
        <v>1824</v>
      </c>
      <c r="B354" s="23" t="s">
        <v>525</v>
      </c>
      <c r="C354" s="23" t="s">
        <v>262</v>
      </c>
      <c r="D354" s="24" t="s">
        <v>57</v>
      </c>
      <c r="E354" s="23" t="s">
        <v>526</v>
      </c>
      <c r="F354" s="25">
        <v>184.36187006678813</v>
      </c>
      <c r="G354" s="26">
        <v>0.17649999999999996</v>
      </c>
      <c r="H354" s="27">
        <v>151.82200000000003</v>
      </c>
      <c r="I354" s="28" t="s">
        <v>512</v>
      </c>
      <c r="J354" s="34"/>
    </row>
    <row r="355" spans="1:10" ht="60" customHeight="1" x14ac:dyDescent="0.45">
      <c r="A355" s="48" t="s">
        <v>1824</v>
      </c>
      <c r="B355" s="23" t="s">
        <v>527</v>
      </c>
      <c r="C355" s="23" t="s">
        <v>262</v>
      </c>
      <c r="D355" s="24" t="s">
        <v>57</v>
      </c>
      <c r="E355" s="23" t="s">
        <v>528</v>
      </c>
      <c r="F355" s="25">
        <v>184.36187006678813</v>
      </c>
      <c r="G355" s="26">
        <v>0.17649999999999996</v>
      </c>
      <c r="H355" s="27">
        <v>151.82200000000003</v>
      </c>
      <c r="I355" s="28" t="s">
        <v>512</v>
      </c>
      <c r="J355" s="34"/>
    </row>
    <row r="356" spans="1:10" ht="60" customHeight="1" x14ac:dyDescent="0.45">
      <c r="A356" s="48" t="s">
        <v>1824</v>
      </c>
      <c r="B356" s="23" t="s">
        <v>529</v>
      </c>
      <c r="C356" s="23" t="s">
        <v>262</v>
      </c>
      <c r="D356" s="24" t="s">
        <v>57</v>
      </c>
      <c r="E356" s="23" t="s">
        <v>530</v>
      </c>
      <c r="F356" s="25">
        <v>266.76527408838439</v>
      </c>
      <c r="G356" s="26">
        <v>0.1717999999999999</v>
      </c>
      <c r="H356" s="27">
        <v>220.93499999999997</v>
      </c>
      <c r="I356" s="28" t="s">
        <v>512</v>
      </c>
      <c r="J356" s="34"/>
    </row>
    <row r="357" spans="1:10" ht="60" customHeight="1" x14ac:dyDescent="0.45">
      <c r="A357" s="48" t="s">
        <v>1824</v>
      </c>
      <c r="B357" s="23" t="s">
        <v>531</v>
      </c>
      <c r="C357" s="23" t="s">
        <v>262</v>
      </c>
      <c r="D357" s="24" t="s">
        <v>57</v>
      </c>
      <c r="E357" s="23" t="s">
        <v>532</v>
      </c>
      <c r="F357" s="25">
        <v>297.65254237288133</v>
      </c>
      <c r="G357" s="26">
        <v>0.17399999999999996</v>
      </c>
      <c r="H357" s="27">
        <v>245.86099999999999</v>
      </c>
      <c r="I357" s="28" t="s">
        <v>512</v>
      </c>
      <c r="J357" s="34"/>
    </row>
    <row r="358" spans="1:10" ht="60" customHeight="1" x14ac:dyDescent="0.45">
      <c r="A358" s="48" t="s">
        <v>1824</v>
      </c>
      <c r="B358" s="23" t="s">
        <v>533</v>
      </c>
      <c r="C358" s="23" t="s">
        <v>262</v>
      </c>
      <c r="D358" s="24" t="s">
        <v>57</v>
      </c>
      <c r="E358" s="23" t="s">
        <v>534</v>
      </c>
      <c r="F358" s="25">
        <v>647.85904255319156</v>
      </c>
      <c r="G358" s="26">
        <v>0.17280000000000009</v>
      </c>
      <c r="H358" s="27">
        <v>535.90899999999999</v>
      </c>
      <c r="I358" s="28" t="s">
        <v>512</v>
      </c>
      <c r="J358" s="34"/>
    </row>
    <row r="359" spans="1:10" ht="60" customHeight="1" x14ac:dyDescent="0.45">
      <c r="A359" s="48" t="s">
        <v>1824</v>
      </c>
      <c r="B359" s="23" t="s">
        <v>244</v>
      </c>
      <c r="C359" s="23" t="s">
        <v>262</v>
      </c>
      <c r="D359" s="24" t="s">
        <v>79</v>
      </c>
      <c r="E359" s="23" t="s">
        <v>1887</v>
      </c>
      <c r="F359" s="25">
        <v>287.37</v>
      </c>
      <c r="G359" s="26">
        <v>6.0000000000000088E-2</v>
      </c>
      <c r="H359" s="27">
        <v>270.12779999999998</v>
      </c>
      <c r="I359" s="28" t="s">
        <v>1888</v>
      </c>
      <c r="J359" s="34"/>
    </row>
    <row r="360" spans="1:10" ht="60" customHeight="1" x14ac:dyDescent="0.45">
      <c r="A360" s="48" t="s">
        <v>1824</v>
      </c>
      <c r="B360" s="23" t="s">
        <v>244</v>
      </c>
      <c r="C360" s="23" t="s">
        <v>262</v>
      </c>
      <c r="D360" s="24" t="s">
        <v>79</v>
      </c>
      <c r="E360" s="23" t="s">
        <v>1889</v>
      </c>
      <c r="F360" s="25">
        <v>380.07000000000011</v>
      </c>
      <c r="G360" s="26">
        <v>6.0000000000000081E-2</v>
      </c>
      <c r="H360" s="27">
        <v>357.26580000000007</v>
      </c>
      <c r="I360" s="28" t="s">
        <v>1888</v>
      </c>
      <c r="J360" s="34"/>
    </row>
    <row r="361" spans="1:10" ht="60" customHeight="1" x14ac:dyDescent="0.45">
      <c r="A361" s="48" t="s">
        <v>253</v>
      </c>
      <c r="B361" s="23" t="s">
        <v>3580</v>
      </c>
      <c r="C361" s="23" t="s">
        <v>253</v>
      </c>
      <c r="D361" s="24" t="s">
        <v>57</v>
      </c>
      <c r="E361" s="23" t="s">
        <v>3581</v>
      </c>
      <c r="F361" s="25">
        <v>3522.7</v>
      </c>
      <c r="G361" s="26">
        <v>0.59</v>
      </c>
      <c r="H361" s="27">
        <v>1444.3</v>
      </c>
      <c r="I361" s="28" t="s">
        <v>2117</v>
      </c>
      <c r="J361" s="34" t="s">
        <v>413</v>
      </c>
    </row>
    <row r="362" spans="1:10" ht="60" customHeight="1" x14ac:dyDescent="0.45">
      <c r="A362" s="48" t="s">
        <v>253</v>
      </c>
      <c r="B362" s="23" t="s">
        <v>3398</v>
      </c>
      <c r="C362" s="23" t="s">
        <v>253</v>
      </c>
      <c r="D362" s="24" t="s">
        <v>57</v>
      </c>
      <c r="E362" s="23" t="s">
        <v>3582</v>
      </c>
      <c r="F362" s="25">
        <v>4556.76</v>
      </c>
      <c r="G362" s="26">
        <v>0.4</v>
      </c>
      <c r="H362" s="27">
        <v>2734.05</v>
      </c>
      <c r="I362" s="28" t="s">
        <v>3583</v>
      </c>
      <c r="J362" s="34" t="s">
        <v>413</v>
      </c>
    </row>
    <row r="363" spans="1:10" ht="60" customHeight="1" x14ac:dyDescent="0.45">
      <c r="A363" s="48" t="s">
        <v>253</v>
      </c>
      <c r="B363" s="23" t="s">
        <v>3584</v>
      </c>
      <c r="C363" s="23" t="s">
        <v>253</v>
      </c>
      <c r="D363" s="24" t="s">
        <v>57</v>
      </c>
      <c r="E363" s="23" t="s">
        <v>3585</v>
      </c>
      <c r="F363" s="25">
        <v>3946.46</v>
      </c>
      <c r="G363" s="26">
        <v>0.57999999999999996</v>
      </c>
      <c r="H363" s="27">
        <v>1657.51</v>
      </c>
      <c r="I363" s="28" t="s">
        <v>1832</v>
      </c>
      <c r="J363" s="34" t="s">
        <v>413</v>
      </c>
    </row>
    <row r="364" spans="1:10" ht="60" customHeight="1" x14ac:dyDescent="0.45">
      <c r="A364" s="140" t="s">
        <v>3586</v>
      </c>
      <c r="B364" s="23" t="s">
        <v>392</v>
      </c>
      <c r="C364" s="23" t="s">
        <v>250</v>
      </c>
      <c r="D364" s="24" t="s">
        <v>79</v>
      </c>
      <c r="E364" s="23" t="s">
        <v>393</v>
      </c>
      <c r="F364" s="25">
        <v>199</v>
      </c>
      <c r="G364" s="26">
        <v>0.1</v>
      </c>
      <c r="H364" s="27">
        <v>179.1</v>
      </c>
      <c r="I364" s="28" t="s">
        <v>1770</v>
      </c>
      <c r="J364" s="34"/>
    </row>
    <row r="365" spans="1:10" ht="60" customHeight="1" x14ac:dyDescent="0.45">
      <c r="A365" s="140" t="s">
        <v>3586</v>
      </c>
      <c r="B365" s="23" t="s">
        <v>395</v>
      </c>
      <c r="C365" s="23" t="s">
        <v>250</v>
      </c>
      <c r="D365" s="24" t="s">
        <v>79</v>
      </c>
      <c r="E365" s="23" t="s">
        <v>396</v>
      </c>
      <c r="F365" s="25">
        <v>119</v>
      </c>
      <c r="G365" s="26">
        <v>0.1</v>
      </c>
      <c r="H365" s="27">
        <v>107.1</v>
      </c>
      <c r="I365" s="28" t="s">
        <v>1770</v>
      </c>
      <c r="J365" s="34"/>
    </row>
    <row r="366" spans="1:10" ht="60" customHeight="1" x14ac:dyDescent="0.45">
      <c r="A366" s="140" t="s">
        <v>3586</v>
      </c>
      <c r="B366" s="23" t="s">
        <v>397</v>
      </c>
      <c r="C366" s="23" t="s">
        <v>250</v>
      </c>
      <c r="D366" s="24" t="s">
        <v>79</v>
      </c>
      <c r="E366" s="23" t="s">
        <v>398</v>
      </c>
      <c r="F366" s="25">
        <v>399</v>
      </c>
      <c r="G366" s="26">
        <v>0.1</v>
      </c>
      <c r="H366" s="27">
        <v>359.1</v>
      </c>
      <c r="I366" s="28" t="s">
        <v>1770</v>
      </c>
      <c r="J366" s="34"/>
    </row>
    <row r="367" spans="1:10" ht="60" customHeight="1" x14ac:dyDescent="0.45">
      <c r="A367" s="140" t="s">
        <v>3586</v>
      </c>
      <c r="B367" s="23" t="s">
        <v>400</v>
      </c>
      <c r="C367" s="23" t="s">
        <v>250</v>
      </c>
      <c r="D367" s="24" t="s">
        <v>79</v>
      </c>
      <c r="E367" s="23" t="s">
        <v>1771</v>
      </c>
      <c r="F367" s="25">
        <v>249</v>
      </c>
      <c r="G367" s="26">
        <v>0.1</v>
      </c>
      <c r="H367" s="27">
        <v>224.1</v>
      </c>
      <c r="I367" s="28" t="s">
        <v>1770</v>
      </c>
      <c r="J367" s="34"/>
    </row>
    <row r="368" spans="1:10" ht="60" customHeight="1" x14ac:dyDescent="0.45">
      <c r="A368" s="140" t="s">
        <v>3586</v>
      </c>
      <c r="B368" s="23" t="s">
        <v>401</v>
      </c>
      <c r="C368" s="23" t="s">
        <v>250</v>
      </c>
      <c r="D368" s="24" t="s">
        <v>79</v>
      </c>
      <c r="E368" s="23" t="s">
        <v>1772</v>
      </c>
      <c r="F368" s="25">
        <v>299</v>
      </c>
      <c r="G368" s="26">
        <v>0.1</v>
      </c>
      <c r="H368" s="27">
        <v>269.10000000000002</v>
      </c>
      <c r="I368" s="28" t="s">
        <v>1770</v>
      </c>
      <c r="J368" s="34"/>
    </row>
    <row r="369" spans="1:10" ht="60" customHeight="1" x14ac:dyDescent="0.45">
      <c r="A369" s="140" t="s">
        <v>3586</v>
      </c>
      <c r="B369" s="23" t="s">
        <v>1773</v>
      </c>
      <c r="C369" s="23" t="s">
        <v>250</v>
      </c>
      <c r="D369" s="24" t="s">
        <v>79</v>
      </c>
      <c r="E369" s="23" t="s">
        <v>1774</v>
      </c>
      <c r="F369" s="25">
        <v>259</v>
      </c>
      <c r="G369" s="26">
        <v>0.1</v>
      </c>
      <c r="H369" s="27">
        <v>233.1</v>
      </c>
      <c r="I369" s="28" t="s">
        <v>1770</v>
      </c>
      <c r="J369" s="34"/>
    </row>
    <row r="370" spans="1:10" ht="60" customHeight="1" x14ac:dyDescent="0.45">
      <c r="A370" s="140" t="s">
        <v>3586</v>
      </c>
      <c r="B370" s="23" t="s">
        <v>1775</v>
      </c>
      <c r="C370" s="23" t="s">
        <v>250</v>
      </c>
      <c r="D370" s="24" t="s">
        <v>79</v>
      </c>
      <c r="E370" s="23" t="s">
        <v>1776</v>
      </c>
      <c r="F370" s="25">
        <v>279</v>
      </c>
      <c r="G370" s="26">
        <v>0.1</v>
      </c>
      <c r="H370" s="27">
        <v>251.1</v>
      </c>
      <c r="I370" s="28" t="s">
        <v>1770</v>
      </c>
      <c r="J370" s="34"/>
    </row>
    <row r="371" spans="1:10" ht="60" customHeight="1" x14ac:dyDescent="0.45">
      <c r="A371" s="140" t="s">
        <v>3586</v>
      </c>
      <c r="B371" s="23" t="s">
        <v>402</v>
      </c>
      <c r="C371" s="23" t="s">
        <v>250</v>
      </c>
      <c r="D371" s="24" t="s">
        <v>79</v>
      </c>
      <c r="E371" s="23" t="s">
        <v>403</v>
      </c>
      <c r="F371" s="25">
        <v>99</v>
      </c>
      <c r="G371" s="26">
        <v>0.1</v>
      </c>
      <c r="H371" s="27">
        <v>89.1</v>
      </c>
      <c r="I371" s="28" t="s">
        <v>1770</v>
      </c>
      <c r="J371" s="34"/>
    </row>
    <row r="372" spans="1:10" ht="60" customHeight="1" x14ac:dyDescent="0.45">
      <c r="A372" s="140" t="s">
        <v>3586</v>
      </c>
      <c r="B372" s="23" t="s">
        <v>404</v>
      </c>
      <c r="C372" s="23" t="s">
        <v>250</v>
      </c>
      <c r="D372" s="24" t="s">
        <v>79</v>
      </c>
      <c r="E372" s="23" t="s">
        <v>405</v>
      </c>
      <c r="F372" s="25">
        <v>99</v>
      </c>
      <c r="G372" s="26">
        <v>0.1</v>
      </c>
      <c r="H372" s="27">
        <v>89.1</v>
      </c>
      <c r="I372" s="28" t="s">
        <v>1770</v>
      </c>
      <c r="J372" s="34"/>
    </row>
    <row r="373" spans="1:10" ht="60" customHeight="1" x14ac:dyDescent="0.45">
      <c r="A373" s="140" t="s">
        <v>3586</v>
      </c>
      <c r="B373" s="23" t="s">
        <v>406</v>
      </c>
      <c r="C373" s="23" t="s">
        <v>250</v>
      </c>
      <c r="D373" s="24" t="s">
        <v>79</v>
      </c>
      <c r="E373" s="23" t="s">
        <v>2191</v>
      </c>
      <c r="F373" s="25">
        <v>99</v>
      </c>
      <c r="G373" s="26">
        <v>0.1</v>
      </c>
      <c r="H373" s="27">
        <v>89.1</v>
      </c>
      <c r="I373" s="28" t="s">
        <v>1770</v>
      </c>
      <c r="J373" s="34"/>
    </row>
    <row r="374" spans="1:10" ht="60" customHeight="1" x14ac:dyDescent="0.45">
      <c r="A374" s="140" t="s">
        <v>3586</v>
      </c>
      <c r="B374" s="23" t="s">
        <v>407</v>
      </c>
      <c r="C374" s="23" t="s">
        <v>250</v>
      </c>
      <c r="D374" s="24" t="s">
        <v>79</v>
      </c>
      <c r="E374" s="23" t="s">
        <v>408</v>
      </c>
      <c r="F374" s="25">
        <v>99</v>
      </c>
      <c r="G374" s="26">
        <v>0.1</v>
      </c>
      <c r="H374" s="27">
        <v>89.1</v>
      </c>
      <c r="I374" s="28" t="s">
        <v>1770</v>
      </c>
      <c r="J374" s="34"/>
    </row>
    <row r="375" spans="1:10" ht="60" customHeight="1" x14ac:dyDescent="0.45">
      <c r="A375" s="140" t="s">
        <v>3586</v>
      </c>
      <c r="B375" s="23" t="s">
        <v>409</v>
      </c>
      <c r="C375" s="23" t="s">
        <v>250</v>
      </c>
      <c r="D375" s="24" t="s">
        <v>79</v>
      </c>
      <c r="E375" s="23" t="s">
        <v>2192</v>
      </c>
      <c r="F375" s="25">
        <v>179</v>
      </c>
      <c r="G375" s="26">
        <v>0.1</v>
      </c>
      <c r="H375" s="27">
        <v>161.1</v>
      </c>
      <c r="I375" s="28" t="s">
        <v>1770</v>
      </c>
      <c r="J375" s="34"/>
    </row>
    <row r="376" spans="1:10" ht="60" customHeight="1" x14ac:dyDescent="0.45">
      <c r="A376" s="140" t="s">
        <v>3586</v>
      </c>
      <c r="B376" s="23" t="s">
        <v>410</v>
      </c>
      <c r="C376" s="23" t="s">
        <v>250</v>
      </c>
      <c r="D376" s="24" t="s">
        <v>79</v>
      </c>
      <c r="E376" s="23" t="s">
        <v>411</v>
      </c>
      <c r="F376" s="25">
        <v>199</v>
      </c>
      <c r="G376" s="26">
        <v>0.1</v>
      </c>
      <c r="H376" s="27">
        <v>179.1</v>
      </c>
      <c r="I376" s="28" t="s">
        <v>1770</v>
      </c>
      <c r="J376" s="34"/>
    </row>
    <row r="377" spans="1:10" ht="60" customHeight="1" x14ac:dyDescent="0.45">
      <c r="A377" s="140" t="s">
        <v>3586</v>
      </c>
      <c r="B377" s="23" t="s">
        <v>412</v>
      </c>
      <c r="C377" s="23" t="s">
        <v>250</v>
      </c>
      <c r="D377" s="24" t="s">
        <v>79</v>
      </c>
      <c r="E377" s="23" t="s">
        <v>2193</v>
      </c>
      <c r="F377" s="25">
        <v>199</v>
      </c>
      <c r="G377" s="26">
        <v>0.1</v>
      </c>
      <c r="H377" s="27">
        <v>179.1</v>
      </c>
      <c r="I377" s="28" t="s">
        <v>1770</v>
      </c>
      <c r="J377" s="34"/>
    </row>
    <row r="378" spans="1:10" ht="60" customHeight="1" x14ac:dyDescent="0.45">
      <c r="A378" s="140" t="s">
        <v>3586</v>
      </c>
      <c r="B378" s="23" t="s">
        <v>388</v>
      </c>
      <c r="C378" s="23" t="s">
        <v>250</v>
      </c>
      <c r="D378" s="24" t="s">
        <v>79</v>
      </c>
      <c r="E378" s="23" t="s">
        <v>1777</v>
      </c>
      <c r="F378" s="25">
        <v>329</v>
      </c>
      <c r="G378" s="26">
        <v>0.1</v>
      </c>
      <c r="H378" s="27">
        <v>296.10000000000002</v>
      </c>
      <c r="I378" s="28" t="s">
        <v>1770</v>
      </c>
      <c r="J378" s="34"/>
    </row>
    <row r="379" spans="1:10" ht="60" customHeight="1" x14ac:dyDescent="0.45">
      <c r="A379" s="140" t="s">
        <v>3586</v>
      </c>
      <c r="B379" s="23" t="s">
        <v>390</v>
      </c>
      <c r="C379" s="23" t="s">
        <v>250</v>
      </c>
      <c r="D379" s="24" t="s">
        <v>79</v>
      </c>
      <c r="E379" s="23" t="s">
        <v>391</v>
      </c>
      <c r="F379" s="25">
        <v>399</v>
      </c>
      <c r="G379" s="26">
        <v>0.1</v>
      </c>
      <c r="H379" s="27">
        <v>359.1</v>
      </c>
      <c r="I379" s="28" t="s">
        <v>1770</v>
      </c>
      <c r="J379" s="34"/>
    </row>
    <row r="380" spans="1:10" ht="60" customHeight="1" x14ac:dyDescent="0.45">
      <c r="A380" s="140" t="s">
        <v>3586</v>
      </c>
      <c r="B380" s="23" t="s">
        <v>1778</v>
      </c>
      <c r="C380" s="23" t="s">
        <v>250</v>
      </c>
      <c r="D380" s="24" t="s">
        <v>79</v>
      </c>
      <c r="E380" s="23" t="s">
        <v>1779</v>
      </c>
      <c r="F380" s="25">
        <v>249</v>
      </c>
      <c r="G380" s="26">
        <v>0.1</v>
      </c>
      <c r="H380" s="27">
        <v>224.1</v>
      </c>
      <c r="I380" s="28" t="s">
        <v>1770</v>
      </c>
      <c r="J380" s="34"/>
    </row>
    <row r="381" spans="1:10" ht="60" customHeight="1" x14ac:dyDescent="0.45">
      <c r="A381" s="140" t="s">
        <v>3586</v>
      </c>
      <c r="B381" s="23" t="s">
        <v>1780</v>
      </c>
      <c r="C381" s="23" t="s">
        <v>250</v>
      </c>
      <c r="D381" s="24" t="s">
        <v>79</v>
      </c>
      <c r="E381" s="23" t="s">
        <v>1781</v>
      </c>
      <c r="F381" s="25">
        <v>119</v>
      </c>
      <c r="G381" s="26">
        <v>0.1</v>
      </c>
      <c r="H381" s="27">
        <v>107.1</v>
      </c>
      <c r="I381" s="28" t="s">
        <v>1770</v>
      </c>
      <c r="J381" s="34"/>
    </row>
    <row r="382" spans="1:10" ht="60" customHeight="1" x14ac:dyDescent="0.45">
      <c r="A382" s="140" t="s">
        <v>3586</v>
      </c>
      <c r="B382" s="23" t="s">
        <v>5192</v>
      </c>
      <c r="C382" s="23" t="s">
        <v>43</v>
      </c>
      <c r="D382" s="24" t="s">
        <v>79</v>
      </c>
      <c r="E382" s="23" t="s">
        <v>4968</v>
      </c>
      <c r="F382" s="25">
        <v>59</v>
      </c>
      <c r="G382" s="26">
        <v>0.2</v>
      </c>
      <c r="H382" s="27">
        <v>47.2</v>
      </c>
      <c r="I382" s="28" t="s">
        <v>5193</v>
      </c>
      <c r="J382" s="34" t="s">
        <v>5194</v>
      </c>
    </row>
    <row r="383" spans="1:10" ht="60" customHeight="1" x14ac:dyDescent="0.45">
      <c r="A383" s="140" t="s">
        <v>3586</v>
      </c>
      <c r="B383" s="23" t="s">
        <v>4949</v>
      </c>
      <c r="C383" s="23" t="s">
        <v>43</v>
      </c>
      <c r="D383" s="24" t="s">
        <v>79</v>
      </c>
      <c r="E383" s="23" t="s">
        <v>5195</v>
      </c>
      <c r="F383" s="25">
        <v>99</v>
      </c>
      <c r="G383" s="26">
        <v>0.2</v>
      </c>
      <c r="H383" s="27">
        <v>79.2</v>
      </c>
      <c r="I383" s="28" t="s">
        <v>386</v>
      </c>
      <c r="J383" s="34" t="s">
        <v>5196</v>
      </c>
    </row>
    <row r="384" spans="1:10" ht="60" customHeight="1" x14ac:dyDescent="0.45">
      <c r="A384" s="140" t="s">
        <v>3586</v>
      </c>
      <c r="B384" s="23" t="s">
        <v>4937</v>
      </c>
      <c r="C384" s="23" t="s">
        <v>43</v>
      </c>
      <c r="D384" s="24" t="s">
        <v>79</v>
      </c>
      <c r="E384" s="23" t="s">
        <v>5197</v>
      </c>
      <c r="F384" s="25">
        <v>99</v>
      </c>
      <c r="G384" s="26">
        <v>0.2</v>
      </c>
      <c r="H384" s="27">
        <v>79.2</v>
      </c>
      <c r="I384" s="28" t="s">
        <v>2413</v>
      </c>
      <c r="J384" s="34" t="s">
        <v>5198</v>
      </c>
    </row>
    <row r="385" spans="1:10" ht="60" customHeight="1" x14ac:dyDescent="0.45">
      <c r="A385" s="140" t="s">
        <v>3586</v>
      </c>
      <c r="B385" s="23" t="s">
        <v>5199</v>
      </c>
      <c r="C385" s="23" t="s">
        <v>43</v>
      </c>
      <c r="D385" s="24" t="s">
        <v>79</v>
      </c>
      <c r="E385" s="23" t="s">
        <v>5200</v>
      </c>
      <c r="F385" s="25">
        <v>189</v>
      </c>
      <c r="G385" s="26">
        <v>0.2</v>
      </c>
      <c r="H385" s="27">
        <v>151.19999999999999</v>
      </c>
      <c r="I385" s="28" t="s">
        <v>5201</v>
      </c>
      <c r="J385" s="34" t="s">
        <v>5202</v>
      </c>
    </row>
    <row r="386" spans="1:10" ht="60" customHeight="1" x14ac:dyDescent="0.45">
      <c r="A386" s="140" t="s">
        <v>3586</v>
      </c>
      <c r="B386" s="23" t="s">
        <v>5203</v>
      </c>
      <c r="C386" s="23" t="s">
        <v>43</v>
      </c>
      <c r="D386" s="24" t="s">
        <v>79</v>
      </c>
      <c r="E386" s="23" t="s">
        <v>5204</v>
      </c>
      <c r="F386" s="25">
        <v>189</v>
      </c>
      <c r="G386" s="26">
        <v>0.2</v>
      </c>
      <c r="H386" s="27">
        <v>151.19999999999999</v>
      </c>
      <c r="I386" s="28" t="s">
        <v>386</v>
      </c>
      <c r="J386" s="34" t="s">
        <v>5205</v>
      </c>
    </row>
    <row r="387" spans="1:10" ht="60" customHeight="1" x14ac:dyDescent="0.45">
      <c r="A387" s="140" t="s">
        <v>3586</v>
      </c>
      <c r="B387" s="23" t="s">
        <v>5206</v>
      </c>
      <c r="C387" s="23" t="s">
        <v>43</v>
      </c>
      <c r="D387" s="24" t="s">
        <v>79</v>
      </c>
      <c r="E387" s="23" t="s">
        <v>5207</v>
      </c>
      <c r="F387" s="25">
        <v>189</v>
      </c>
      <c r="G387" s="26">
        <v>0.2</v>
      </c>
      <c r="H387" s="27">
        <v>151.19999999999999</v>
      </c>
      <c r="I387" s="28" t="s">
        <v>383</v>
      </c>
      <c r="J387" s="34" t="s">
        <v>5208</v>
      </c>
    </row>
    <row r="388" spans="1:10" ht="60" customHeight="1" x14ac:dyDescent="0.45">
      <c r="A388" s="140" t="s">
        <v>3586</v>
      </c>
      <c r="B388" s="23" t="s">
        <v>5209</v>
      </c>
      <c r="C388" s="23" t="s">
        <v>43</v>
      </c>
      <c r="D388" s="24" t="s">
        <v>79</v>
      </c>
      <c r="E388" s="23" t="s">
        <v>5210</v>
      </c>
      <c r="F388" s="25">
        <v>159</v>
      </c>
      <c r="G388" s="26">
        <v>0.2</v>
      </c>
      <c r="H388" s="27">
        <v>127.2</v>
      </c>
      <c r="I388" s="28" t="s">
        <v>5193</v>
      </c>
      <c r="J388" s="34" t="s">
        <v>5211</v>
      </c>
    </row>
    <row r="389" spans="1:10" ht="60" customHeight="1" x14ac:dyDescent="0.45">
      <c r="A389" s="140" t="s">
        <v>3586</v>
      </c>
      <c r="B389" s="23" t="s">
        <v>4711</v>
      </c>
      <c r="C389" s="23" t="s">
        <v>43</v>
      </c>
      <c r="D389" s="24" t="s">
        <v>79</v>
      </c>
      <c r="E389" s="23" t="s">
        <v>5212</v>
      </c>
      <c r="F389" s="25">
        <v>189</v>
      </c>
      <c r="G389" s="26">
        <v>0.2</v>
      </c>
      <c r="H389" s="27">
        <v>151.19999999999999</v>
      </c>
      <c r="I389" s="28" t="s">
        <v>386</v>
      </c>
      <c r="J389" s="34" t="s">
        <v>5205</v>
      </c>
    </row>
    <row r="390" spans="1:10" ht="60" customHeight="1" x14ac:dyDescent="0.45">
      <c r="A390" s="140" t="s">
        <v>3586</v>
      </c>
      <c r="B390" s="23" t="s">
        <v>4704</v>
      </c>
      <c r="C390" s="23" t="s">
        <v>43</v>
      </c>
      <c r="D390" s="24" t="s">
        <v>79</v>
      </c>
      <c r="E390" s="23" t="s">
        <v>5213</v>
      </c>
      <c r="F390" s="25">
        <v>189</v>
      </c>
      <c r="G390" s="26">
        <v>0.2</v>
      </c>
      <c r="H390" s="27">
        <v>151.19999999999999</v>
      </c>
      <c r="I390" s="28" t="s">
        <v>2413</v>
      </c>
      <c r="J390" s="34" t="s">
        <v>5208</v>
      </c>
    </row>
    <row r="391" spans="1:10" ht="60" customHeight="1" x14ac:dyDescent="0.45">
      <c r="A391" s="140" t="s">
        <v>3586</v>
      </c>
      <c r="B391" s="23" t="s">
        <v>4696</v>
      </c>
      <c r="C391" s="23" t="s">
        <v>43</v>
      </c>
      <c r="D391" s="24" t="s">
        <v>79</v>
      </c>
      <c r="E391" s="23" t="s">
        <v>5214</v>
      </c>
      <c r="F391" s="25">
        <v>159</v>
      </c>
      <c r="G391" s="26">
        <v>0.2</v>
      </c>
      <c r="H391" s="27">
        <v>127.2</v>
      </c>
      <c r="I391" s="28" t="s">
        <v>2412</v>
      </c>
      <c r="J391" s="34" t="s">
        <v>5211</v>
      </c>
    </row>
    <row r="392" spans="1:10" ht="60" customHeight="1" x14ac:dyDescent="0.45">
      <c r="A392" s="48" t="s">
        <v>4416</v>
      </c>
      <c r="B392" s="23" t="s">
        <v>4538</v>
      </c>
      <c r="C392" s="23" t="s">
        <v>4416</v>
      </c>
      <c r="D392" s="24" t="s">
        <v>4539</v>
      </c>
      <c r="E392" s="23" t="s">
        <v>4540</v>
      </c>
      <c r="F392" s="25">
        <v>650</v>
      </c>
      <c r="G392" s="26">
        <v>0.53703317898019431</v>
      </c>
      <c r="H392" s="27">
        <v>349</v>
      </c>
      <c r="I392" s="28" t="s">
        <v>4541</v>
      </c>
      <c r="J392" s="34"/>
    </row>
    <row r="393" spans="1:10" ht="60" customHeight="1" x14ac:dyDescent="0.45">
      <c r="A393" s="48" t="s">
        <v>4416</v>
      </c>
      <c r="B393" s="23" t="s">
        <v>4542</v>
      </c>
      <c r="C393" s="23" t="s">
        <v>4416</v>
      </c>
      <c r="D393" s="24" t="s">
        <v>4539</v>
      </c>
      <c r="E393" s="23" t="s">
        <v>4543</v>
      </c>
      <c r="F393" s="25">
        <v>213.9913334399198</v>
      </c>
      <c r="G393" s="26">
        <v>0.47369252064441086</v>
      </c>
      <c r="H393" s="27">
        <v>101.36609413321422</v>
      </c>
      <c r="I393" s="28" t="s">
        <v>4541</v>
      </c>
      <c r="J393" s="34"/>
    </row>
    <row r="394" spans="1:10" ht="60" customHeight="1" x14ac:dyDescent="0.45">
      <c r="A394" s="48" t="s">
        <v>4416</v>
      </c>
      <c r="B394" s="23" t="s">
        <v>4542</v>
      </c>
      <c r="C394" s="23" t="s">
        <v>4416</v>
      </c>
      <c r="D394" s="24" t="s">
        <v>4539</v>
      </c>
      <c r="E394" s="23" t="s">
        <v>4543</v>
      </c>
      <c r="F394" s="25">
        <v>250</v>
      </c>
      <c r="G394" s="26" t="s">
        <v>4544</v>
      </c>
      <c r="H394" s="27">
        <v>175</v>
      </c>
      <c r="I394" s="28" t="s">
        <v>4541</v>
      </c>
      <c r="J394" s="34"/>
    </row>
    <row r="395" spans="1:10" ht="60" customHeight="1" x14ac:dyDescent="0.45">
      <c r="A395" s="48" t="s">
        <v>4416</v>
      </c>
      <c r="B395" s="23" t="s">
        <v>4545</v>
      </c>
      <c r="C395" s="23" t="s">
        <v>4416</v>
      </c>
      <c r="D395" s="24" t="s">
        <v>4539</v>
      </c>
      <c r="E395" s="23" t="s">
        <v>4546</v>
      </c>
      <c r="F395" s="25">
        <v>83.84190124704017</v>
      </c>
      <c r="G395" s="26">
        <v>0.66124454688409362</v>
      </c>
      <c r="H395" s="27">
        <v>55.440000000000005</v>
      </c>
      <c r="I395" s="28" t="s">
        <v>4541</v>
      </c>
      <c r="J395" s="34"/>
    </row>
    <row r="396" spans="1:10" ht="60" customHeight="1" x14ac:dyDescent="0.45">
      <c r="A396" s="48" t="s">
        <v>4416</v>
      </c>
      <c r="B396" s="23" t="s">
        <v>4547</v>
      </c>
      <c r="C396" s="23" t="s">
        <v>4416</v>
      </c>
      <c r="D396" s="24" t="s">
        <v>4539</v>
      </c>
      <c r="E396" s="23" t="s">
        <v>4548</v>
      </c>
      <c r="F396" s="25">
        <v>250</v>
      </c>
      <c r="G396" s="26">
        <v>0.49186682032613999</v>
      </c>
      <c r="H396" s="27">
        <v>122.9</v>
      </c>
      <c r="I396" s="28" t="s">
        <v>4541</v>
      </c>
      <c r="J396" s="34"/>
    </row>
    <row r="397" spans="1:10" ht="60" customHeight="1" x14ac:dyDescent="0.45">
      <c r="A397" s="48" t="s">
        <v>4416</v>
      </c>
      <c r="B397" s="23" t="s">
        <v>2734</v>
      </c>
      <c r="C397" s="23" t="s">
        <v>4416</v>
      </c>
      <c r="D397" s="24" t="s">
        <v>4539</v>
      </c>
      <c r="E397" s="23" t="s">
        <v>2734</v>
      </c>
      <c r="F397" s="25">
        <v>429.16470720784162</v>
      </c>
      <c r="G397" s="26">
        <v>0.41522519677672132</v>
      </c>
      <c r="H397" s="27">
        <v>178.20000000000002</v>
      </c>
      <c r="I397" s="28" t="s">
        <v>4541</v>
      </c>
      <c r="J397" s="34"/>
    </row>
    <row r="398" spans="1:10" ht="60" customHeight="1" x14ac:dyDescent="0.45">
      <c r="A398" s="48" t="s">
        <v>4416</v>
      </c>
      <c r="B398" s="23" t="s">
        <v>4538</v>
      </c>
      <c r="C398" s="23" t="s">
        <v>4416</v>
      </c>
      <c r="D398" s="24" t="s">
        <v>4539</v>
      </c>
      <c r="E398" s="23" t="s">
        <v>4549</v>
      </c>
      <c r="F398" s="25">
        <v>680</v>
      </c>
      <c r="G398" s="26">
        <v>0.53703317898019431</v>
      </c>
      <c r="H398" s="27">
        <v>365</v>
      </c>
      <c r="I398" s="28" t="s">
        <v>4550</v>
      </c>
      <c r="J398" s="34"/>
    </row>
    <row r="399" spans="1:10" ht="60" customHeight="1" x14ac:dyDescent="0.45">
      <c r="A399" s="48" t="s">
        <v>4416</v>
      </c>
      <c r="B399" s="23" t="s">
        <v>4545</v>
      </c>
      <c r="C399" s="23" t="s">
        <v>4416</v>
      </c>
      <c r="D399" s="24" t="s">
        <v>4539</v>
      </c>
      <c r="E399" s="23" t="s">
        <v>4546</v>
      </c>
      <c r="F399" s="25">
        <v>83.84190124704017</v>
      </c>
      <c r="G399" s="26">
        <v>0.66124454688409362</v>
      </c>
      <c r="H399" s="27">
        <v>55.440000000000005</v>
      </c>
      <c r="I399" s="28" t="s">
        <v>4550</v>
      </c>
      <c r="J399" s="34"/>
    </row>
    <row r="400" spans="1:10" ht="60" customHeight="1" x14ac:dyDescent="0.45">
      <c r="A400" s="48" t="s">
        <v>4416</v>
      </c>
      <c r="B400" s="23" t="s">
        <v>4551</v>
      </c>
      <c r="C400" s="23" t="s">
        <v>4416</v>
      </c>
      <c r="D400" s="24" t="s">
        <v>4539</v>
      </c>
      <c r="E400" s="23" t="s">
        <v>4552</v>
      </c>
      <c r="F400" s="25">
        <v>80</v>
      </c>
      <c r="G400" s="26">
        <v>0.2</v>
      </c>
      <c r="H400" s="27">
        <v>15.26</v>
      </c>
      <c r="I400" s="28" t="s">
        <v>4550</v>
      </c>
      <c r="J400" s="34"/>
    </row>
    <row r="401" spans="1:10" ht="60" customHeight="1" x14ac:dyDescent="0.45">
      <c r="A401" s="48" t="s">
        <v>4416</v>
      </c>
      <c r="B401" s="23" t="s">
        <v>2734</v>
      </c>
      <c r="C401" s="23" t="s">
        <v>4416</v>
      </c>
      <c r="D401" s="24" t="s">
        <v>4539</v>
      </c>
      <c r="E401" s="23" t="s">
        <v>2734</v>
      </c>
      <c r="F401" s="25">
        <v>429.16470720784162</v>
      </c>
      <c r="G401" s="26">
        <v>0.41522519677672132</v>
      </c>
      <c r="H401" s="27">
        <v>178.20000000000002</v>
      </c>
      <c r="I401" s="28" t="s">
        <v>4550</v>
      </c>
      <c r="J401" s="34"/>
    </row>
    <row r="402" spans="1:10" ht="60" customHeight="1" x14ac:dyDescent="0.45">
      <c r="A402" s="48" t="s">
        <v>4416</v>
      </c>
      <c r="B402" s="23" t="s">
        <v>4553</v>
      </c>
      <c r="C402" s="23" t="s">
        <v>4416</v>
      </c>
      <c r="D402" s="24" t="s">
        <v>4539</v>
      </c>
      <c r="E402" s="23" t="s">
        <v>4554</v>
      </c>
      <c r="F402" s="25">
        <v>120</v>
      </c>
      <c r="G402" s="26">
        <v>0.53703317898019431</v>
      </c>
      <c r="H402" s="27">
        <v>55.56</v>
      </c>
      <c r="I402" s="28" t="s">
        <v>4555</v>
      </c>
      <c r="J402" s="34"/>
    </row>
    <row r="403" spans="1:10" ht="60" customHeight="1" x14ac:dyDescent="0.45">
      <c r="A403" s="48" t="s">
        <v>4416</v>
      </c>
      <c r="B403" s="23" t="s">
        <v>4542</v>
      </c>
      <c r="C403" s="23" t="s">
        <v>4416</v>
      </c>
      <c r="D403" s="24" t="s">
        <v>4539</v>
      </c>
      <c r="E403" s="23" t="s">
        <v>4543</v>
      </c>
      <c r="F403" s="25">
        <v>213.9913334399198</v>
      </c>
      <c r="G403" s="26">
        <v>0.47369252064441086</v>
      </c>
      <c r="H403" s="27">
        <v>101.36609413321422</v>
      </c>
      <c r="I403" s="28" t="s">
        <v>4555</v>
      </c>
      <c r="J403" s="34"/>
    </row>
    <row r="404" spans="1:10" ht="60" customHeight="1" x14ac:dyDescent="0.45">
      <c r="A404" s="48" t="s">
        <v>4416</v>
      </c>
      <c r="B404" s="23" t="s">
        <v>4545</v>
      </c>
      <c r="C404" s="23" t="s">
        <v>4416</v>
      </c>
      <c r="D404" s="24" t="s">
        <v>4539</v>
      </c>
      <c r="E404" s="23" t="s">
        <v>4546</v>
      </c>
      <c r="F404" s="25">
        <v>83.84190124704017</v>
      </c>
      <c r="G404" s="26">
        <v>0.66124454688409362</v>
      </c>
      <c r="H404" s="27">
        <v>55.440000000000005</v>
      </c>
      <c r="I404" s="28" t="s">
        <v>4555</v>
      </c>
      <c r="J404" s="34"/>
    </row>
    <row r="405" spans="1:10" ht="60" customHeight="1" x14ac:dyDescent="0.45">
      <c r="A405" s="48" t="s">
        <v>4416</v>
      </c>
      <c r="B405" s="23" t="s">
        <v>4556</v>
      </c>
      <c r="C405" s="23" t="s">
        <v>4416</v>
      </c>
      <c r="D405" s="24" t="s">
        <v>4539</v>
      </c>
      <c r="E405" s="23" t="s">
        <v>4557</v>
      </c>
      <c r="F405" s="25">
        <v>600</v>
      </c>
      <c r="G405" s="26">
        <v>0.3</v>
      </c>
      <c r="H405" s="27">
        <v>180</v>
      </c>
      <c r="I405" s="28" t="s">
        <v>4555</v>
      </c>
      <c r="J405" s="34"/>
    </row>
    <row r="406" spans="1:10" ht="60" customHeight="1" x14ac:dyDescent="0.45">
      <c r="A406" s="48" t="s">
        <v>4416</v>
      </c>
      <c r="B406" s="23" t="s">
        <v>2734</v>
      </c>
      <c r="C406" s="23" t="s">
        <v>4416</v>
      </c>
      <c r="D406" s="24" t="s">
        <v>4539</v>
      </c>
      <c r="E406" s="23" t="s">
        <v>2734</v>
      </c>
      <c r="F406" s="25">
        <v>429.16470720784162</v>
      </c>
      <c r="G406" s="26">
        <v>0.41522519677672132</v>
      </c>
      <c r="H406" s="27">
        <v>178.20000000000002</v>
      </c>
      <c r="I406" s="28" t="s">
        <v>4555</v>
      </c>
      <c r="J406" s="34"/>
    </row>
    <row r="407" spans="1:10" ht="60" customHeight="1" x14ac:dyDescent="0.45">
      <c r="A407" s="48" t="s">
        <v>4416</v>
      </c>
      <c r="B407" s="23" t="s">
        <v>4558</v>
      </c>
      <c r="C407" s="23" t="s">
        <v>4416</v>
      </c>
      <c r="D407" s="24" t="s">
        <v>4539</v>
      </c>
      <c r="E407" s="23" t="s">
        <v>4559</v>
      </c>
      <c r="F407" s="25">
        <v>200</v>
      </c>
      <c r="G407" s="26">
        <v>0.53703317898019431</v>
      </c>
      <c r="H407" s="27">
        <v>103.29</v>
      </c>
      <c r="I407" s="28" t="s">
        <v>4560</v>
      </c>
      <c r="J407" s="34"/>
    </row>
    <row r="408" spans="1:10" ht="60" customHeight="1" x14ac:dyDescent="0.45">
      <c r="A408" s="48" t="s">
        <v>4416</v>
      </c>
      <c r="B408" s="23" t="s">
        <v>4561</v>
      </c>
      <c r="C408" s="23" t="s">
        <v>4416</v>
      </c>
      <c r="D408" s="24" t="s">
        <v>4539</v>
      </c>
      <c r="E408" s="23" t="s">
        <v>4562</v>
      </c>
      <c r="F408" s="25">
        <v>330</v>
      </c>
      <c r="G408" s="26">
        <v>0.53703317898019431</v>
      </c>
      <c r="H408" s="27">
        <v>177.2</v>
      </c>
      <c r="I408" s="28" t="s">
        <v>4560</v>
      </c>
      <c r="J408" s="34"/>
    </row>
    <row r="409" spans="1:10" ht="60" customHeight="1" x14ac:dyDescent="0.45">
      <c r="A409" s="48" t="s">
        <v>4416</v>
      </c>
      <c r="B409" s="23" t="s">
        <v>4545</v>
      </c>
      <c r="C409" s="23" t="s">
        <v>4416</v>
      </c>
      <c r="D409" s="24" t="s">
        <v>4539</v>
      </c>
      <c r="E409" s="23" t="s">
        <v>4546</v>
      </c>
      <c r="F409" s="25">
        <v>83.84190124704017</v>
      </c>
      <c r="G409" s="26">
        <v>0.66124454688409362</v>
      </c>
      <c r="H409" s="27">
        <v>55.440000000000005</v>
      </c>
      <c r="I409" s="28" t="s">
        <v>4560</v>
      </c>
      <c r="J409" s="34"/>
    </row>
    <row r="410" spans="1:10" ht="60" customHeight="1" x14ac:dyDescent="0.45">
      <c r="A410" s="48" t="s">
        <v>4416</v>
      </c>
      <c r="B410" s="23" t="s">
        <v>2734</v>
      </c>
      <c r="C410" s="23" t="s">
        <v>4416</v>
      </c>
      <c r="D410" s="24" t="s">
        <v>4539</v>
      </c>
      <c r="E410" s="23" t="s">
        <v>2734</v>
      </c>
      <c r="F410" s="25">
        <v>429.16470720784162</v>
      </c>
      <c r="G410" s="26">
        <v>0.41522519677672132</v>
      </c>
      <c r="H410" s="27">
        <v>178.20000000000002</v>
      </c>
      <c r="I410" s="28" t="s">
        <v>4560</v>
      </c>
      <c r="J410" s="34"/>
    </row>
    <row r="411" spans="1:10" ht="60" customHeight="1" x14ac:dyDescent="0.45">
      <c r="A411" s="48" t="s">
        <v>4416</v>
      </c>
      <c r="B411" s="23" t="s">
        <v>4563</v>
      </c>
      <c r="C411" s="23" t="s">
        <v>4416</v>
      </c>
      <c r="D411" s="24" t="s">
        <v>4539</v>
      </c>
      <c r="E411" s="23" t="s">
        <v>4564</v>
      </c>
      <c r="F411" s="25">
        <v>620</v>
      </c>
      <c r="G411" s="26">
        <v>0.53703317898019431</v>
      </c>
      <c r="H411" s="27">
        <v>332.9</v>
      </c>
      <c r="I411" s="28" t="s">
        <v>4565</v>
      </c>
      <c r="J411" s="34"/>
    </row>
    <row r="412" spans="1:10" ht="60" customHeight="1" x14ac:dyDescent="0.45">
      <c r="A412" s="48" t="s">
        <v>4416</v>
      </c>
      <c r="B412" s="23" t="s">
        <v>4566</v>
      </c>
      <c r="C412" s="23" t="s">
        <v>4416</v>
      </c>
      <c r="D412" s="24" t="s">
        <v>4539</v>
      </c>
      <c r="E412" s="23" t="s">
        <v>4567</v>
      </c>
      <c r="F412" s="25">
        <v>220</v>
      </c>
      <c r="G412" s="26">
        <v>0.53703317898019431</v>
      </c>
      <c r="H412" s="27">
        <v>118</v>
      </c>
      <c r="I412" s="28" t="s">
        <v>4565</v>
      </c>
      <c r="J412" s="34"/>
    </row>
    <row r="413" spans="1:10" ht="60" customHeight="1" x14ac:dyDescent="0.45">
      <c r="A413" s="48" t="s">
        <v>4416</v>
      </c>
      <c r="B413" s="23" t="s">
        <v>4568</v>
      </c>
      <c r="C413" s="23" t="s">
        <v>4416</v>
      </c>
      <c r="D413" s="24" t="s">
        <v>4539</v>
      </c>
      <c r="E413" s="23" t="s">
        <v>4569</v>
      </c>
      <c r="F413" s="25">
        <v>820</v>
      </c>
      <c r="G413" s="26">
        <v>0.53703317898019431</v>
      </c>
      <c r="H413" s="27">
        <v>440</v>
      </c>
      <c r="I413" s="28" t="s">
        <v>4565</v>
      </c>
      <c r="J413" s="34"/>
    </row>
    <row r="414" spans="1:10" ht="60" customHeight="1" x14ac:dyDescent="0.45">
      <c r="A414" s="48" t="s">
        <v>4416</v>
      </c>
      <c r="B414" s="23" t="s">
        <v>4545</v>
      </c>
      <c r="C414" s="23" t="s">
        <v>4416</v>
      </c>
      <c r="D414" s="24" t="s">
        <v>4539</v>
      </c>
      <c r="E414" s="23" t="s">
        <v>4546</v>
      </c>
      <c r="F414" s="25">
        <v>83.84190124704017</v>
      </c>
      <c r="G414" s="26">
        <v>0.66124454688409362</v>
      </c>
      <c r="H414" s="27">
        <v>55.440000000000005</v>
      </c>
      <c r="I414" s="28" t="s">
        <v>4565</v>
      </c>
      <c r="J414" s="34"/>
    </row>
    <row r="415" spans="1:10" ht="60" customHeight="1" x14ac:dyDescent="0.45">
      <c r="A415" s="48" t="s">
        <v>4416</v>
      </c>
      <c r="B415" s="23" t="s">
        <v>4570</v>
      </c>
      <c r="C415" s="23" t="s">
        <v>4416</v>
      </c>
      <c r="D415" s="24" t="s">
        <v>4539</v>
      </c>
      <c r="E415" s="23" t="s">
        <v>4571</v>
      </c>
      <c r="F415" s="25">
        <v>300</v>
      </c>
      <c r="G415" s="26">
        <v>0.2</v>
      </c>
      <c r="H415" s="27">
        <v>232.59</v>
      </c>
      <c r="I415" s="28" t="s">
        <v>4565</v>
      </c>
      <c r="J415" s="34"/>
    </row>
    <row r="416" spans="1:10" ht="60" customHeight="1" x14ac:dyDescent="0.45">
      <c r="A416" s="48" t="s">
        <v>4416</v>
      </c>
      <c r="B416" s="23" t="s">
        <v>2734</v>
      </c>
      <c r="C416" s="23" t="s">
        <v>4416</v>
      </c>
      <c r="D416" s="24" t="s">
        <v>4539</v>
      </c>
      <c r="E416" s="23" t="s">
        <v>2734</v>
      </c>
      <c r="F416" s="25">
        <v>429.16470720784162</v>
      </c>
      <c r="G416" s="26">
        <v>0.41522519677672132</v>
      </c>
      <c r="H416" s="27">
        <v>178.20000000000002</v>
      </c>
      <c r="I416" s="28" t="s">
        <v>4565</v>
      </c>
      <c r="J416" s="34"/>
    </row>
    <row r="417" spans="1:10" ht="60" customHeight="1" x14ac:dyDescent="0.45">
      <c r="A417" s="48" t="s">
        <v>4416</v>
      </c>
      <c r="B417" s="23" t="s">
        <v>4566</v>
      </c>
      <c r="C417" s="23" t="s">
        <v>4416</v>
      </c>
      <c r="D417" s="24" t="s">
        <v>4539</v>
      </c>
      <c r="E417" s="23" t="s">
        <v>4572</v>
      </c>
      <c r="F417" s="25">
        <v>250</v>
      </c>
      <c r="G417" s="26">
        <v>0.53703317898019431</v>
      </c>
      <c r="H417" s="27">
        <v>134</v>
      </c>
      <c r="I417" s="28" t="s">
        <v>4519</v>
      </c>
      <c r="J417" s="34"/>
    </row>
    <row r="418" spans="1:10" ht="60" customHeight="1" x14ac:dyDescent="0.45">
      <c r="A418" s="48" t="s">
        <v>4416</v>
      </c>
      <c r="B418" s="23" t="s">
        <v>4573</v>
      </c>
      <c r="C418" s="23" t="s">
        <v>4416</v>
      </c>
      <c r="D418" s="24" t="s">
        <v>4539</v>
      </c>
      <c r="E418" s="23" t="s">
        <v>4574</v>
      </c>
      <c r="F418" s="25">
        <v>880</v>
      </c>
      <c r="G418" s="26">
        <v>0.53703317898019431</v>
      </c>
      <c r="H418" s="27">
        <v>472</v>
      </c>
      <c r="I418" s="28" t="s">
        <v>4519</v>
      </c>
      <c r="J418" s="34"/>
    </row>
    <row r="419" spans="1:10" ht="60" customHeight="1" x14ac:dyDescent="0.45">
      <c r="A419" s="48" t="s">
        <v>4416</v>
      </c>
      <c r="B419" s="23" t="s">
        <v>4545</v>
      </c>
      <c r="C419" s="23" t="s">
        <v>4416</v>
      </c>
      <c r="D419" s="24" t="s">
        <v>4539</v>
      </c>
      <c r="E419" s="23" t="s">
        <v>4546</v>
      </c>
      <c r="F419" s="25">
        <v>83.84190124704017</v>
      </c>
      <c r="G419" s="26">
        <v>0.66124454688409362</v>
      </c>
      <c r="H419" s="27">
        <v>55.440000000000005</v>
      </c>
      <c r="I419" s="28" t="s">
        <v>4519</v>
      </c>
      <c r="J419" s="34"/>
    </row>
    <row r="420" spans="1:10" ht="60" customHeight="1" x14ac:dyDescent="0.45">
      <c r="A420" s="48" t="s">
        <v>4416</v>
      </c>
      <c r="B420" s="23" t="s">
        <v>4570</v>
      </c>
      <c r="C420" s="23" t="s">
        <v>4416</v>
      </c>
      <c r="D420" s="24" t="s">
        <v>4539</v>
      </c>
      <c r="E420" s="23" t="s">
        <v>4571</v>
      </c>
      <c r="F420" s="25">
        <v>300</v>
      </c>
      <c r="G420" s="26">
        <v>0.2</v>
      </c>
      <c r="H420" s="27">
        <v>232.59</v>
      </c>
      <c r="I420" s="28" t="s">
        <v>4565</v>
      </c>
      <c r="J420" s="34"/>
    </row>
    <row r="421" spans="1:10" ht="60" customHeight="1" x14ac:dyDescent="0.45">
      <c r="A421" s="48" t="s">
        <v>4416</v>
      </c>
      <c r="B421" s="23" t="s">
        <v>2734</v>
      </c>
      <c r="C421" s="23" t="s">
        <v>4416</v>
      </c>
      <c r="D421" s="24" t="s">
        <v>4539</v>
      </c>
      <c r="E421" s="23" t="s">
        <v>2734</v>
      </c>
      <c r="F421" s="25">
        <v>429.16470720784162</v>
      </c>
      <c r="G421" s="26">
        <v>0.41522519677672132</v>
      </c>
      <c r="H421" s="27">
        <v>178.20000000000002</v>
      </c>
      <c r="I421" s="28" t="s">
        <v>4519</v>
      </c>
      <c r="J421" s="34"/>
    </row>
    <row r="422" spans="1:10" ht="60" customHeight="1" x14ac:dyDescent="0.45">
      <c r="A422" s="48" t="s">
        <v>4416</v>
      </c>
      <c r="B422" s="23" t="s">
        <v>4575</v>
      </c>
      <c r="C422" s="23" t="s">
        <v>4416</v>
      </c>
      <c r="D422" s="24" t="s">
        <v>4539</v>
      </c>
      <c r="E422" s="23" t="s">
        <v>4576</v>
      </c>
      <c r="F422" s="25">
        <v>188</v>
      </c>
      <c r="G422" s="26">
        <v>0.53703317898019431</v>
      </c>
      <c r="H422" s="27">
        <v>100.9</v>
      </c>
      <c r="I422" s="28" t="s">
        <v>4577</v>
      </c>
      <c r="J422" s="34"/>
    </row>
    <row r="423" spans="1:10" ht="60" customHeight="1" x14ac:dyDescent="0.45">
      <c r="A423" s="48" t="s">
        <v>4416</v>
      </c>
      <c r="B423" s="23" t="s">
        <v>4578</v>
      </c>
      <c r="C423" s="23" t="s">
        <v>4416</v>
      </c>
      <c r="D423" s="24" t="s">
        <v>4539</v>
      </c>
      <c r="E423" s="23" t="s">
        <v>4579</v>
      </c>
      <c r="F423" s="25">
        <v>620</v>
      </c>
      <c r="G423" s="26">
        <v>0.53703317898019431</v>
      </c>
      <c r="H423" s="27">
        <v>332</v>
      </c>
      <c r="I423" s="28" t="s">
        <v>4577</v>
      </c>
      <c r="J423" s="34"/>
    </row>
    <row r="424" spans="1:10" ht="60" customHeight="1" x14ac:dyDescent="0.45">
      <c r="A424" s="48" t="s">
        <v>4416</v>
      </c>
      <c r="B424" s="23" t="s">
        <v>4542</v>
      </c>
      <c r="C424" s="23" t="s">
        <v>4416</v>
      </c>
      <c r="D424" s="24" t="s">
        <v>4539</v>
      </c>
      <c r="E424" s="23" t="s">
        <v>4580</v>
      </c>
      <c r="F424" s="25">
        <v>180</v>
      </c>
      <c r="G424" s="26">
        <v>0.3</v>
      </c>
      <c r="H424" s="27">
        <v>126</v>
      </c>
      <c r="I424" s="28" t="s">
        <v>4577</v>
      </c>
      <c r="J424" s="34"/>
    </row>
    <row r="425" spans="1:10" ht="60" customHeight="1" x14ac:dyDescent="0.45">
      <c r="A425" s="48" t="s">
        <v>4416</v>
      </c>
      <c r="B425" s="23" t="s">
        <v>4581</v>
      </c>
      <c r="C425" s="23" t="s">
        <v>4416</v>
      </c>
      <c r="D425" s="24" t="s">
        <v>4539</v>
      </c>
      <c r="E425" s="23" t="s">
        <v>4582</v>
      </c>
      <c r="F425" s="25">
        <v>280</v>
      </c>
      <c r="G425" s="26">
        <v>0.3</v>
      </c>
      <c r="H425" s="27">
        <v>196</v>
      </c>
      <c r="I425" s="28" t="s">
        <v>4577</v>
      </c>
      <c r="J425" s="34"/>
    </row>
    <row r="426" spans="1:10" ht="60" customHeight="1" x14ac:dyDescent="0.45">
      <c r="A426" s="48" t="s">
        <v>4416</v>
      </c>
      <c r="B426" s="23" t="s">
        <v>4545</v>
      </c>
      <c r="C426" s="23" t="s">
        <v>4416</v>
      </c>
      <c r="D426" s="24" t="s">
        <v>4539</v>
      </c>
      <c r="E426" s="23" t="s">
        <v>4546</v>
      </c>
      <c r="F426" s="25">
        <v>83.84190124704017</v>
      </c>
      <c r="G426" s="26">
        <v>0.66124454688409362</v>
      </c>
      <c r="H426" s="27">
        <v>55.440000000000005</v>
      </c>
      <c r="I426" s="28" t="s">
        <v>4577</v>
      </c>
      <c r="J426" s="34"/>
    </row>
    <row r="427" spans="1:10" ht="60" customHeight="1" x14ac:dyDescent="0.45">
      <c r="A427" s="48" t="s">
        <v>4416</v>
      </c>
      <c r="B427" s="23" t="s">
        <v>4583</v>
      </c>
      <c r="C427" s="23" t="s">
        <v>4416</v>
      </c>
      <c r="D427" s="24" t="s">
        <v>4539</v>
      </c>
      <c r="E427" s="23" t="s">
        <v>4548</v>
      </c>
      <c r="F427" s="25">
        <v>250</v>
      </c>
      <c r="G427" s="26">
        <v>0.49186682032613999</v>
      </c>
      <c r="H427" s="27">
        <v>122.9</v>
      </c>
      <c r="I427" s="28" t="s">
        <v>4577</v>
      </c>
      <c r="J427" s="34"/>
    </row>
    <row r="428" spans="1:10" ht="60" customHeight="1" x14ac:dyDescent="0.45">
      <c r="A428" s="48" t="s">
        <v>4416</v>
      </c>
      <c r="B428" s="23" t="s">
        <v>435</v>
      </c>
      <c r="C428" s="23" t="s">
        <v>4416</v>
      </c>
      <c r="D428" s="24" t="s">
        <v>4539</v>
      </c>
      <c r="E428" s="23" t="s">
        <v>4584</v>
      </c>
      <c r="F428" s="25">
        <v>780</v>
      </c>
      <c r="G428" s="26">
        <v>0.49186682032613999</v>
      </c>
      <c r="H428" s="27">
        <v>383</v>
      </c>
      <c r="I428" s="28" t="s">
        <v>4577</v>
      </c>
      <c r="J428" s="34"/>
    </row>
    <row r="429" spans="1:10" ht="60" customHeight="1" x14ac:dyDescent="0.45">
      <c r="A429" s="48" t="s">
        <v>4416</v>
      </c>
      <c r="B429" s="23" t="s">
        <v>2734</v>
      </c>
      <c r="C429" s="23" t="s">
        <v>4416</v>
      </c>
      <c r="D429" s="24" t="s">
        <v>4539</v>
      </c>
      <c r="E429" s="23" t="s">
        <v>2734</v>
      </c>
      <c r="F429" s="25">
        <v>429.16470720784162</v>
      </c>
      <c r="G429" s="26">
        <v>0.41522519677672132</v>
      </c>
      <c r="H429" s="27">
        <v>178.20000000000002</v>
      </c>
      <c r="I429" s="28" t="s">
        <v>4577</v>
      </c>
      <c r="J429" s="34"/>
    </row>
    <row r="430" spans="1:10" ht="60" customHeight="1" x14ac:dyDescent="0.45">
      <c r="A430" s="48" t="s">
        <v>4416</v>
      </c>
      <c r="B430" s="23" t="s">
        <v>4585</v>
      </c>
      <c r="C430" s="23" t="s">
        <v>4416</v>
      </c>
      <c r="D430" s="24" t="s">
        <v>4539</v>
      </c>
      <c r="E430" s="23" t="s">
        <v>4586</v>
      </c>
      <c r="F430" s="25">
        <v>355</v>
      </c>
      <c r="G430" s="26">
        <v>0.53703317898019431</v>
      </c>
      <c r="H430" s="27">
        <v>190.63</v>
      </c>
      <c r="I430" s="28" t="s">
        <v>4587</v>
      </c>
      <c r="J430" s="34"/>
    </row>
    <row r="431" spans="1:10" ht="60" customHeight="1" x14ac:dyDescent="0.45">
      <c r="A431" s="48" t="s">
        <v>4416</v>
      </c>
      <c r="B431" s="23" t="s">
        <v>4588</v>
      </c>
      <c r="C431" s="23" t="s">
        <v>4416</v>
      </c>
      <c r="D431" s="24" t="s">
        <v>4539</v>
      </c>
      <c r="E431" s="23" t="s">
        <v>4589</v>
      </c>
      <c r="F431" s="25">
        <v>1100</v>
      </c>
      <c r="G431" s="26">
        <v>0.53703317898019431</v>
      </c>
      <c r="H431" s="27">
        <v>590</v>
      </c>
      <c r="I431" s="28" t="s">
        <v>4587</v>
      </c>
      <c r="J431" s="34"/>
    </row>
    <row r="432" spans="1:10" ht="60" customHeight="1" x14ac:dyDescent="0.45">
      <c r="A432" s="48" t="s">
        <v>4416</v>
      </c>
      <c r="B432" s="23" t="s">
        <v>4542</v>
      </c>
      <c r="C432" s="23" t="s">
        <v>4416</v>
      </c>
      <c r="D432" s="24" t="s">
        <v>4539</v>
      </c>
      <c r="E432" s="23" t="s">
        <v>4580</v>
      </c>
      <c r="F432" s="25">
        <v>180</v>
      </c>
      <c r="G432" s="26">
        <v>0.3</v>
      </c>
      <c r="H432" s="27">
        <v>126</v>
      </c>
      <c r="I432" s="28" t="s">
        <v>4587</v>
      </c>
      <c r="J432" s="34"/>
    </row>
    <row r="433" spans="1:10" ht="60" customHeight="1" x14ac:dyDescent="0.45">
      <c r="A433" s="48" t="s">
        <v>4416</v>
      </c>
      <c r="B433" s="23" t="s">
        <v>4581</v>
      </c>
      <c r="C433" s="23" t="s">
        <v>4416</v>
      </c>
      <c r="D433" s="24" t="s">
        <v>4539</v>
      </c>
      <c r="E433" s="23" t="s">
        <v>4582</v>
      </c>
      <c r="F433" s="25">
        <v>280</v>
      </c>
      <c r="G433" s="26">
        <v>0.3</v>
      </c>
      <c r="H433" s="27">
        <v>196</v>
      </c>
      <c r="I433" s="28" t="s">
        <v>4587</v>
      </c>
      <c r="J433" s="34"/>
    </row>
    <row r="434" spans="1:10" ht="60" customHeight="1" x14ac:dyDescent="0.45">
      <c r="A434" s="48" t="s">
        <v>4416</v>
      </c>
      <c r="B434" s="23" t="s">
        <v>4545</v>
      </c>
      <c r="C434" s="23" t="s">
        <v>4416</v>
      </c>
      <c r="D434" s="24" t="s">
        <v>4539</v>
      </c>
      <c r="E434" s="23" t="s">
        <v>4546</v>
      </c>
      <c r="F434" s="25">
        <v>83.84190124704017</v>
      </c>
      <c r="G434" s="26">
        <v>0.66124454688409362</v>
      </c>
      <c r="H434" s="27">
        <v>55.440000000000005</v>
      </c>
      <c r="I434" s="28" t="s">
        <v>4587</v>
      </c>
      <c r="J434" s="34"/>
    </row>
    <row r="435" spans="1:10" ht="60" customHeight="1" x14ac:dyDescent="0.45">
      <c r="A435" s="48" t="s">
        <v>4416</v>
      </c>
      <c r="B435" s="23" t="s">
        <v>4583</v>
      </c>
      <c r="C435" s="23" t="s">
        <v>4416</v>
      </c>
      <c r="D435" s="24" t="s">
        <v>4539</v>
      </c>
      <c r="E435" s="23" t="s">
        <v>4548</v>
      </c>
      <c r="F435" s="25">
        <v>250</v>
      </c>
      <c r="G435" s="26">
        <v>0.49186682032613999</v>
      </c>
      <c r="H435" s="27">
        <v>122.9</v>
      </c>
      <c r="I435" s="28" t="s">
        <v>4587</v>
      </c>
      <c r="J435" s="34"/>
    </row>
    <row r="436" spans="1:10" ht="60" customHeight="1" x14ac:dyDescent="0.45">
      <c r="A436" s="48" t="s">
        <v>4416</v>
      </c>
      <c r="B436" s="23" t="s">
        <v>435</v>
      </c>
      <c r="C436" s="23" t="s">
        <v>4416</v>
      </c>
      <c r="D436" s="24" t="s">
        <v>4539</v>
      </c>
      <c r="E436" s="23" t="s">
        <v>4584</v>
      </c>
      <c r="F436" s="25">
        <v>780</v>
      </c>
      <c r="G436" s="26">
        <v>0.49186682032613999</v>
      </c>
      <c r="H436" s="27">
        <v>383</v>
      </c>
      <c r="I436" s="28" t="s">
        <v>4587</v>
      </c>
      <c r="J436" s="34"/>
    </row>
    <row r="437" spans="1:10" ht="60" customHeight="1" x14ac:dyDescent="0.45">
      <c r="A437" s="48" t="s">
        <v>4416</v>
      </c>
      <c r="B437" s="23" t="s">
        <v>2734</v>
      </c>
      <c r="C437" s="23" t="s">
        <v>4416</v>
      </c>
      <c r="D437" s="24" t="s">
        <v>4539</v>
      </c>
      <c r="E437" s="23" t="s">
        <v>2734</v>
      </c>
      <c r="F437" s="25">
        <v>429.16470720784162</v>
      </c>
      <c r="G437" s="26">
        <v>0.41522519677672132</v>
      </c>
      <c r="H437" s="27">
        <v>178.20000000000002</v>
      </c>
      <c r="I437" s="28" t="s">
        <v>4587</v>
      </c>
      <c r="J437" s="34"/>
    </row>
    <row r="438" spans="1:10" ht="60" customHeight="1" x14ac:dyDescent="0.45">
      <c r="A438" s="48" t="s">
        <v>4416</v>
      </c>
      <c r="B438" s="23" t="s">
        <v>4590</v>
      </c>
      <c r="C438" s="23" t="s">
        <v>4416</v>
      </c>
      <c r="D438" s="24" t="s">
        <v>4539</v>
      </c>
      <c r="E438" s="23" t="s">
        <v>4591</v>
      </c>
      <c r="F438" s="25">
        <v>680</v>
      </c>
      <c r="G438" s="26">
        <v>0.53703317898019431</v>
      </c>
      <c r="H438" s="27">
        <v>365</v>
      </c>
      <c r="I438" s="28" t="s">
        <v>4592</v>
      </c>
      <c r="J438" s="34"/>
    </row>
    <row r="439" spans="1:10" ht="60" customHeight="1" x14ac:dyDescent="0.45">
      <c r="A439" s="48" t="s">
        <v>4416</v>
      </c>
      <c r="B439" s="23" t="s">
        <v>4593</v>
      </c>
      <c r="C439" s="23" t="s">
        <v>4416</v>
      </c>
      <c r="D439" s="24" t="s">
        <v>4539</v>
      </c>
      <c r="E439" s="23" t="s">
        <v>4594</v>
      </c>
      <c r="F439" s="25">
        <v>1300</v>
      </c>
      <c r="G439" s="26">
        <v>0.53703317898019431</v>
      </c>
      <c r="H439" s="27">
        <v>698</v>
      </c>
      <c r="I439" s="28" t="s">
        <v>4592</v>
      </c>
      <c r="J439" s="34"/>
    </row>
    <row r="440" spans="1:10" ht="60" customHeight="1" x14ac:dyDescent="0.45">
      <c r="A440" s="48" t="s">
        <v>4416</v>
      </c>
      <c r="B440" s="23" t="s">
        <v>4542</v>
      </c>
      <c r="C440" s="23" t="s">
        <v>4416</v>
      </c>
      <c r="D440" s="24" t="s">
        <v>4539</v>
      </c>
      <c r="E440" s="23" t="s">
        <v>4580</v>
      </c>
      <c r="F440" s="25">
        <v>180</v>
      </c>
      <c r="G440" s="26">
        <v>0.3</v>
      </c>
      <c r="H440" s="27">
        <v>126</v>
      </c>
      <c r="I440" s="28" t="s">
        <v>4592</v>
      </c>
      <c r="J440" s="34"/>
    </row>
    <row r="441" spans="1:10" ht="60" customHeight="1" x14ac:dyDescent="0.45">
      <c r="A441" s="48" t="s">
        <v>4416</v>
      </c>
      <c r="B441" s="23" t="s">
        <v>4581</v>
      </c>
      <c r="C441" s="23" t="s">
        <v>4416</v>
      </c>
      <c r="D441" s="24" t="s">
        <v>4539</v>
      </c>
      <c r="E441" s="23" t="s">
        <v>4582</v>
      </c>
      <c r="F441" s="25">
        <v>280</v>
      </c>
      <c r="G441" s="26">
        <v>0.3</v>
      </c>
      <c r="H441" s="27">
        <v>196</v>
      </c>
      <c r="I441" s="28" t="s">
        <v>4592</v>
      </c>
      <c r="J441" s="34"/>
    </row>
    <row r="442" spans="1:10" ht="60" customHeight="1" x14ac:dyDescent="0.45">
      <c r="A442" s="48" t="s">
        <v>4416</v>
      </c>
      <c r="B442" s="23" t="s">
        <v>4545</v>
      </c>
      <c r="C442" s="23" t="s">
        <v>4416</v>
      </c>
      <c r="D442" s="24" t="s">
        <v>4539</v>
      </c>
      <c r="E442" s="23" t="s">
        <v>4546</v>
      </c>
      <c r="F442" s="25">
        <v>83.84190124704017</v>
      </c>
      <c r="G442" s="26">
        <v>0.66124454688409362</v>
      </c>
      <c r="H442" s="27">
        <v>55.440000000000005</v>
      </c>
      <c r="I442" s="28" t="s">
        <v>4592</v>
      </c>
      <c r="J442" s="34"/>
    </row>
    <row r="443" spans="1:10" ht="60" customHeight="1" x14ac:dyDescent="0.45">
      <c r="A443" s="48" t="s">
        <v>4416</v>
      </c>
      <c r="B443" s="23" t="s">
        <v>4583</v>
      </c>
      <c r="C443" s="23" t="s">
        <v>4416</v>
      </c>
      <c r="D443" s="24" t="s">
        <v>4539</v>
      </c>
      <c r="E443" s="23" t="s">
        <v>4548</v>
      </c>
      <c r="F443" s="25">
        <v>250</v>
      </c>
      <c r="G443" s="26">
        <v>0.49186682032613999</v>
      </c>
      <c r="H443" s="27">
        <v>122.9</v>
      </c>
      <c r="I443" s="28" t="s">
        <v>4592</v>
      </c>
      <c r="J443" s="34"/>
    </row>
    <row r="444" spans="1:10" ht="60" customHeight="1" x14ac:dyDescent="0.45">
      <c r="A444" s="48" t="s">
        <v>4416</v>
      </c>
      <c r="B444" s="23" t="s">
        <v>2734</v>
      </c>
      <c r="C444" s="23" t="s">
        <v>4416</v>
      </c>
      <c r="D444" s="24" t="s">
        <v>4539</v>
      </c>
      <c r="E444" s="23" t="s">
        <v>2734</v>
      </c>
      <c r="F444" s="25">
        <v>429.16470720784162</v>
      </c>
      <c r="G444" s="26">
        <v>0.41522519677672132</v>
      </c>
      <c r="H444" s="27">
        <v>178.20000000000002</v>
      </c>
      <c r="I444" s="28" t="s">
        <v>4592</v>
      </c>
      <c r="J444" s="34"/>
    </row>
    <row r="445" spans="1:10" ht="60" customHeight="1" x14ac:dyDescent="0.45">
      <c r="A445" s="48" t="s">
        <v>4416</v>
      </c>
      <c r="B445" s="23" t="s">
        <v>4595</v>
      </c>
      <c r="C445" s="23" t="s">
        <v>4416</v>
      </c>
      <c r="D445" s="24" t="s">
        <v>4539</v>
      </c>
      <c r="E445" s="23" t="s">
        <v>4596</v>
      </c>
      <c r="F445" s="25">
        <v>620</v>
      </c>
      <c r="G445" s="26">
        <v>0.53703317898019431</v>
      </c>
      <c r="H445" s="27">
        <v>332</v>
      </c>
      <c r="I445" s="28" t="s">
        <v>4597</v>
      </c>
      <c r="J445" s="34"/>
    </row>
    <row r="446" spans="1:10" ht="60" customHeight="1" x14ac:dyDescent="0.45">
      <c r="A446" s="48" t="s">
        <v>4416</v>
      </c>
      <c r="B446" s="23" t="s">
        <v>4598</v>
      </c>
      <c r="C446" s="23" t="s">
        <v>4416</v>
      </c>
      <c r="D446" s="24" t="s">
        <v>4539</v>
      </c>
      <c r="E446" s="23" t="s">
        <v>4599</v>
      </c>
      <c r="F446" s="25">
        <v>1300</v>
      </c>
      <c r="G446" s="26">
        <v>0.53703317898019431</v>
      </c>
      <c r="H446" s="27">
        <v>698</v>
      </c>
      <c r="I446" s="28" t="s">
        <v>4597</v>
      </c>
      <c r="J446" s="34"/>
    </row>
    <row r="447" spans="1:10" ht="60" customHeight="1" x14ac:dyDescent="0.45">
      <c r="A447" s="48" t="s">
        <v>4416</v>
      </c>
      <c r="B447" s="23" t="s">
        <v>4542</v>
      </c>
      <c r="C447" s="23" t="s">
        <v>4416</v>
      </c>
      <c r="D447" s="24" t="s">
        <v>4539</v>
      </c>
      <c r="E447" s="23" t="s">
        <v>4580</v>
      </c>
      <c r="F447" s="25">
        <v>180</v>
      </c>
      <c r="G447" s="26">
        <v>0.3</v>
      </c>
      <c r="H447" s="27">
        <v>126</v>
      </c>
      <c r="I447" s="28" t="s">
        <v>4597</v>
      </c>
      <c r="J447" s="34"/>
    </row>
    <row r="448" spans="1:10" ht="60" customHeight="1" x14ac:dyDescent="0.45">
      <c r="A448" s="48" t="s">
        <v>4416</v>
      </c>
      <c r="B448" s="23" t="s">
        <v>4581</v>
      </c>
      <c r="C448" s="23" t="s">
        <v>4416</v>
      </c>
      <c r="D448" s="24" t="s">
        <v>4539</v>
      </c>
      <c r="E448" s="23" t="s">
        <v>4582</v>
      </c>
      <c r="F448" s="25">
        <v>280</v>
      </c>
      <c r="G448" s="26">
        <v>0.3</v>
      </c>
      <c r="H448" s="27">
        <v>196</v>
      </c>
      <c r="I448" s="28" t="s">
        <v>4597</v>
      </c>
      <c r="J448" s="34"/>
    </row>
    <row r="449" spans="1:10" ht="60" customHeight="1" x14ac:dyDescent="0.45">
      <c r="A449" s="48" t="s">
        <v>4416</v>
      </c>
      <c r="B449" s="23" t="s">
        <v>4600</v>
      </c>
      <c r="C449" s="23" t="s">
        <v>4416</v>
      </c>
      <c r="D449" s="24" t="s">
        <v>4539</v>
      </c>
      <c r="E449" s="23" t="s">
        <v>4601</v>
      </c>
      <c r="F449" s="25">
        <v>450</v>
      </c>
      <c r="G449" s="26">
        <v>0.3</v>
      </c>
      <c r="H449" s="27">
        <v>315</v>
      </c>
      <c r="I449" s="28" t="s">
        <v>4597</v>
      </c>
      <c r="J449" s="34"/>
    </row>
    <row r="450" spans="1:10" ht="60" customHeight="1" x14ac:dyDescent="0.45">
      <c r="A450" s="48" t="s">
        <v>4416</v>
      </c>
      <c r="B450" s="23" t="s">
        <v>4602</v>
      </c>
      <c r="C450" s="23" t="s">
        <v>4416</v>
      </c>
      <c r="D450" s="24" t="s">
        <v>4539</v>
      </c>
      <c r="E450" s="23" t="s">
        <v>4603</v>
      </c>
      <c r="F450" s="25">
        <v>150</v>
      </c>
      <c r="G450" s="26">
        <v>0.3</v>
      </c>
      <c r="H450" s="27">
        <v>105</v>
      </c>
      <c r="I450" s="28" t="s">
        <v>4597</v>
      </c>
      <c r="J450" s="34"/>
    </row>
    <row r="451" spans="1:10" ht="60" customHeight="1" x14ac:dyDescent="0.45">
      <c r="A451" s="48" t="s">
        <v>4416</v>
      </c>
      <c r="B451" s="23" t="s">
        <v>435</v>
      </c>
      <c r="C451" s="23" t="s">
        <v>4416</v>
      </c>
      <c r="D451" s="24" t="s">
        <v>4539</v>
      </c>
      <c r="E451" s="23" t="s">
        <v>4604</v>
      </c>
      <c r="F451" s="25">
        <v>480</v>
      </c>
      <c r="G451" s="26">
        <v>0.3</v>
      </c>
      <c r="H451" s="27">
        <v>336</v>
      </c>
      <c r="I451" s="28" t="s">
        <v>4597</v>
      </c>
      <c r="J451" s="34"/>
    </row>
    <row r="452" spans="1:10" ht="60" customHeight="1" x14ac:dyDescent="0.45">
      <c r="A452" s="48" t="s">
        <v>4416</v>
      </c>
      <c r="B452" s="23" t="s">
        <v>4605</v>
      </c>
      <c r="C452" s="23" t="s">
        <v>4416</v>
      </c>
      <c r="D452" s="24" t="s">
        <v>4539</v>
      </c>
      <c r="E452" s="23" t="s">
        <v>4606</v>
      </c>
      <c r="F452" s="25">
        <v>1100</v>
      </c>
      <c r="G452" s="26">
        <v>0.3</v>
      </c>
      <c r="H452" s="27">
        <v>770</v>
      </c>
      <c r="I452" s="28" t="s">
        <v>4597</v>
      </c>
      <c r="J452" s="34"/>
    </row>
    <row r="453" spans="1:10" ht="60" customHeight="1" x14ac:dyDescent="0.45">
      <c r="A453" s="48" t="s">
        <v>4416</v>
      </c>
      <c r="B453" s="23" t="s">
        <v>4607</v>
      </c>
      <c r="C453" s="23" t="s">
        <v>4416</v>
      </c>
      <c r="D453" s="24" t="s">
        <v>4539</v>
      </c>
      <c r="E453" s="23" t="s">
        <v>4608</v>
      </c>
      <c r="F453" s="25">
        <v>680</v>
      </c>
      <c r="G453" s="26">
        <v>0.53703317898019431</v>
      </c>
      <c r="H453" s="27">
        <v>365</v>
      </c>
      <c r="I453" s="28" t="s">
        <v>4609</v>
      </c>
      <c r="J453" s="34"/>
    </row>
    <row r="454" spans="1:10" ht="60" customHeight="1" x14ac:dyDescent="0.45">
      <c r="A454" s="48" t="s">
        <v>4416</v>
      </c>
      <c r="B454" s="23" t="s">
        <v>4610</v>
      </c>
      <c r="C454" s="23" t="s">
        <v>4416</v>
      </c>
      <c r="D454" s="24" t="s">
        <v>4539</v>
      </c>
      <c r="E454" s="23" t="s">
        <v>4611</v>
      </c>
      <c r="F454" s="25">
        <v>880</v>
      </c>
      <c r="G454" s="26">
        <v>0.53703317898019431</v>
      </c>
      <c r="H454" s="27">
        <v>472</v>
      </c>
      <c r="I454" s="28" t="s">
        <v>4609</v>
      </c>
      <c r="J454" s="34"/>
    </row>
    <row r="455" spans="1:10" ht="60" customHeight="1" x14ac:dyDescent="0.45">
      <c r="A455" s="48" t="s">
        <v>4416</v>
      </c>
      <c r="B455" s="23" t="s">
        <v>4581</v>
      </c>
      <c r="C455" s="23" t="s">
        <v>4416</v>
      </c>
      <c r="D455" s="24" t="s">
        <v>4539</v>
      </c>
      <c r="E455" s="23" t="s">
        <v>4582</v>
      </c>
      <c r="F455" s="25">
        <v>200</v>
      </c>
      <c r="G455" s="26">
        <v>0.3</v>
      </c>
      <c r="H455" s="27">
        <v>140</v>
      </c>
      <c r="I455" s="28" t="s">
        <v>4609</v>
      </c>
      <c r="J455" s="34"/>
    </row>
    <row r="456" spans="1:10" ht="60" customHeight="1" x14ac:dyDescent="0.45">
      <c r="A456" s="48" t="s">
        <v>4416</v>
      </c>
      <c r="B456" s="23" t="s">
        <v>435</v>
      </c>
      <c r="C456" s="23" t="s">
        <v>4416</v>
      </c>
      <c r="D456" s="24" t="s">
        <v>4539</v>
      </c>
      <c r="E456" s="23" t="s">
        <v>4612</v>
      </c>
      <c r="F456" s="25">
        <v>310</v>
      </c>
      <c r="G456" s="26">
        <v>0.3</v>
      </c>
      <c r="H456" s="27">
        <v>217</v>
      </c>
      <c r="I456" s="28" t="s">
        <v>4609</v>
      </c>
      <c r="J456" s="34"/>
    </row>
    <row r="457" spans="1:10" ht="60" customHeight="1" x14ac:dyDescent="0.45">
      <c r="A457" s="48" t="s">
        <v>4416</v>
      </c>
      <c r="B457" s="23" t="s">
        <v>4605</v>
      </c>
      <c r="C457" s="23" t="s">
        <v>4416</v>
      </c>
      <c r="D457" s="24" t="s">
        <v>4539</v>
      </c>
      <c r="E457" s="23" t="s">
        <v>4613</v>
      </c>
      <c r="F457" s="25">
        <v>930</v>
      </c>
      <c r="G457" s="26">
        <v>0.3</v>
      </c>
      <c r="H457" s="27">
        <v>644</v>
      </c>
      <c r="I457" s="28" t="s">
        <v>4609</v>
      </c>
      <c r="J457" s="34"/>
    </row>
    <row r="458" spans="1:10" ht="60" customHeight="1" x14ac:dyDescent="0.45">
      <c r="A458" s="48" t="s">
        <v>4416</v>
      </c>
      <c r="B458" s="23" t="s">
        <v>4614</v>
      </c>
      <c r="C458" s="23" t="s">
        <v>4416</v>
      </c>
      <c r="D458" s="24" t="s">
        <v>4539</v>
      </c>
      <c r="E458" s="23" t="s">
        <v>4615</v>
      </c>
      <c r="F458" s="25">
        <v>410</v>
      </c>
      <c r="G458" s="26">
        <v>0.53703317898019431</v>
      </c>
      <c r="H458" s="27">
        <v>220</v>
      </c>
      <c r="I458" s="28" t="s">
        <v>4616</v>
      </c>
      <c r="J458" s="34"/>
    </row>
    <row r="459" spans="1:10" ht="60" customHeight="1" x14ac:dyDescent="0.45">
      <c r="A459" s="48" t="s">
        <v>4416</v>
      </c>
      <c r="B459" s="23" t="s">
        <v>4581</v>
      </c>
      <c r="C459" s="23" t="s">
        <v>4416</v>
      </c>
      <c r="D459" s="24" t="s">
        <v>4539</v>
      </c>
      <c r="E459" s="23" t="s">
        <v>4617</v>
      </c>
      <c r="F459" s="25">
        <v>300</v>
      </c>
      <c r="G459" s="26">
        <v>0.47369252064441086</v>
      </c>
      <c r="H459" s="27">
        <v>142</v>
      </c>
      <c r="I459" s="28" t="s">
        <v>4616</v>
      </c>
      <c r="J459" s="34"/>
    </row>
    <row r="460" spans="1:10" ht="60" customHeight="1" x14ac:dyDescent="0.45">
      <c r="A460" s="48" t="s">
        <v>4416</v>
      </c>
      <c r="B460" s="23" t="s">
        <v>4600</v>
      </c>
      <c r="C460" s="23" t="s">
        <v>4416</v>
      </c>
      <c r="D460" s="24" t="s">
        <v>4539</v>
      </c>
      <c r="E460" s="23" t="s">
        <v>4618</v>
      </c>
      <c r="F460" s="25">
        <v>510</v>
      </c>
      <c r="G460" s="26">
        <v>0.47369252064441086</v>
      </c>
      <c r="H460" s="27">
        <v>241.58</v>
      </c>
      <c r="I460" s="28" t="s">
        <v>4616</v>
      </c>
      <c r="J460" s="34"/>
    </row>
    <row r="461" spans="1:10" ht="60" customHeight="1" x14ac:dyDescent="0.45">
      <c r="A461" s="48" t="s">
        <v>4416</v>
      </c>
      <c r="B461" s="23" t="s">
        <v>4602</v>
      </c>
      <c r="C461" s="23" t="s">
        <v>4416</v>
      </c>
      <c r="D461" s="24" t="s">
        <v>4539</v>
      </c>
      <c r="E461" s="23" t="s">
        <v>4619</v>
      </c>
      <c r="F461" s="25">
        <v>150</v>
      </c>
      <c r="G461" s="26">
        <v>0.3</v>
      </c>
      <c r="H461" s="27">
        <v>105</v>
      </c>
      <c r="I461" s="28" t="s">
        <v>4616</v>
      </c>
      <c r="J461" s="34"/>
    </row>
    <row r="462" spans="1:10" ht="60" customHeight="1" x14ac:dyDescent="0.45">
      <c r="A462" s="48" t="s">
        <v>4416</v>
      </c>
      <c r="B462" s="23" t="s">
        <v>4620</v>
      </c>
      <c r="C462" s="23" t="s">
        <v>4416</v>
      </c>
      <c r="D462" s="24" t="s">
        <v>4539</v>
      </c>
      <c r="E462" s="23" t="s">
        <v>4604</v>
      </c>
      <c r="F462" s="25">
        <v>500</v>
      </c>
      <c r="G462" s="26">
        <v>0.3</v>
      </c>
      <c r="H462" s="27">
        <v>350</v>
      </c>
      <c r="I462" s="28" t="s">
        <v>4616</v>
      </c>
      <c r="J462" s="34"/>
    </row>
    <row r="463" spans="1:10" ht="60" customHeight="1" x14ac:dyDescent="0.45">
      <c r="A463" s="48" t="s">
        <v>267</v>
      </c>
      <c r="B463" s="23" t="s">
        <v>4696</v>
      </c>
      <c r="C463" s="23" t="s">
        <v>43</v>
      </c>
      <c r="D463" s="24" t="s">
        <v>4697</v>
      </c>
      <c r="E463" s="23" t="s">
        <v>4698</v>
      </c>
      <c r="F463" s="25">
        <v>174.9</v>
      </c>
      <c r="G463" s="26">
        <v>0.19402515723270425</v>
      </c>
      <c r="H463" s="117">
        <v>140.96500000000003</v>
      </c>
      <c r="I463" s="28" t="s">
        <v>2234</v>
      </c>
      <c r="J463" s="34"/>
    </row>
    <row r="464" spans="1:10" ht="60" customHeight="1" x14ac:dyDescent="0.45">
      <c r="A464" s="48" t="s">
        <v>267</v>
      </c>
      <c r="B464" s="23" t="s">
        <v>4699</v>
      </c>
      <c r="C464" s="23" t="s">
        <v>43</v>
      </c>
      <c r="D464" s="24" t="s">
        <v>4697</v>
      </c>
      <c r="E464" s="23" t="s">
        <v>4700</v>
      </c>
      <c r="F464" s="25">
        <v>537.90000000000009</v>
      </c>
      <c r="G464" s="26">
        <v>0.19404907975460123</v>
      </c>
      <c r="H464" s="117">
        <v>433.52100000000007</v>
      </c>
      <c r="I464" s="28" t="s">
        <v>4701</v>
      </c>
      <c r="J464" s="34"/>
    </row>
    <row r="465" spans="1:10" ht="60" customHeight="1" x14ac:dyDescent="0.45">
      <c r="A465" s="48" t="s">
        <v>267</v>
      </c>
      <c r="B465" s="23" t="s">
        <v>4702</v>
      </c>
      <c r="C465" s="23" t="s">
        <v>43</v>
      </c>
      <c r="D465" s="24" t="s">
        <v>4697</v>
      </c>
      <c r="E465" s="23" t="s">
        <v>4703</v>
      </c>
      <c r="F465" s="25">
        <v>691.90000000000009</v>
      </c>
      <c r="G465" s="26">
        <v>0.19406995230524646</v>
      </c>
      <c r="H465" s="117">
        <v>557.62300000000005</v>
      </c>
      <c r="I465" s="28" t="s">
        <v>4701</v>
      </c>
      <c r="J465" s="34"/>
    </row>
    <row r="466" spans="1:10" ht="60" customHeight="1" x14ac:dyDescent="0.45">
      <c r="A466" s="48" t="s">
        <v>267</v>
      </c>
      <c r="B466" s="23" t="s">
        <v>4704</v>
      </c>
      <c r="C466" s="23" t="s">
        <v>43</v>
      </c>
      <c r="D466" s="24" t="s">
        <v>4697</v>
      </c>
      <c r="E466" s="23" t="s">
        <v>4705</v>
      </c>
      <c r="F466" s="25">
        <v>189.00200000000001</v>
      </c>
      <c r="G466" s="26">
        <v>0.11349086253055532</v>
      </c>
      <c r="H466" s="117">
        <v>167.55199999999999</v>
      </c>
      <c r="I466" s="28" t="s">
        <v>4701</v>
      </c>
      <c r="J466" s="34"/>
    </row>
    <row r="467" spans="1:10" ht="60" customHeight="1" x14ac:dyDescent="0.45">
      <c r="A467" s="48" t="s">
        <v>267</v>
      </c>
      <c r="B467" s="23" t="s">
        <v>4706</v>
      </c>
      <c r="C467" s="23" t="s">
        <v>43</v>
      </c>
      <c r="D467" s="24" t="s">
        <v>4697</v>
      </c>
      <c r="E467" s="23" t="s">
        <v>4707</v>
      </c>
      <c r="F467" s="25">
        <v>537.90000000000009</v>
      </c>
      <c r="G467" s="26">
        <v>0.19404907975460123</v>
      </c>
      <c r="H467" s="117">
        <v>433.52100000000007</v>
      </c>
      <c r="I467" s="28" t="s">
        <v>4708</v>
      </c>
      <c r="J467" s="34"/>
    </row>
    <row r="468" spans="1:10" ht="60" customHeight="1" x14ac:dyDescent="0.45">
      <c r="A468" s="48" t="s">
        <v>267</v>
      </c>
      <c r="B468" s="23" t="s">
        <v>4709</v>
      </c>
      <c r="C468" s="23" t="s">
        <v>43</v>
      </c>
      <c r="D468" s="24" t="s">
        <v>4697</v>
      </c>
      <c r="E468" s="23" t="s">
        <v>4710</v>
      </c>
      <c r="F468" s="25">
        <v>691.90000000000009</v>
      </c>
      <c r="G468" s="26">
        <v>0.19406995230524646</v>
      </c>
      <c r="H468" s="117">
        <v>557.62300000000005</v>
      </c>
      <c r="I468" s="28" t="s">
        <v>4708</v>
      </c>
      <c r="J468" s="34"/>
    </row>
    <row r="469" spans="1:10" ht="60" customHeight="1" x14ac:dyDescent="0.45">
      <c r="A469" s="48" t="s">
        <v>267</v>
      </c>
      <c r="B469" s="23" t="s">
        <v>4711</v>
      </c>
      <c r="C469" s="23" t="s">
        <v>43</v>
      </c>
      <c r="D469" s="24" t="s">
        <v>4697</v>
      </c>
      <c r="E469" s="23" t="s">
        <v>4712</v>
      </c>
      <c r="F469" s="25">
        <v>207.9</v>
      </c>
      <c r="G469" s="26">
        <v>0.19407407407407412</v>
      </c>
      <c r="H469" s="117">
        <v>167.55199999999999</v>
      </c>
      <c r="I469" s="28" t="s">
        <v>4708</v>
      </c>
      <c r="J469" s="34"/>
    </row>
    <row r="470" spans="1:10" ht="60" customHeight="1" x14ac:dyDescent="0.45">
      <c r="A470" s="48" t="s">
        <v>267</v>
      </c>
      <c r="B470" s="23" t="s">
        <v>4713</v>
      </c>
      <c r="C470" s="23" t="s">
        <v>43</v>
      </c>
      <c r="D470" s="24" t="s">
        <v>4697</v>
      </c>
      <c r="E470" s="23" t="s">
        <v>4714</v>
      </c>
      <c r="F470" s="25">
        <v>273.89999999999998</v>
      </c>
      <c r="G470" s="26">
        <v>0.19405622489959826</v>
      </c>
      <c r="H470" s="117">
        <v>220.74800000000002</v>
      </c>
      <c r="I470" s="28" t="s">
        <v>386</v>
      </c>
      <c r="J470" s="34"/>
    </row>
    <row r="471" spans="1:10" ht="60" customHeight="1" x14ac:dyDescent="0.45">
      <c r="A471" s="48" t="s">
        <v>267</v>
      </c>
      <c r="B471" s="23" t="s">
        <v>4715</v>
      </c>
      <c r="C471" s="23" t="s">
        <v>43</v>
      </c>
      <c r="D471" s="24" t="s">
        <v>4697</v>
      </c>
      <c r="E471" s="23" t="s">
        <v>4716</v>
      </c>
      <c r="F471" s="25">
        <v>273.89999999999998</v>
      </c>
      <c r="G471" s="26">
        <v>0.19405622489959826</v>
      </c>
      <c r="H471" s="117">
        <v>220.74800000000002</v>
      </c>
      <c r="I471" s="28" t="s">
        <v>386</v>
      </c>
      <c r="J471" s="34"/>
    </row>
    <row r="472" spans="1:10" ht="60" customHeight="1" x14ac:dyDescent="0.45">
      <c r="A472" s="48" t="s">
        <v>267</v>
      </c>
      <c r="B472" s="23" t="s">
        <v>4717</v>
      </c>
      <c r="C472" s="23" t="s">
        <v>43</v>
      </c>
      <c r="D472" s="24" t="s">
        <v>4697</v>
      </c>
      <c r="E472" s="23" t="s">
        <v>4718</v>
      </c>
      <c r="F472" s="25">
        <v>702.9</v>
      </c>
      <c r="G472" s="26">
        <v>0.19406885758998427</v>
      </c>
      <c r="H472" s="117">
        <v>566.48900000000003</v>
      </c>
      <c r="I472" s="28" t="s">
        <v>4719</v>
      </c>
      <c r="J472" s="34"/>
    </row>
    <row r="473" spans="1:10" ht="60" customHeight="1" x14ac:dyDescent="0.45">
      <c r="A473" s="48" t="s">
        <v>267</v>
      </c>
      <c r="B473" s="23" t="s">
        <v>4230</v>
      </c>
      <c r="C473" s="23" t="s">
        <v>258</v>
      </c>
      <c r="D473" s="24" t="s">
        <v>4697</v>
      </c>
      <c r="E473" s="23" t="s">
        <v>4720</v>
      </c>
      <c r="F473" s="25">
        <v>187</v>
      </c>
      <c r="G473" s="26">
        <v>9.258823529411761E-2</v>
      </c>
      <c r="H473" s="117">
        <v>169.68600000000001</v>
      </c>
      <c r="I473" s="28" t="s">
        <v>4721</v>
      </c>
      <c r="J473" s="34"/>
    </row>
    <row r="474" spans="1:10" ht="60" customHeight="1" x14ac:dyDescent="0.45">
      <c r="A474" s="48" t="s">
        <v>267</v>
      </c>
      <c r="B474" s="23" t="s">
        <v>4258</v>
      </c>
      <c r="C474" s="23" t="s">
        <v>258</v>
      </c>
      <c r="D474" s="24" t="s">
        <v>4697</v>
      </c>
      <c r="E474" s="23" t="s">
        <v>4722</v>
      </c>
      <c r="F474" s="25">
        <v>180.4</v>
      </c>
      <c r="G474" s="26">
        <v>9.8353658536585328E-2</v>
      </c>
      <c r="H474" s="117">
        <v>162.65700000000001</v>
      </c>
      <c r="I474" s="28" t="s">
        <v>4721</v>
      </c>
      <c r="J474" s="34"/>
    </row>
    <row r="475" spans="1:10" ht="60" customHeight="1" x14ac:dyDescent="0.45">
      <c r="A475" s="48" t="s">
        <v>267</v>
      </c>
      <c r="B475" s="23" t="s">
        <v>4723</v>
      </c>
      <c r="C475" s="23" t="s">
        <v>258</v>
      </c>
      <c r="D475" s="24" t="s">
        <v>4697</v>
      </c>
      <c r="E475" s="23" t="s">
        <v>4724</v>
      </c>
      <c r="F475" s="25">
        <v>514.79999999999995</v>
      </c>
      <c r="G475" s="26">
        <v>9.0747863247863117E-2</v>
      </c>
      <c r="H475" s="117">
        <v>468.08300000000003</v>
      </c>
      <c r="I475" s="28" t="s">
        <v>4721</v>
      </c>
      <c r="J475" s="34"/>
    </row>
    <row r="476" spans="1:10" ht="60" customHeight="1" x14ac:dyDescent="0.45">
      <c r="A476" s="48" t="s">
        <v>267</v>
      </c>
      <c r="B476" s="23" t="s">
        <v>4725</v>
      </c>
      <c r="C476" s="23" t="s">
        <v>258</v>
      </c>
      <c r="D476" s="24" t="s">
        <v>4697</v>
      </c>
      <c r="E476" s="23" t="s">
        <v>4726</v>
      </c>
      <c r="F476" s="25">
        <v>717.2</v>
      </c>
      <c r="G476" s="26">
        <v>8.9539877300613441E-2</v>
      </c>
      <c r="H476" s="117">
        <v>652.98200000000008</v>
      </c>
      <c r="I476" s="28" t="s">
        <v>4721</v>
      </c>
      <c r="J476" s="34"/>
    </row>
    <row r="477" spans="1:10" ht="60" customHeight="1" x14ac:dyDescent="0.45">
      <c r="A477" s="48" t="s">
        <v>269</v>
      </c>
      <c r="B477" s="48" t="s">
        <v>2437</v>
      </c>
      <c r="C477" s="48" t="s">
        <v>250</v>
      </c>
      <c r="D477" s="94" t="s">
        <v>79</v>
      </c>
      <c r="E477" s="23" t="s">
        <v>4802</v>
      </c>
      <c r="F477" s="136">
        <v>290</v>
      </c>
      <c r="G477" s="59">
        <v>0.13589310344827585</v>
      </c>
      <c r="H477" s="142">
        <v>250.59100000000001</v>
      </c>
      <c r="I477" s="17" t="s">
        <v>4800</v>
      </c>
      <c r="J477" s="17"/>
    </row>
    <row r="478" spans="1:10" ht="60" customHeight="1" x14ac:dyDescent="0.45">
      <c r="A478" s="48" t="s">
        <v>269</v>
      </c>
      <c r="B478" s="48" t="s">
        <v>2102</v>
      </c>
      <c r="C478" s="48" t="s">
        <v>250</v>
      </c>
      <c r="D478" s="94" t="s">
        <v>79</v>
      </c>
      <c r="E478" s="23" t="s">
        <v>4802</v>
      </c>
      <c r="F478" s="136">
        <v>100</v>
      </c>
      <c r="G478" s="59">
        <v>0.1726899999999999</v>
      </c>
      <c r="H478" s="142">
        <v>82.731000000000009</v>
      </c>
      <c r="I478" s="17" t="s">
        <v>4801</v>
      </c>
      <c r="J478" s="17"/>
    </row>
    <row r="479" spans="1:10" ht="60" customHeight="1" x14ac:dyDescent="0.45">
      <c r="A479" s="48" t="s">
        <v>269</v>
      </c>
      <c r="B479" s="48" t="s">
        <v>2446</v>
      </c>
      <c r="C479" s="48" t="s">
        <v>250</v>
      </c>
      <c r="D479" s="94" t="s">
        <v>79</v>
      </c>
      <c r="E479" s="23" t="s">
        <v>4802</v>
      </c>
      <c r="F479" s="136">
        <v>220</v>
      </c>
      <c r="G479" s="59">
        <v>0.14980000000000007</v>
      </c>
      <c r="H479" s="142">
        <v>187.04399999999998</v>
      </c>
      <c r="I479" s="48" t="s">
        <v>2195</v>
      </c>
      <c r="J479" s="17"/>
    </row>
    <row r="480" spans="1:10" ht="60" customHeight="1" x14ac:dyDescent="0.45">
      <c r="A480" s="48" t="s">
        <v>269</v>
      </c>
      <c r="B480" s="23" t="s">
        <v>737</v>
      </c>
      <c r="C480" s="23" t="s">
        <v>329</v>
      </c>
      <c r="D480" s="24" t="s">
        <v>53</v>
      </c>
      <c r="E480" s="23" t="s">
        <v>738</v>
      </c>
      <c r="F480" s="25">
        <v>84</v>
      </c>
      <c r="G480" s="26">
        <v>0.21428571428571427</v>
      </c>
      <c r="H480" s="27">
        <v>66</v>
      </c>
      <c r="I480" s="28" t="s">
        <v>739</v>
      </c>
      <c r="J480" s="34" t="s">
        <v>740</v>
      </c>
    </row>
    <row r="481" spans="1:10" ht="60" customHeight="1" x14ac:dyDescent="0.45">
      <c r="A481" s="48" t="s">
        <v>269</v>
      </c>
      <c r="B481" s="23" t="s">
        <v>741</v>
      </c>
      <c r="C481" s="23" t="s">
        <v>329</v>
      </c>
      <c r="D481" s="24" t="s">
        <v>57</v>
      </c>
      <c r="E481" s="23" t="s">
        <v>742</v>
      </c>
      <c r="F481" s="25">
        <v>59</v>
      </c>
      <c r="G481" s="26">
        <v>6.7796610169491525E-2</v>
      </c>
      <c r="H481" s="27">
        <v>55</v>
      </c>
      <c r="I481" s="28" t="s">
        <v>743</v>
      </c>
      <c r="J481" s="34" t="s">
        <v>740</v>
      </c>
    </row>
    <row r="482" spans="1:10" ht="60" customHeight="1" x14ac:dyDescent="0.45">
      <c r="A482" s="48" t="s">
        <v>269</v>
      </c>
      <c r="B482" s="23" t="s">
        <v>744</v>
      </c>
      <c r="C482" s="23" t="s">
        <v>330</v>
      </c>
      <c r="D482" s="24" t="s">
        <v>53</v>
      </c>
      <c r="E482" s="23" t="s">
        <v>745</v>
      </c>
      <c r="F482" s="25">
        <v>79</v>
      </c>
      <c r="G482" s="26">
        <v>0.20253164556962025</v>
      </c>
      <c r="H482" s="27">
        <v>63</v>
      </c>
      <c r="I482" s="28" t="s">
        <v>746</v>
      </c>
      <c r="J482" s="34" t="s">
        <v>740</v>
      </c>
    </row>
    <row r="483" spans="1:10" ht="60" customHeight="1" x14ac:dyDescent="0.45">
      <c r="A483" s="48" t="s">
        <v>269</v>
      </c>
      <c r="B483" s="23" t="s">
        <v>747</v>
      </c>
      <c r="C483" s="23" t="s">
        <v>330</v>
      </c>
      <c r="D483" s="24" t="s">
        <v>57</v>
      </c>
      <c r="E483" s="23" t="s">
        <v>748</v>
      </c>
      <c r="F483" s="25">
        <v>179</v>
      </c>
      <c r="G483" s="26">
        <v>0.56983240223463683</v>
      </c>
      <c r="H483" s="27">
        <v>77</v>
      </c>
      <c r="I483" s="28" t="s">
        <v>739</v>
      </c>
      <c r="J483" s="34" t="s">
        <v>740</v>
      </c>
    </row>
    <row r="484" spans="1:10" ht="60" customHeight="1" x14ac:dyDescent="0.45">
      <c r="A484" s="48" t="s">
        <v>269</v>
      </c>
      <c r="B484" s="23" t="s">
        <v>749</v>
      </c>
      <c r="C484" s="23" t="s">
        <v>331</v>
      </c>
      <c r="D484" s="24" t="s">
        <v>57</v>
      </c>
      <c r="E484" s="23" t="s">
        <v>750</v>
      </c>
      <c r="F484" s="25">
        <v>29</v>
      </c>
      <c r="G484" s="26">
        <v>0.13793103448275862</v>
      </c>
      <c r="H484" s="27">
        <v>25</v>
      </c>
      <c r="I484" s="28" t="s">
        <v>743</v>
      </c>
      <c r="J484" s="34" t="s">
        <v>740</v>
      </c>
    </row>
    <row r="485" spans="1:10" ht="60" customHeight="1" x14ac:dyDescent="0.45">
      <c r="A485" s="48" t="s">
        <v>269</v>
      </c>
      <c r="B485" s="23" t="s">
        <v>751</v>
      </c>
      <c r="C485" s="23" t="s">
        <v>331</v>
      </c>
      <c r="D485" s="24" t="s">
        <v>53</v>
      </c>
      <c r="E485" s="23" t="s">
        <v>752</v>
      </c>
      <c r="F485" s="25">
        <v>79</v>
      </c>
      <c r="G485" s="26">
        <v>0.11392405063291139</v>
      </c>
      <c r="H485" s="27">
        <v>70</v>
      </c>
      <c r="I485" s="28" t="s">
        <v>743</v>
      </c>
      <c r="J485" s="34" t="s">
        <v>740</v>
      </c>
    </row>
    <row r="486" spans="1:10" ht="60" customHeight="1" x14ac:dyDescent="0.45">
      <c r="A486" s="48" t="s">
        <v>269</v>
      </c>
      <c r="B486" s="23" t="s">
        <v>704</v>
      </c>
      <c r="C486" s="23" t="s">
        <v>43</v>
      </c>
      <c r="D486" s="24" t="s">
        <v>79</v>
      </c>
      <c r="E486" s="23" t="s">
        <v>1811</v>
      </c>
      <c r="F486" s="25">
        <v>68.999999999999986</v>
      </c>
      <c r="G486" s="26">
        <v>0.25259226057074541</v>
      </c>
      <c r="H486" s="27">
        <v>51.571134020618558</v>
      </c>
      <c r="I486" s="28" t="s">
        <v>1812</v>
      </c>
      <c r="J486" s="34" t="s">
        <v>413</v>
      </c>
    </row>
    <row r="487" spans="1:10" ht="60" customHeight="1" x14ac:dyDescent="0.45">
      <c r="A487" s="48" t="s">
        <v>269</v>
      </c>
      <c r="B487" s="23" t="s">
        <v>380</v>
      </c>
      <c r="C487" s="23" t="s">
        <v>43</v>
      </c>
      <c r="D487" s="24" t="s">
        <v>79</v>
      </c>
      <c r="E487" s="23" t="s">
        <v>1813</v>
      </c>
      <c r="F487" s="25">
        <v>79</v>
      </c>
      <c r="G487" s="26">
        <v>0.24955239462351556</v>
      </c>
      <c r="H487" s="27">
        <v>59.28536082474227</v>
      </c>
      <c r="I487" s="28" t="s">
        <v>1814</v>
      </c>
      <c r="J487" s="34"/>
    </row>
    <row r="488" spans="1:10" ht="60" customHeight="1" x14ac:dyDescent="0.45">
      <c r="A488" s="48" t="s">
        <v>269</v>
      </c>
      <c r="B488" s="23" t="s">
        <v>387</v>
      </c>
      <c r="C488" s="23" t="s">
        <v>43</v>
      </c>
      <c r="D488" s="24" t="s">
        <v>79</v>
      </c>
      <c r="E488" s="23" t="s">
        <v>1815</v>
      </c>
      <c r="F488" s="25">
        <v>89</v>
      </c>
      <c r="G488" s="26">
        <v>0.24587049693038338</v>
      </c>
      <c r="H488" s="27">
        <v>67.117525773195879</v>
      </c>
      <c r="I488" s="28" t="s">
        <v>1816</v>
      </c>
      <c r="J488" s="34"/>
    </row>
    <row r="489" spans="1:10" ht="60" customHeight="1" x14ac:dyDescent="0.45">
      <c r="A489" s="48" t="s">
        <v>269</v>
      </c>
      <c r="B489" s="23" t="s">
        <v>382</v>
      </c>
      <c r="C489" s="23" t="s">
        <v>43</v>
      </c>
      <c r="D489" s="24" t="s">
        <v>79</v>
      </c>
      <c r="E489" s="23" t="s">
        <v>1817</v>
      </c>
      <c r="F489" s="25">
        <v>89</v>
      </c>
      <c r="G489" s="26">
        <v>0.24587049693038338</v>
      </c>
      <c r="H489" s="27">
        <v>67.117525773195879</v>
      </c>
      <c r="I489" s="28" t="s">
        <v>1818</v>
      </c>
      <c r="J489" s="34"/>
    </row>
    <row r="490" spans="1:10" ht="60" customHeight="1" x14ac:dyDescent="0.45">
      <c r="A490" s="48" t="s">
        <v>333</v>
      </c>
      <c r="B490" s="23" t="s">
        <v>4126</v>
      </c>
      <c r="C490" s="23" t="s">
        <v>250</v>
      </c>
      <c r="D490" s="24" t="s">
        <v>57</v>
      </c>
      <c r="E490" s="23" t="s">
        <v>4127</v>
      </c>
      <c r="F490" s="25">
        <v>300</v>
      </c>
      <c r="G490" s="26">
        <v>3.3000000000000002E-2</v>
      </c>
      <c r="H490" s="27">
        <v>290.10000000000002</v>
      </c>
      <c r="I490" s="28" t="s">
        <v>4128</v>
      </c>
      <c r="J490" s="34" t="s">
        <v>4129</v>
      </c>
    </row>
    <row r="491" spans="1:10" ht="60" customHeight="1" x14ac:dyDescent="0.45">
      <c r="A491" s="48" t="s">
        <v>333</v>
      </c>
      <c r="B491" s="23" t="s">
        <v>4130</v>
      </c>
      <c r="C491" s="23" t="s">
        <v>250</v>
      </c>
      <c r="D491" s="24" t="s">
        <v>57</v>
      </c>
      <c r="E491" s="23" t="s">
        <v>4131</v>
      </c>
      <c r="F491" s="25">
        <v>300</v>
      </c>
      <c r="G491" s="26">
        <v>3.3000000000000002E-2</v>
      </c>
      <c r="H491" s="27">
        <v>290.10000000000002</v>
      </c>
      <c r="I491" s="28" t="s">
        <v>4132</v>
      </c>
      <c r="J491" s="34" t="s">
        <v>4129</v>
      </c>
    </row>
    <row r="492" spans="1:10" ht="60" customHeight="1" x14ac:dyDescent="0.45">
      <c r="A492" s="48" t="s">
        <v>333</v>
      </c>
      <c r="B492" s="23" t="s">
        <v>4133</v>
      </c>
      <c r="C492" s="23" t="s">
        <v>250</v>
      </c>
      <c r="D492" s="24" t="s">
        <v>57</v>
      </c>
      <c r="E492" s="23" t="s">
        <v>4134</v>
      </c>
      <c r="F492" s="25">
        <v>600</v>
      </c>
      <c r="G492" s="26">
        <v>3.3000000000000002E-2</v>
      </c>
      <c r="H492" s="27">
        <v>580.20000000000005</v>
      </c>
      <c r="I492" s="28" t="s">
        <v>4132</v>
      </c>
      <c r="J492" s="34" t="s">
        <v>4129</v>
      </c>
    </row>
    <row r="493" spans="1:10" ht="60" customHeight="1" x14ac:dyDescent="0.45">
      <c r="A493" s="48" t="s">
        <v>333</v>
      </c>
      <c r="B493" s="23" t="s">
        <v>4135</v>
      </c>
      <c r="C493" s="23" t="s">
        <v>250</v>
      </c>
      <c r="D493" s="24" t="s">
        <v>57</v>
      </c>
      <c r="E493" s="23" t="s">
        <v>4136</v>
      </c>
      <c r="F493" s="25">
        <v>1200</v>
      </c>
      <c r="G493" s="26">
        <v>3.3000000000000002E-2</v>
      </c>
      <c r="H493" s="27">
        <v>1160.4000000000001</v>
      </c>
      <c r="I493" s="28" t="s">
        <v>4132</v>
      </c>
      <c r="J493" s="34" t="s">
        <v>4129</v>
      </c>
    </row>
    <row r="494" spans="1:10" ht="60" customHeight="1" x14ac:dyDescent="0.45">
      <c r="A494" s="48" t="s">
        <v>333</v>
      </c>
      <c r="B494" s="23" t="s">
        <v>4137</v>
      </c>
      <c r="C494" s="23" t="s">
        <v>250</v>
      </c>
      <c r="D494" s="24" t="s">
        <v>57</v>
      </c>
      <c r="E494" s="23" t="s">
        <v>4138</v>
      </c>
      <c r="F494" s="25">
        <v>300</v>
      </c>
      <c r="G494" s="26">
        <v>3.3000000000000002E-2</v>
      </c>
      <c r="H494" s="27">
        <v>290.10000000000002</v>
      </c>
      <c r="I494" s="28" t="s">
        <v>4139</v>
      </c>
      <c r="J494" s="34" t="s">
        <v>4129</v>
      </c>
    </row>
    <row r="495" spans="1:10" ht="60" customHeight="1" x14ac:dyDescent="0.45">
      <c r="A495" s="48" t="s">
        <v>333</v>
      </c>
      <c r="B495" s="23" t="s">
        <v>4140</v>
      </c>
      <c r="C495" s="23" t="s">
        <v>250</v>
      </c>
      <c r="D495" s="24" t="s">
        <v>57</v>
      </c>
      <c r="E495" s="23" t="s">
        <v>4141</v>
      </c>
      <c r="F495" s="25">
        <v>900</v>
      </c>
      <c r="G495" s="26">
        <v>3.3000000000000002E-2</v>
      </c>
      <c r="H495" s="27">
        <v>870.3</v>
      </c>
      <c r="I495" s="28" t="s">
        <v>4139</v>
      </c>
      <c r="J495" s="34" t="s">
        <v>4129</v>
      </c>
    </row>
    <row r="496" spans="1:10" ht="60" customHeight="1" x14ac:dyDescent="0.45">
      <c r="A496" s="48" t="s">
        <v>333</v>
      </c>
      <c r="B496" s="23" t="s">
        <v>4142</v>
      </c>
      <c r="C496" s="23" t="s">
        <v>250</v>
      </c>
      <c r="D496" s="24" t="s">
        <v>57</v>
      </c>
      <c r="E496" s="23" t="s">
        <v>4143</v>
      </c>
      <c r="F496" s="25">
        <v>1500</v>
      </c>
      <c r="G496" s="26">
        <v>3.3000000000000002E-2</v>
      </c>
      <c r="H496" s="27">
        <v>1450.5</v>
      </c>
      <c r="I496" s="28" t="s">
        <v>4144</v>
      </c>
      <c r="J496" s="34" t="s">
        <v>4129</v>
      </c>
    </row>
    <row r="497" spans="1:10" ht="60" customHeight="1" x14ac:dyDescent="0.45">
      <c r="A497" s="48" t="s">
        <v>333</v>
      </c>
      <c r="B497" s="23" t="s">
        <v>4145</v>
      </c>
      <c r="C497" s="23" t="s">
        <v>250</v>
      </c>
      <c r="D497" s="24" t="s">
        <v>57</v>
      </c>
      <c r="E497" s="23" t="s">
        <v>4146</v>
      </c>
      <c r="F497" s="25">
        <v>900</v>
      </c>
      <c r="G497" s="26">
        <v>3.3000000000000002E-2</v>
      </c>
      <c r="H497" s="27">
        <v>870.3</v>
      </c>
      <c r="I497" s="28" t="s">
        <v>4147</v>
      </c>
      <c r="J497" s="34" t="s">
        <v>4129</v>
      </c>
    </row>
    <row r="498" spans="1:10" ht="60" customHeight="1" x14ac:dyDescent="0.45">
      <c r="A498" s="48" t="s">
        <v>333</v>
      </c>
      <c r="B498" s="23" t="s">
        <v>4148</v>
      </c>
      <c r="C498" s="23" t="s">
        <v>250</v>
      </c>
      <c r="D498" s="24" t="s">
        <v>57</v>
      </c>
      <c r="E498" s="23" t="s">
        <v>4138</v>
      </c>
      <c r="F498" s="25">
        <v>300</v>
      </c>
      <c r="G498" s="26">
        <v>3.3000000000000002E-2</v>
      </c>
      <c r="H498" s="27">
        <v>290.10000000000002</v>
      </c>
      <c r="I498" s="28" t="s">
        <v>4149</v>
      </c>
      <c r="J498" s="34" t="s">
        <v>4129</v>
      </c>
    </row>
    <row r="499" spans="1:10" ht="60" customHeight="1" x14ac:dyDescent="0.45">
      <c r="A499" s="48" t="s">
        <v>333</v>
      </c>
      <c r="B499" s="23" t="s">
        <v>4150</v>
      </c>
      <c r="C499" s="23" t="s">
        <v>250</v>
      </c>
      <c r="D499" s="24" t="s">
        <v>57</v>
      </c>
      <c r="E499" s="23" t="s">
        <v>4141</v>
      </c>
      <c r="F499" s="25">
        <v>900</v>
      </c>
      <c r="G499" s="26">
        <v>3.3000000000000002E-2</v>
      </c>
      <c r="H499" s="27">
        <v>870.3</v>
      </c>
      <c r="I499" s="28" t="s">
        <v>4149</v>
      </c>
      <c r="J499" s="34" t="s">
        <v>4129</v>
      </c>
    </row>
    <row r="500" spans="1:10" ht="60" customHeight="1" x14ac:dyDescent="0.45">
      <c r="A500" s="48" t="s">
        <v>333</v>
      </c>
      <c r="B500" s="23" t="s">
        <v>4151</v>
      </c>
      <c r="C500" s="23" t="s">
        <v>250</v>
      </c>
      <c r="D500" s="24" t="s">
        <v>57</v>
      </c>
      <c r="E500" s="23" t="s">
        <v>4143</v>
      </c>
      <c r="F500" s="25">
        <v>1800</v>
      </c>
      <c r="G500" s="26">
        <v>3.3000000000000002E-2</v>
      </c>
      <c r="H500" s="27">
        <v>1740.6</v>
      </c>
      <c r="I500" s="28" t="s">
        <v>4149</v>
      </c>
      <c r="J500" s="34" t="s">
        <v>4129</v>
      </c>
    </row>
    <row r="501" spans="1:10" ht="60" customHeight="1" x14ac:dyDescent="0.45">
      <c r="A501" s="48" t="s">
        <v>333</v>
      </c>
      <c r="B501" s="23" t="s">
        <v>4152</v>
      </c>
      <c r="C501" s="23" t="s">
        <v>250</v>
      </c>
      <c r="D501" s="24" t="s">
        <v>57</v>
      </c>
      <c r="E501" s="23" t="s">
        <v>4153</v>
      </c>
      <c r="F501" s="25">
        <v>3600</v>
      </c>
      <c r="G501" s="26">
        <v>3.3000000000000002E-2</v>
      </c>
      <c r="H501" s="27">
        <v>3481.2</v>
      </c>
      <c r="I501" s="28" t="s">
        <v>4149</v>
      </c>
      <c r="J501" s="34" t="s">
        <v>4129</v>
      </c>
    </row>
    <row r="502" spans="1:10" ht="60" customHeight="1" x14ac:dyDescent="0.45">
      <c r="A502" s="48" t="s">
        <v>333</v>
      </c>
      <c r="B502" s="23" t="s">
        <v>4154</v>
      </c>
      <c r="C502" s="23" t="s">
        <v>250</v>
      </c>
      <c r="D502" s="24" t="s">
        <v>57</v>
      </c>
      <c r="E502" s="23" t="s">
        <v>4146</v>
      </c>
      <c r="F502" s="25">
        <v>600</v>
      </c>
      <c r="G502" s="26">
        <v>3.3000000000000002E-2</v>
      </c>
      <c r="H502" s="27">
        <v>580.20000000000005</v>
      </c>
      <c r="I502" s="28" t="s">
        <v>4155</v>
      </c>
      <c r="J502" s="34" t="s">
        <v>4129</v>
      </c>
    </row>
    <row r="503" spans="1:10" ht="60" customHeight="1" x14ac:dyDescent="0.45">
      <c r="A503" s="48" t="s">
        <v>333</v>
      </c>
      <c r="B503" s="23" t="s">
        <v>4156</v>
      </c>
      <c r="C503" s="23" t="s">
        <v>250</v>
      </c>
      <c r="D503" s="24" t="s">
        <v>57</v>
      </c>
      <c r="E503" s="23" t="s">
        <v>4157</v>
      </c>
      <c r="F503" s="25">
        <v>1200</v>
      </c>
      <c r="G503" s="26">
        <v>3.3000000000000002E-2</v>
      </c>
      <c r="H503" s="27">
        <v>1160.4000000000001</v>
      </c>
      <c r="I503" s="28" t="s">
        <v>4155</v>
      </c>
      <c r="J503" s="34" t="s">
        <v>4129</v>
      </c>
    </row>
    <row r="504" spans="1:10" ht="60" customHeight="1" x14ac:dyDescent="0.45">
      <c r="A504" s="48" t="s">
        <v>333</v>
      </c>
      <c r="B504" s="23" t="s">
        <v>4158</v>
      </c>
      <c r="C504" s="23" t="s">
        <v>250</v>
      </c>
      <c r="D504" s="24" t="s">
        <v>57</v>
      </c>
      <c r="E504" s="23" t="s">
        <v>4159</v>
      </c>
      <c r="F504" s="25">
        <v>600</v>
      </c>
      <c r="G504" s="26">
        <v>3.3000000000000002E-2</v>
      </c>
      <c r="H504" s="27">
        <v>580.20000000000005</v>
      </c>
      <c r="I504" s="28" t="s">
        <v>4160</v>
      </c>
      <c r="J504" s="34" t="s">
        <v>4129</v>
      </c>
    </row>
    <row r="505" spans="1:10" ht="60" customHeight="1" x14ac:dyDescent="0.45">
      <c r="A505" s="48" t="s">
        <v>333</v>
      </c>
      <c r="B505" s="23" t="s">
        <v>4161</v>
      </c>
      <c r="C505" s="23" t="s">
        <v>250</v>
      </c>
      <c r="D505" s="24" t="s">
        <v>57</v>
      </c>
      <c r="E505" s="23" t="s">
        <v>4162</v>
      </c>
      <c r="F505" s="25">
        <v>1500</v>
      </c>
      <c r="G505" s="26">
        <v>3.3000000000000002E-2</v>
      </c>
      <c r="H505" s="27">
        <v>1450.5</v>
      </c>
      <c r="I505" s="28" t="s">
        <v>4160</v>
      </c>
      <c r="J505" s="34" t="s">
        <v>4129</v>
      </c>
    </row>
    <row r="506" spans="1:10" ht="60" customHeight="1" x14ac:dyDescent="0.45">
      <c r="A506" s="48" t="s">
        <v>333</v>
      </c>
      <c r="B506" s="23" t="s">
        <v>4163</v>
      </c>
      <c r="C506" s="23" t="s">
        <v>250</v>
      </c>
      <c r="D506" s="24" t="s">
        <v>57</v>
      </c>
      <c r="E506" s="23" t="s">
        <v>4164</v>
      </c>
      <c r="F506" s="25">
        <v>3300</v>
      </c>
      <c r="G506" s="26">
        <v>3.3000000000000002E-2</v>
      </c>
      <c r="H506" s="27">
        <v>3191.1</v>
      </c>
      <c r="I506" s="28" t="s">
        <v>4160</v>
      </c>
      <c r="J506" s="34" t="s">
        <v>4129</v>
      </c>
    </row>
    <row r="507" spans="1:10" ht="60" customHeight="1" x14ac:dyDescent="0.45">
      <c r="A507" s="48" t="s">
        <v>333</v>
      </c>
      <c r="B507" s="23" t="s">
        <v>4165</v>
      </c>
      <c r="C507" s="23" t="s">
        <v>250</v>
      </c>
      <c r="D507" s="24" t="s">
        <v>57</v>
      </c>
      <c r="E507" s="23" t="s">
        <v>4127</v>
      </c>
      <c r="F507" s="25">
        <v>300</v>
      </c>
      <c r="G507" s="26">
        <v>3.3000000000000002E-2</v>
      </c>
      <c r="H507" s="27">
        <v>290.10000000000002</v>
      </c>
      <c r="I507" s="28" t="s">
        <v>4166</v>
      </c>
      <c r="J507" s="34" t="s">
        <v>4129</v>
      </c>
    </row>
    <row r="508" spans="1:10" ht="60" customHeight="1" x14ac:dyDescent="0.45">
      <c r="A508" s="48" t="s">
        <v>333</v>
      </c>
      <c r="B508" s="23" t="s">
        <v>4167</v>
      </c>
      <c r="C508" s="23" t="s">
        <v>250</v>
      </c>
      <c r="D508" s="24" t="s">
        <v>57</v>
      </c>
      <c r="E508" s="23" t="s">
        <v>4131</v>
      </c>
      <c r="F508" s="25">
        <v>300</v>
      </c>
      <c r="G508" s="26">
        <v>3.3000000000000002E-2</v>
      </c>
      <c r="H508" s="27">
        <v>290.10000000000002</v>
      </c>
      <c r="I508" s="28" t="s">
        <v>4168</v>
      </c>
      <c r="J508" s="34" t="s">
        <v>4129</v>
      </c>
    </row>
    <row r="509" spans="1:10" ht="60" customHeight="1" x14ac:dyDescent="0.45">
      <c r="A509" s="48" t="s">
        <v>333</v>
      </c>
      <c r="B509" s="23" t="s">
        <v>4169</v>
      </c>
      <c r="C509" s="23" t="s">
        <v>250</v>
      </c>
      <c r="D509" s="24" t="s">
        <v>57</v>
      </c>
      <c r="E509" s="23" t="s">
        <v>4134</v>
      </c>
      <c r="F509" s="25">
        <v>600</v>
      </c>
      <c r="G509" s="26">
        <v>3.3000000000000002E-2</v>
      </c>
      <c r="H509" s="27">
        <v>580.20000000000005</v>
      </c>
      <c r="I509" s="28" t="s">
        <v>4168</v>
      </c>
      <c r="J509" s="34" t="s">
        <v>4129</v>
      </c>
    </row>
    <row r="510" spans="1:10" ht="60" customHeight="1" x14ac:dyDescent="0.45">
      <c r="A510" s="48" t="s">
        <v>333</v>
      </c>
      <c r="B510" s="23" t="s">
        <v>4170</v>
      </c>
      <c r="C510" s="23" t="s">
        <v>250</v>
      </c>
      <c r="D510" s="24" t="s">
        <v>57</v>
      </c>
      <c r="E510" s="23" t="s">
        <v>4136</v>
      </c>
      <c r="F510" s="25">
        <v>1200</v>
      </c>
      <c r="G510" s="26">
        <v>3.3000000000000002E-2</v>
      </c>
      <c r="H510" s="27">
        <v>1160.4000000000001</v>
      </c>
      <c r="I510" s="28" t="s">
        <v>4168</v>
      </c>
      <c r="J510" s="34" t="s">
        <v>4129</v>
      </c>
    </row>
    <row r="511" spans="1:10" ht="60" customHeight="1" x14ac:dyDescent="0.45">
      <c r="A511" s="48" t="s">
        <v>333</v>
      </c>
      <c r="B511" s="23" t="s">
        <v>4171</v>
      </c>
      <c r="C511" s="23" t="s">
        <v>250</v>
      </c>
      <c r="D511" s="24" t="s">
        <v>57</v>
      </c>
      <c r="E511" s="23" t="s">
        <v>4138</v>
      </c>
      <c r="F511" s="25">
        <v>300</v>
      </c>
      <c r="G511" s="26">
        <v>3.3000000000000002E-2</v>
      </c>
      <c r="H511" s="27">
        <v>290.10000000000002</v>
      </c>
      <c r="I511" s="28" t="s">
        <v>4172</v>
      </c>
      <c r="J511" s="34" t="s">
        <v>4129</v>
      </c>
    </row>
    <row r="512" spans="1:10" ht="60" customHeight="1" x14ac:dyDescent="0.45">
      <c r="A512" s="48" t="s">
        <v>333</v>
      </c>
      <c r="B512" s="23" t="s">
        <v>4173</v>
      </c>
      <c r="C512" s="23" t="s">
        <v>250</v>
      </c>
      <c r="D512" s="24" t="s">
        <v>57</v>
      </c>
      <c r="E512" s="23" t="s">
        <v>4141</v>
      </c>
      <c r="F512" s="25">
        <v>900</v>
      </c>
      <c r="G512" s="26">
        <v>3.3000000000000002E-2</v>
      </c>
      <c r="H512" s="27">
        <v>870.3</v>
      </c>
      <c r="I512" s="28" t="s">
        <v>4172</v>
      </c>
      <c r="J512" s="34" t="s">
        <v>4129</v>
      </c>
    </row>
    <row r="513" spans="1:10" ht="60" customHeight="1" x14ac:dyDescent="0.45">
      <c r="A513" s="48" t="s">
        <v>333</v>
      </c>
      <c r="B513" s="23" t="s">
        <v>4174</v>
      </c>
      <c r="C513" s="23" t="s">
        <v>250</v>
      </c>
      <c r="D513" s="24" t="s">
        <v>57</v>
      </c>
      <c r="E513" s="23" t="s">
        <v>4127</v>
      </c>
      <c r="F513" s="25">
        <v>300</v>
      </c>
      <c r="G513" s="26">
        <v>3.3000000000000002E-2</v>
      </c>
      <c r="H513" s="27">
        <v>290.10000000000002</v>
      </c>
      <c r="I513" s="28" t="s">
        <v>4175</v>
      </c>
      <c r="J513" s="34" t="s">
        <v>4129</v>
      </c>
    </row>
    <row r="514" spans="1:10" ht="60" customHeight="1" x14ac:dyDescent="0.45">
      <c r="A514" s="48" t="s">
        <v>333</v>
      </c>
      <c r="B514" s="23" t="s">
        <v>4176</v>
      </c>
      <c r="C514" s="23" t="s">
        <v>250</v>
      </c>
      <c r="D514" s="24" t="s">
        <v>57</v>
      </c>
      <c r="E514" s="23" t="s">
        <v>4138</v>
      </c>
      <c r="F514" s="25">
        <v>300</v>
      </c>
      <c r="G514" s="26">
        <v>3.3000000000000002E-2</v>
      </c>
      <c r="H514" s="27">
        <v>290.10000000000002</v>
      </c>
      <c r="I514" s="28" t="s">
        <v>4177</v>
      </c>
      <c r="J514" s="34" t="s">
        <v>4129</v>
      </c>
    </row>
    <row r="515" spans="1:10" ht="60" customHeight="1" x14ac:dyDescent="0.45">
      <c r="A515" s="48" t="s">
        <v>333</v>
      </c>
      <c r="B515" s="23" t="s">
        <v>4178</v>
      </c>
      <c r="C515" s="23" t="s">
        <v>250</v>
      </c>
      <c r="D515" s="24" t="s">
        <v>57</v>
      </c>
      <c r="E515" s="23" t="s">
        <v>4141</v>
      </c>
      <c r="F515" s="25">
        <v>900</v>
      </c>
      <c r="G515" s="26">
        <v>3.3000000000000002E-2</v>
      </c>
      <c r="H515" s="27">
        <v>870.3</v>
      </c>
      <c r="I515" s="28" t="s">
        <v>4177</v>
      </c>
      <c r="J515" s="34" t="s">
        <v>4129</v>
      </c>
    </row>
    <row r="516" spans="1:10" ht="60" customHeight="1" x14ac:dyDescent="0.45">
      <c r="A516" s="48" t="s">
        <v>333</v>
      </c>
      <c r="B516" s="23" t="s">
        <v>4179</v>
      </c>
      <c r="C516" s="23" t="s">
        <v>250</v>
      </c>
      <c r="D516" s="24" t="s">
        <v>57</v>
      </c>
      <c r="E516" s="23" t="s">
        <v>4180</v>
      </c>
      <c r="F516" s="25">
        <v>900</v>
      </c>
      <c r="G516" s="26">
        <v>3.3000000000000002E-2</v>
      </c>
      <c r="H516" s="27">
        <v>870.3</v>
      </c>
      <c r="I516" s="28" t="s">
        <v>4175</v>
      </c>
      <c r="J516" s="34" t="s">
        <v>4129</v>
      </c>
    </row>
    <row r="517" spans="1:10" ht="60" customHeight="1" x14ac:dyDescent="0.45">
      <c r="A517" s="48" t="s">
        <v>333</v>
      </c>
      <c r="B517" s="23" t="s">
        <v>4181</v>
      </c>
      <c r="C517" s="23" t="s">
        <v>250</v>
      </c>
      <c r="D517" s="24" t="s">
        <v>57</v>
      </c>
      <c r="E517" s="23" t="s">
        <v>4182</v>
      </c>
      <c r="F517" s="25">
        <v>1500</v>
      </c>
      <c r="G517" s="26">
        <v>3.3000000000000002E-2</v>
      </c>
      <c r="H517" s="27">
        <v>1450.5</v>
      </c>
      <c r="I517" s="28" t="s">
        <v>4175</v>
      </c>
      <c r="J517" s="34" t="s">
        <v>4129</v>
      </c>
    </row>
    <row r="518" spans="1:10" ht="60" customHeight="1" x14ac:dyDescent="0.45">
      <c r="A518" s="48" t="s">
        <v>333</v>
      </c>
      <c r="B518" s="23" t="s">
        <v>4183</v>
      </c>
      <c r="C518" s="23" t="s">
        <v>250</v>
      </c>
      <c r="D518" s="24" t="s">
        <v>57</v>
      </c>
      <c r="E518" s="23" t="s">
        <v>4131</v>
      </c>
      <c r="F518" s="25">
        <v>300</v>
      </c>
      <c r="G518" s="26">
        <v>3.3000000000000002E-2</v>
      </c>
      <c r="H518" s="27">
        <v>290.10000000000002</v>
      </c>
      <c r="I518" s="28" t="s">
        <v>4184</v>
      </c>
      <c r="J518" s="34" t="s">
        <v>4129</v>
      </c>
    </row>
    <row r="519" spans="1:10" ht="60" customHeight="1" x14ac:dyDescent="0.45">
      <c r="A519" s="48" t="s">
        <v>333</v>
      </c>
      <c r="B519" s="23" t="s">
        <v>4185</v>
      </c>
      <c r="C519" s="23" t="s">
        <v>250</v>
      </c>
      <c r="D519" s="24" t="s">
        <v>57</v>
      </c>
      <c r="E519" s="23" t="s">
        <v>4134</v>
      </c>
      <c r="F519" s="25">
        <v>600</v>
      </c>
      <c r="G519" s="26">
        <v>3.3000000000000002E-2</v>
      </c>
      <c r="H519" s="27">
        <v>580.20000000000005</v>
      </c>
      <c r="I519" s="28" t="s">
        <v>4184</v>
      </c>
      <c r="J519" s="34" t="s">
        <v>4129</v>
      </c>
    </row>
    <row r="520" spans="1:10" ht="60" customHeight="1" x14ac:dyDescent="0.45">
      <c r="A520" s="48" t="s">
        <v>333</v>
      </c>
      <c r="B520" s="23" t="s">
        <v>4186</v>
      </c>
      <c r="C520" s="23" t="s">
        <v>250</v>
      </c>
      <c r="D520" s="24" t="s">
        <v>57</v>
      </c>
      <c r="E520" s="23" t="s">
        <v>4127</v>
      </c>
      <c r="F520" s="25">
        <v>300</v>
      </c>
      <c r="G520" s="26">
        <v>3.3000000000000002E-2</v>
      </c>
      <c r="H520" s="27">
        <v>290.10000000000002</v>
      </c>
      <c r="I520" s="28" t="s">
        <v>4187</v>
      </c>
      <c r="J520" s="34" t="s">
        <v>4129</v>
      </c>
    </row>
    <row r="521" spans="1:10" ht="60" customHeight="1" x14ac:dyDescent="0.45">
      <c r="A521" s="48" t="s">
        <v>333</v>
      </c>
      <c r="B521" s="23" t="s">
        <v>406</v>
      </c>
      <c r="C521" s="23" t="s">
        <v>250</v>
      </c>
      <c r="D521" s="24" t="s">
        <v>79</v>
      </c>
      <c r="E521" s="23" t="s">
        <v>4188</v>
      </c>
      <c r="F521" s="25">
        <v>99</v>
      </c>
      <c r="G521" s="26">
        <v>0.23080000000000001</v>
      </c>
      <c r="H521" s="27">
        <v>76.150800000000004</v>
      </c>
      <c r="I521" s="28" t="s">
        <v>4189</v>
      </c>
      <c r="J521" s="34"/>
    </row>
    <row r="522" spans="1:10" ht="60" customHeight="1" x14ac:dyDescent="0.45">
      <c r="A522" s="48" t="s">
        <v>333</v>
      </c>
      <c r="B522" s="23" t="s">
        <v>407</v>
      </c>
      <c r="C522" s="23" t="s">
        <v>250</v>
      </c>
      <c r="D522" s="24" t="s">
        <v>79</v>
      </c>
      <c r="E522" s="23" t="s">
        <v>4188</v>
      </c>
      <c r="F522" s="25">
        <v>99</v>
      </c>
      <c r="G522" s="26">
        <v>0.23080000000000001</v>
      </c>
      <c r="H522" s="27">
        <v>76.150800000000004</v>
      </c>
      <c r="I522" s="28" t="s">
        <v>352</v>
      </c>
      <c r="J522" s="34"/>
    </row>
    <row r="523" spans="1:10" ht="60" customHeight="1" x14ac:dyDescent="0.45">
      <c r="A523" s="48" t="s">
        <v>333</v>
      </c>
      <c r="B523" s="23" t="s">
        <v>409</v>
      </c>
      <c r="C523" s="23" t="s">
        <v>250</v>
      </c>
      <c r="D523" s="24" t="s">
        <v>79</v>
      </c>
      <c r="E523" s="23" t="s">
        <v>4188</v>
      </c>
      <c r="F523" s="25">
        <v>199</v>
      </c>
      <c r="G523" s="26">
        <v>0.2286</v>
      </c>
      <c r="H523" s="27">
        <v>153.5086</v>
      </c>
      <c r="I523" s="28" t="s">
        <v>4190</v>
      </c>
      <c r="J523" s="34"/>
    </row>
    <row r="524" spans="1:10" ht="60" customHeight="1" x14ac:dyDescent="0.45">
      <c r="A524" s="48" t="s">
        <v>333</v>
      </c>
      <c r="B524" s="23" t="s">
        <v>412</v>
      </c>
      <c r="C524" s="23" t="s">
        <v>250</v>
      </c>
      <c r="D524" s="24" t="s">
        <v>79</v>
      </c>
      <c r="E524" s="23" t="s">
        <v>4188</v>
      </c>
      <c r="F524" s="25">
        <v>199</v>
      </c>
      <c r="G524" s="26">
        <v>0.2286</v>
      </c>
      <c r="H524" s="27">
        <v>153.5086</v>
      </c>
      <c r="I524" s="28" t="s">
        <v>4191</v>
      </c>
      <c r="J524" s="34"/>
    </row>
    <row r="525" spans="1:10" ht="60" customHeight="1" x14ac:dyDescent="0.45">
      <c r="A525" s="48" t="s">
        <v>333</v>
      </c>
      <c r="B525" s="23" t="s">
        <v>4192</v>
      </c>
      <c r="C525" s="23" t="s">
        <v>250</v>
      </c>
      <c r="D525" s="24" t="s">
        <v>79</v>
      </c>
      <c r="E525" s="23" t="s">
        <v>4193</v>
      </c>
      <c r="F525" s="25">
        <v>299</v>
      </c>
      <c r="G525" s="26">
        <v>0.2319</v>
      </c>
      <c r="H525" s="27">
        <v>229.6619</v>
      </c>
      <c r="I525" s="28" t="s">
        <v>3859</v>
      </c>
      <c r="J525" s="34"/>
    </row>
    <row r="526" spans="1:10" ht="60" customHeight="1" x14ac:dyDescent="0.45">
      <c r="A526" s="48" t="s">
        <v>333</v>
      </c>
      <c r="B526" s="23" t="s">
        <v>4194</v>
      </c>
      <c r="C526" s="23" t="s">
        <v>250</v>
      </c>
      <c r="D526" s="24" t="s">
        <v>79</v>
      </c>
      <c r="E526" s="23" t="s">
        <v>4193</v>
      </c>
      <c r="F526" s="25">
        <v>329</v>
      </c>
      <c r="G526" s="26">
        <v>0.2321</v>
      </c>
      <c r="H526" s="27">
        <v>252.63909999999998</v>
      </c>
      <c r="I526" s="28" t="s">
        <v>4195</v>
      </c>
      <c r="J526" s="34"/>
    </row>
    <row r="527" spans="1:10" ht="60" customHeight="1" x14ac:dyDescent="0.45">
      <c r="A527" s="48" t="s">
        <v>333</v>
      </c>
      <c r="B527" s="23" t="s">
        <v>4196</v>
      </c>
      <c r="C527" s="23" t="s">
        <v>250</v>
      </c>
      <c r="D527" s="24" t="s">
        <v>79</v>
      </c>
      <c r="E527" s="23" t="s">
        <v>4193</v>
      </c>
      <c r="F527" s="25">
        <v>449</v>
      </c>
      <c r="G527" s="26">
        <v>0.23</v>
      </c>
      <c r="H527" s="27">
        <v>345.73</v>
      </c>
      <c r="I527" s="28" t="s">
        <v>4197</v>
      </c>
      <c r="J527" s="34"/>
    </row>
    <row r="528" spans="1:10" ht="60" customHeight="1" x14ac:dyDescent="0.45">
      <c r="A528" s="48" t="s">
        <v>333</v>
      </c>
      <c r="B528" s="23" t="s">
        <v>392</v>
      </c>
      <c r="C528" s="23" t="s">
        <v>250</v>
      </c>
      <c r="D528" s="24" t="s">
        <v>79</v>
      </c>
      <c r="E528" s="23" t="s">
        <v>4193</v>
      </c>
      <c r="F528" s="25">
        <v>199</v>
      </c>
      <c r="G528" s="26">
        <v>0.2286</v>
      </c>
      <c r="H528" s="27">
        <v>153.5086</v>
      </c>
      <c r="I528" s="28" t="s">
        <v>394</v>
      </c>
      <c r="J528" s="34"/>
    </row>
    <row r="529" spans="1:10" ht="60" customHeight="1" x14ac:dyDescent="0.45">
      <c r="A529" s="48" t="s">
        <v>333</v>
      </c>
      <c r="B529" s="23" t="s">
        <v>4198</v>
      </c>
      <c r="C529" s="23" t="s">
        <v>250</v>
      </c>
      <c r="D529" s="24" t="s">
        <v>79</v>
      </c>
      <c r="E529" s="23" t="s">
        <v>4193</v>
      </c>
      <c r="F529" s="25">
        <v>119</v>
      </c>
      <c r="G529" s="26">
        <v>0.22800000000000001</v>
      </c>
      <c r="H529" s="27">
        <v>91.867999999999995</v>
      </c>
      <c r="I529" s="28" t="s">
        <v>353</v>
      </c>
      <c r="J529" s="34"/>
    </row>
    <row r="530" spans="1:10" ht="60" customHeight="1" x14ac:dyDescent="0.45">
      <c r="A530" s="48" t="s">
        <v>333</v>
      </c>
      <c r="B530" s="23" t="s">
        <v>379</v>
      </c>
      <c r="C530" s="23" t="s">
        <v>43</v>
      </c>
      <c r="D530" s="24" t="s">
        <v>79</v>
      </c>
      <c r="E530" s="23" t="s">
        <v>4199</v>
      </c>
      <c r="F530" s="25">
        <v>189</v>
      </c>
      <c r="G530" s="26">
        <v>0.2898</v>
      </c>
      <c r="H530" s="27">
        <v>134.2278</v>
      </c>
      <c r="I530" s="28" t="s">
        <v>4199</v>
      </c>
      <c r="J530" s="34"/>
    </row>
    <row r="531" spans="1:10" ht="60" customHeight="1" x14ac:dyDescent="0.45">
      <c r="A531" s="48" t="s">
        <v>333</v>
      </c>
      <c r="B531" s="23" t="s">
        <v>380</v>
      </c>
      <c r="C531" s="23" t="s">
        <v>43</v>
      </c>
      <c r="D531" s="24" t="s">
        <v>79</v>
      </c>
      <c r="E531" s="23" t="s">
        <v>4200</v>
      </c>
      <c r="F531" s="25">
        <v>79</v>
      </c>
      <c r="G531" s="26">
        <v>0.20649999999999999</v>
      </c>
      <c r="H531" s="27">
        <v>62.686500000000002</v>
      </c>
      <c r="I531" s="28" t="s">
        <v>4200</v>
      </c>
      <c r="J531" s="34"/>
    </row>
    <row r="532" spans="1:10" ht="60" customHeight="1" x14ac:dyDescent="0.45">
      <c r="A532" s="48" t="s">
        <v>333</v>
      </c>
      <c r="B532" s="23" t="s">
        <v>381</v>
      </c>
      <c r="C532" s="23" t="s">
        <v>43</v>
      </c>
      <c r="D532" s="24" t="s">
        <v>79</v>
      </c>
      <c r="E532" s="23" t="s">
        <v>4201</v>
      </c>
      <c r="F532" s="25">
        <v>189</v>
      </c>
      <c r="G532" s="26">
        <v>0.24840000000000001</v>
      </c>
      <c r="H532" s="27">
        <v>142.05240000000001</v>
      </c>
      <c r="I532" s="28" t="s">
        <v>4201</v>
      </c>
      <c r="J532" s="34"/>
    </row>
    <row r="533" spans="1:10" ht="60" customHeight="1" x14ac:dyDescent="0.45">
      <c r="A533" s="48" t="s">
        <v>333</v>
      </c>
      <c r="B533" s="23" t="s">
        <v>387</v>
      </c>
      <c r="C533" s="23" t="s">
        <v>43</v>
      </c>
      <c r="D533" s="24" t="s">
        <v>79</v>
      </c>
      <c r="E533" s="23" t="s">
        <v>4202</v>
      </c>
      <c r="F533" s="25">
        <v>89</v>
      </c>
      <c r="G533" s="26">
        <v>0.20250000000000001</v>
      </c>
      <c r="H533" s="27">
        <v>70.977499999999992</v>
      </c>
      <c r="I533" s="28" t="s">
        <v>4202</v>
      </c>
      <c r="J533" s="34"/>
    </row>
    <row r="534" spans="1:10" ht="60" customHeight="1" x14ac:dyDescent="0.45">
      <c r="A534" s="48" t="s">
        <v>333</v>
      </c>
      <c r="B534" s="23" t="s">
        <v>385</v>
      </c>
      <c r="C534" s="23" t="s">
        <v>43</v>
      </c>
      <c r="D534" s="24" t="s">
        <v>79</v>
      </c>
      <c r="E534" s="23" t="s">
        <v>4203</v>
      </c>
      <c r="F534" s="25">
        <v>189</v>
      </c>
      <c r="G534" s="26">
        <v>0.2064</v>
      </c>
      <c r="H534" s="27">
        <v>149.99039999999999</v>
      </c>
      <c r="I534" s="28" t="s">
        <v>4203</v>
      </c>
      <c r="J534" s="34"/>
    </row>
    <row r="535" spans="1:10" ht="60" customHeight="1" x14ac:dyDescent="0.45">
      <c r="A535" s="48" t="s">
        <v>333</v>
      </c>
      <c r="B535" s="23" t="s">
        <v>382</v>
      </c>
      <c r="C535" s="23" t="s">
        <v>43</v>
      </c>
      <c r="D535" s="24" t="s">
        <v>79</v>
      </c>
      <c r="E535" s="23" t="s">
        <v>4204</v>
      </c>
      <c r="F535" s="25">
        <v>89</v>
      </c>
      <c r="G535" s="26">
        <v>0.20250000000000001</v>
      </c>
      <c r="H535" s="27">
        <v>70.977499999999992</v>
      </c>
      <c r="I535" s="28" t="s">
        <v>4204</v>
      </c>
      <c r="J535" s="34"/>
    </row>
    <row r="536" spans="1:10" ht="60" customHeight="1" x14ac:dyDescent="0.45">
      <c r="A536" s="48" t="s">
        <v>333</v>
      </c>
      <c r="B536" s="23" t="s">
        <v>384</v>
      </c>
      <c r="C536" s="23" t="s">
        <v>43</v>
      </c>
      <c r="D536" s="24" t="s">
        <v>79</v>
      </c>
      <c r="E536" s="23" t="s">
        <v>4205</v>
      </c>
      <c r="F536" s="25">
        <v>189</v>
      </c>
      <c r="G536" s="26">
        <v>0.2064</v>
      </c>
      <c r="H536" s="27">
        <v>149.99039999999999</v>
      </c>
      <c r="I536" s="28" t="s">
        <v>4205</v>
      </c>
      <c r="J536" s="34"/>
    </row>
    <row r="537" spans="1:10" ht="60" customHeight="1" x14ac:dyDescent="0.45">
      <c r="A537" s="48" t="s">
        <v>333</v>
      </c>
      <c r="B537" s="23" t="s">
        <v>4206</v>
      </c>
      <c r="C537" s="23" t="s">
        <v>43</v>
      </c>
      <c r="D537" s="24" t="s">
        <v>79</v>
      </c>
      <c r="E537" s="23" t="s">
        <v>4207</v>
      </c>
      <c r="F537" s="25">
        <v>189</v>
      </c>
      <c r="G537" s="26">
        <v>0.2064</v>
      </c>
      <c r="H537" s="27">
        <v>149.99039999999999</v>
      </c>
      <c r="I537" s="28" t="s">
        <v>4207</v>
      </c>
      <c r="J537" s="34"/>
    </row>
    <row r="538" spans="1:10" ht="60" customHeight="1" x14ac:dyDescent="0.45">
      <c r="A538" s="48" t="s">
        <v>333</v>
      </c>
      <c r="B538" s="23" t="s">
        <v>4208</v>
      </c>
      <c r="C538" s="23" t="s">
        <v>43</v>
      </c>
      <c r="D538" s="24" t="s">
        <v>79</v>
      </c>
      <c r="E538" s="23" t="s">
        <v>4209</v>
      </c>
      <c r="F538" s="25">
        <v>289</v>
      </c>
      <c r="G538" s="26">
        <v>0.2064</v>
      </c>
      <c r="H538" s="27">
        <v>229.35040000000001</v>
      </c>
      <c r="I538" s="28" t="s">
        <v>4209</v>
      </c>
      <c r="J538" s="34"/>
    </row>
    <row r="539" spans="1:10" ht="60" customHeight="1" x14ac:dyDescent="0.45">
      <c r="A539" s="48" t="s">
        <v>333</v>
      </c>
      <c r="B539" s="23" t="s">
        <v>4210</v>
      </c>
      <c r="C539" s="23" t="s">
        <v>251</v>
      </c>
      <c r="D539" s="24" t="s">
        <v>79</v>
      </c>
      <c r="E539" s="23" t="s">
        <v>4211</v>
      </c>
      <c r="F539" s="25">
        <v>259</v>
      </c>
      <c r="G539" s="26">
        <v>0.1925</v>
      </c>
      <c r="H539" s="27">
        <v>209.14249999999998</v>
      </c>
      <c r="I539" s="28" t="s">
        <v>4212</v>
      </c>
      <c r="J539" s="34"/>
    </row>
    <row r="540" spans="1:10" ht="60" customHeight="1" x14ac:dyDescent="0.45">
      <c r="A540" s="48" t="s">
        <v>333</v>
      </c>
      <c r="B540" s="23" t="s">
        <v>4213</v>
      </c>
      <c r="C540" s="23" t="s">
        <v>251</v>
      </c>
      <c r="D540" s="24" t="s">
        <v>79</v>
      </c>
      <c r="E540" s="23" t="s">
        <v>4211</v>
      </c>
      <c r="F540" s="25">
        <v>129</v>
      </c>
      <c r="G540" s="26">
        <v>0.27939999999999998</v>
      </c>
      <c r="H540" s="27">
        <v>92.957400000000007</v>
      </c>
      <c r="I540" s="28" t="s">
        <v>4214</v>
      </c>
      <c r="J540" s="34"/>
    </row>
    <row r="541" spans="1:10" ht="60" customHeight="1" x14ac:dyDescent="0.45">
      <c r="A541" s="48" t="s">
        <v>333</v>
      </c>
      <c r="B541" s="23" t="s">
        <v>4215</v>
      </c>
      <c r="C541" s="23" t="s">
        <v>251</v>
      </c>
      <c r="D541" s="24" t="s">
        <v>79</v>
      </c>
      <c r="E541" s="23" t="s">
        <v>4211</v>
      </c>
      <c r="F541" s="25">
        <v>179</v>
      </c>
      <c r="G541" s="26">
        <v>0.1777</v>
      </c>
      <c r="H541" s="27">
        <v>147.1917</v>
      </c>
      <c r="I541" s="28" t="s">
        <v>4216</v>
      </c>
      <c r="J541" s="34"/>
    </row>
    <row r="542" spans="1:10" ht="60" customHeight="1" x14ac:dyDescent="0.45">
      <c r="A542" s="48" t="s">
        <v>333</v>
      </c>
      <c r="B542" s="23" t="s">
        <v>4217</v>
      </c>
      <c r="C542" s="23" t="s">
        <v>251</v>
      </c>
      <c r="D542" s="24" t="s">
        <v>79</v>
      </c>
      <c r="E542" s="23" t="s">
        <v>4211</v>
      </c>
      <c r="F542" s="25">
        <v>29</v>
      </c>
      <c r="G542" s="26">
        <v>0.1986</v>
      </c>
      <c r="H542" s="27">
        <v>23.240600000000001</v>
      </c>
      <c r="I542" s="28" t="s">
        <v>4218</v>
      </c>
      <c r="J542" s="34"/>
    </row>
    <row r="543" spans="1:10" ht="60" customHeight="1" x14ac:dyDescent="0.45">
      <c r="A543" s="48" t="s">
        <v>333</v>
      </c>
      <c r="B543" s="23" t="s">
        <v>4219</v>
      </c>
      <c r="C543" s="23" t="s">
        <v>251</v>
      </c>
      <c r="D543" s="24" t="s">
        <v>79</v>
      </c>
      <c r="E543" s="23" t="s">
        <v>4211</v>
      </c>
      <c r="F543" s="25">
        <v>69</v>
      </c>
      <c r="G543" s="26">
        <v>0.2366</v>
      </c>
      <c r="H543" s="27">
        <v>52.674599999999998</v>
      </c>
      <c r="I543" s="28" t="s">
        <v>4220</v>
      </c>
      <c r="J543" s="34"/>
    </row>
    <row r="544" spans="1:10" ht="60" customHeight="1" x14ac:dyDescent="0.45">
      <c r="A544" s="48" t="s">
        <v>333</v>
      </c>
      <c r="B544" s="23" t="s">
        <v>4221</v>
      </c>
      <c r="C544" s="23" t="s">
        <v>253</v>
      </c>
      <c r="D544" s="24" t="s">
        <v>57</v>
      </c>
      <c r="E544" s="23" t="s">
        <v>4222</v>
      </c>
      <c r="F544" s="25">
        <v>2603.48</v>
      </c>
      <c r="G544" s="26">
        <v>0.6</v>
      </c>
      <c r="H544" s="27">
        <v>1041.3920000000001</v>
      </c>
      <c r="I544" s="28" t="s">
        <v>2117</v>
      </c>
      <c r="J544" s="34" t="s">
        <v>413</v>
      </c>
    </row>
    <row r="545" spans="1:10" ht="60" customHeight="1" x14ac:dyDescent="0.45">
      <c r="A545" s="48" t="s">
        <v>333</v>
      </c>
      <c r="B545" s="23" t="s">
        <v>1837</v>
      </c>
      <c r="C545" s="23" t="s">
        <v>253</v>
      </c>
      <c r="D545" s="24" t="s">
        <v>57</v>
      </c>
      <c r="E545" s="23" t="s">
        <v>4223</v>
      </c>
      <c r="F545" s="25">
        <v>3766.31</v>
      </c>
      <c r="G545" s="26">
        <v>0.41000000000000003</v>
      </c>
      <c r="H545" s="27">
        <v>2222.1228999999998</v>
      </c>
      <c r="I545" s="28" t="s">
        <v>1839</v>
      </c>
      <c r="J545" s="34" t="s">
        <v>413</v>
      </c>
    </row>
    <row r="546" spans="1:10" ht="60" customHeight="1" x14ac:dyDescent="0.45">
      <c r="A546" s="48" t="s">
        <v>333</v>
      </c>
      <c r="B546" s="23" t="s">
        <v>4224</v>
      </c>
      <c r="C546" s="23" t="s">
        <v>253</v>
      </c>
      <c r="D546" s="24" t="s">
        <v>57</v>
      </c>
      <c r="E546" s="23" t="s">
        <v>4225</v>
      </c>
      <c r="F546" s="25">
        <v>4023.38</v>
      </c>
      <c r="G546" s="26">
        <v>0.59</v>
      </c>
      <c r="H546" s="27">
        <v>1649.5858000000001</v>
      </c>
      <c r="I546" s="28" t="s">
        <v>1832</v>
      </c>
      <c r="J546" s="34" t="s">
        <v>413</v>
      </c>
    </row>
    <row r="547" spans="1:10" ht="60" customHeight="1" x14ac:dyDescent="0.45">
      <c r="A547" s="48" t="s">
        <v>333</v>
      </c>
      <c r="B547" s="23" t="s">
        <v>1842</v>
      </c>
      <c r="C547" s="23" t="s">
        <v>253</v>
      </c>
      <c r="D547" s="24" t="s">
        <v>57</v>
      </c>
      <c r="E547" s="23" t="s">
        <v>4226</v>
      </c>
      <c r="F547" s="25">
        <v>9009.08</v>
      </c>
      <c r="G547" s="26">
        <v>0.59</v>
      </c>
      <c r="H547" s="27">
        <v>3693.7228000000005</v>
      </c>
      <c r="I547" s="28" t="s">
        <v>318</v>
      </c>
      <c r="J547" s="34" t="s">
        <v>413</v>
      </c>
    </row>
    <row r="548" spans="1:10" ht="60" customHeight="1" x14ac:dyDescent="0.45">
      <c r="A548" s="48" t="s">
        <v>333</v>
      </c>
      <c r="B548" s="23" t="s">
        <v>4227</v>
      </c>
      <c r="C548" s="23" t="s">
        <v>258</v>
      </c>
      <c r="D548" s="24" t="s">
        <v>79</v>
      </c>
      <c r="E548" s="23" t="s">
        <v>4228</v>
      </c>
      <c r="F548" s="25">
        <v>93.5</v>
      </c>
      <c r="G548" s="26">
        <v>0.1489</v>
      </c>
      <c r="H548" s="27">
        <v>79.577849999999998</v>
      </c>
      <c r="I548" s="28" t="s">
        <v>4229</v>
      </c>
      <c r="J548" s="34"/>
    </row>
    <row r="549" spans="1:10" ht="60" customHeight="1" x14ac:dyDescent="0.45">
      <c r="A549" s="48" t="s">
        <v>333</v>
      </c>
      <c r="B549" s="23" t="s">
        <v>4230</v>
      </c>
      <c r="C549" s="23" t="s">
        <v>258</v>
      </c>
      <c r="D549" s="24" t="s">
        <v>79</v>
      </c>
      <c r="E549" s="23" t="s">
        <v>4228</v>
      </c>
      <c r="F549" s="25">
        <v>187</v>
      </c>
      <c r="G549" s="26">
        <v>0.1489</v>
      </c>
      <c r="H549" s="27">
        <v>159.1557</v>
      </c>
      <c r="I549" s="28" t="s">
        <v>4231</v>
      </c>
      <c r="J549" s="34"/>
    </row>
    <row r="550" spans="1:10" ht="60" customHeight="1" x14ac:dyDescent="0.45">
      <c r="A550" s="48" t="s">
        <v>333</v>
      </c>
      <c r="B550" s="23" t="s">
        <v>4232</v>
      </c>
      <c r="C550" s="23" t="s">
        <v>258</v>
      </c>
      <c r="D550" s="24" t="s">
        <v>79</v>
      </c>
      <c r="E550" s="23" t="s">
        <v>4233</v>
      </c>
      <c r="F550" s="25">
        <v>346.5</v>
      </c>
      <c r="G550" s="26">
        <v>0.1489</v>
      </c>
      <c r="H550" s="27">
        <v>294.90615000000003</v>
      </c>
      <c r="I550" s="28" t="s">
        <v>4234</v>
      </c>
      <c r="J550" s="34"/>
    </row>
    <row r="551" spans="1:10" ht="60" customHeight="1" x14ac:dyDescent="0.45">
      <c r="A551" s="48" t="s">
        <v>333</v>
      </c>
      <c r="B551" s="23" t="s">
        <v>4235</v>
      </c>
      <c r="C551" s="23" t="s">
        <v>258</v>
      </c>
      <c r="D551" s="24" t="s">
        <v>79</v>
      </c>
      <c r="E551" s="23" t="s">
        <v>4236</v>
      </c>
      <c r="F551" s="25">
        <v>97.9</v>
      </c>
      <c r="G551" s="26">
        <v>0.1489</v>
      </c>
      <c r="H551" s="27">
        <v>83.322690000000009</v>
      </c>
      <c r="I551" s="28" t="s">
        <v>4234</v>
      </c>
      <c r="J551" s="34"/>
    </row>
    <row r="552" spans="1:10" ht="60" customHeight="1" x14ac:dyDescent="0.45">
      <c r="A552" s="48" t="s">
        <v>333</v>
      </c>
      <c r="B552" s="23" t="s">
        <v>4237</v>
      </c>
      <c r="C552" s="23" t="s">
        <v>258</v>
      </c>
      <c r="D552" s="24" t="s">
        <v>79</v>
      </c>
      <c r="E552" s="23" t="s">
        <v>4238</v>
      </c>
      <c r="F552" s="25">
        <v>178.2</v>
      </c>
      <c r="G552" s="26">
        <v>0.1489</v>
      </c>
      <c r="H552" s="27">
        <v>151.66602</v>
      </c>
      <c r="I552" s="28" t="s">
        <v>4234</v>
      </c>
      <c r="J552" s="34"/>
    </row>
    <row r="553" spans="1:10" ht="60" customHeight="1" x14ac:dyDescent="0.45">
      <c r="A553" s="48" t="s">
        <v>333</v>
      </c>
      <c r="B553" s="23" t="s">
        <v>4239</v>
      </c>
      <c r="C553" s="23" t="s">
        <v>258</v>
      </c>
      <c r="D553" s="24" t="s">
        <v>79</v>
      </c>
      <c r="E553" s="23" t="s">
        <v>4240</v>
      </c>
      <c r="F553" s="25">
        <v>478.5</v>
      </c>
      <c r="G553" s="26">
        <v>0.1489</v>
      </c>
      <c r="H553" s="27">
        <v>407.25135</v>
      </c>
      <c r="I553" s="28" t="s">
        <v>4234</v>
      </c>
      <c r="J553" s="34"/>
    </row>
    <row r="554" spans="1:10" ht="60" customHeight="1" x14ac:dyDescent="0.45">
      <c r="A554" s="48" t="s">
        <v>333</v>
      </c>
      <c r="B554" s="23" t="s">
        <v>4241</v>
      </c>
      <c r="C554" s="23" t="s">
        <v>258</v>
      </c>
      <c r="D554" s="24" t="s">
        <v>79</v>
      </c>
      <c r="E554" s="23" t="s">
        <v>4242</v>
      </c>
      <c r="F554" s="25">
        <v>341</v>
      </c>
      <c r="G554" s="26">
        <v>0.1489</v>
      </c>
      <c r="H554" s="27">
        <v>290.2251</v>
      </c>
      <c r="I554" s="28" t="s">
        <v>4243</v>
      </c>
      <c r="J554" s="34"/>
    </row>
    <row r="555" spans="1:10" ht="60" customHeight="1" x14ac:dyDescent="0.45">
      <c r="A555" s="48" t="s">
        <v>333</v>
      </c>
      <c r="B555" s="23" t="s">
        <v>4244</v>
      </c>
      <c r="C555" s="23" t="s">
        <v>258</v>
      </c>
      <c r="D555" s="24" t="s">
        <v>79</v>
      </c>
      <c r="E555" s="23" t="s">
        <v>4240</v>
      </c>
      <c r="F555" s="25">
        <v>430.1</v>
      </c>
      <c r="G555" s="26">
        <v>0.1489</v>
      </c>
      <c r="H555" s="27">
        <v>366.05811</v>
      </c>
      <c r="I555" s="28" t="s">
        <v>4243</v>
      </c>
      <c r="J555" s="34"/>
    </row>
    <row r="556" spans="1:10" ht="60" customHeight="1" x14ac:dyDescent="0.45">
      <c r="A556" s="48" t="s">
        <v>333</v>
      </c>
      <c r="B556" s="23" t="s">
        <v>4245</v>
      </c>
      <c r="C556" s="23" t="s">
        <v>258</v>
      </c>
      <c r="D556" s="24" t="s">
        <v>79</v>
      </c>
      <c r="E556" s="23" t="s">
        <v>4236</v>
      </c>
      <c r="F556" s="25">
        <v>88</v>
      </c>
      <c r="G556" s="26">
        <v>0.1489</v>
      </c>
      <c r="H556" s="27">
        <v>74.896799999999999</v>
      </c>
      <c r="I556" s="28" t="s">
        <v>4243</v>
      </c>
      <c r="J556" s="34"/>
    </row>
    <row r="557" spans="1:10" ht="60" customHeight="1" x14ac:dyDescent="0.45">
      <c r="A557" s="48" t="s">
        <v>333</v>
      </c>
      <c r="B557" s="23" t="s">
        <v>4246</v>
      </c>
      <c r="C557" s="23" t="s">
        <v>258</v>
      </c>
      <c r="D557" s="24" t="s">
        <v>79</v>
      </c>
      <c r="E557" s="23" t="s">
        <v>4238</v>
      </c>
      <c r="F557" s="25">
        <v>154</v>
      </c>
      <c r="G557" s="26">
        <v>0.1489</v>
      </c>
      <c r="H557" s="27">
        <v>131.0694</v>
      </c>
      <c r="I557" s="28" t="s">
        <v>4243</v>
      </c>
      <c r="J557" s="34"/>
    </row>
    <row r="558" spans="1:10" ht="60" customHeight="1" x14ac:dyDescent="0.45">
      <c r="A558" s="48" t="s">
        <v>333</v>
      </c>
      <c r="B558" s="23" t="s">
        <v>4247</v>
      </c>
      <c r="C558" s="23" t="s">
        <v>258</v>
      </c>
      <c r="D558" s="24" t="s">
        <v>79</v>
      </c>
      <c r="E558" s="23" t="s">
        <v>4236</v>
      </c>
      <c r="F558" s="25">
        <v>88</v>
      </c>
      <c r="G558" s="26">
        <v>0.1489</v>
      </c>
      <c r="H558" s="27">
        <v>74.896799999999999</v>
      </c>
      <c r="I558" s="28" t="s">
        <v>4248</v>
      </c>
      <c r="J558" s="34"/>
    </row>
    <row r="559" spans="1:10" ht="60" customHeight="1" x14ac:dyDescent="0.45">
      <c r="A559" s="48" t="s">
        <v>333</v>
      </c>
      <c r="B559" s="23" t="s">
        <v>4249</v>
      </c>
      <c r="C559" s="23" t="s">
        <v>258</v>
      </c>
      <c r="D559" s="24" t="s">
        <v>79</v>
      </c>
      <c r="E559" s="23" t="s">
        <v>4238</v>
      </c>
      <c r="F559" s="25">
        <v>154</v>
      </c>
      <c r="G559" s="26">
        <v>0.1489</v>
      </c>
      <c r="H559" s="27">
        <v>131.0694</v>
      </c>
      <c r="I559" s="28" t="s">
        <v>4248</v>
      </c>
      <c r="J559" s="34"/>
    </row>
    <row r="560" spans="1:10" ht="60" customHeight="1" x14ac:dyDescent="0.45">
      <c r="A560" s="48" t="s">
        <v>333</v>
      </c>
      <c r="B560" s="23" t="s">
        <v>4250</v>
      </c>
      <c r="C560" s="23" t="s">
        <v>258</v>
      </c>
      <c r="D560" s="24" t="s">
        <v>79</v>
      </c>
      <c r="E560" s="23" t="s">
        <v>4242</v>
      </c>
      <c r="F560" s="25">
        <v>341</v>
      </c>
      <c r="G560" s="26">
        <v>0.1489</v>
      </c>
      <c r="H560" s="27">
        <v>290.2251</v>
      </c>
      <c r="I560" s="28" t="s">
        <v>4248</v>
      </c>
      <c r="J560" s="34"/>
    </row>
    <row r="561" spans="1:10" ht="60" customHeight="1" x14ac:dyDescent="0.45">
      <c r="A561" s="48" t="s">
        <v>333</v>
      </c>
      <c r="B561" s="23" t="s">
        <v>4251</v>
      </c>
      <c r="C561" s="23" t="s">
        <v>258</v>
      </c>
      <c r="D561" s="24" t="s">
        <v>79</v>
      </c>
      <c r="E561" s="23" t="s">
        <v>4240</v>
      </c>
      <c r="F561" s="25">
        <v>430.1</v>
      </c>
      <c r="G561" s="26">
        <v>0.1489</v>
      </c>
      <c r="H561" s="27">
        <v>366.05811</v>
      </c>
      <c r="I561" s="28" t="s">
        <v>4248</v>
      </c>
      <c r="J561" s="34"/>
    </row>
    <row r="562" spans="1:10" ht="60" customHeight="1" x14ac:dyDescent="0.45">
      <c r="A562" s="48" t="s">
        <v>333</v>
      </c>
      <c r="B562" s="23" t="s">
        <v>4252</v>
      </c>
      <c r="C562" s="23" t="s">
        <v>258</v>
      </c>
      <c r="D562" s="24" t="s">
        <v>79</v>
      </c>
      <c r="E562" s="23" t="s">
        <v>4242</v>
      </c>
      <c r="F562" s="25">
        <v>258.5</v>
      </c>
      <c r="G562" s="26">
        <v>0.1489</v>
      </c>
      <c r="H562" s="27">
        <v>220.00934999999998</v>
      </c>
      <c r="I562" s="28" t="s">
        <v>4253</v>
      </c>
      <c r="J562" s="34"/>
    </row>
    <row r="563" spans="1:10" ht="60" customHeight="1" x14ac:dyDescent="0.45">
      <c r="A563" s="48" t="s">
        <v>333</v>
      </c>
      <c r="B563" s="23" t="s">
        <v>4254</v>
      </c>
      <c r="C563" s="23" t="s">
        <v>258</v>
      </c>
      <c r="D563" s="24" t="s">
        <v>79</v>
      </c>
      <c r="E563" s="23" t="s">
        <v>4240</v>
      </c>
      <c r="F563" s="25">
        <v>327.8</v>
      </c>
      <c r="G563" s="26">
        <v>0.1489</v>
      </c>
      <c r="H563" s="27">
        <v>278.99058000000002</v>
      </c>
      <c r="I563" s="28" t="s">
        <v>4253</v>
      </c>
      <c r="J563" s="34"/>
    </row>
    <row r="564" spans="1:10" ht="60" customHeight="1" x14ac:dyDescent="0.45">
      <c r="A564" s="48" t="s">
        <v>333</v>
      </c>
      <c r="B564" s="23" t="s">
        <v>4255</v>
      </c>
      <c r="C564" s="23" t="s">
        <v>258</v>
      </c>
      <c r="D564" s="24" t="s">
        <v>79</v>
      </c>
      <c r="E564" s="23" t="s">
        <v>4242</v>
      </c>
      <c r="F564" s="25">
        <v>383.9</v>
      </c>
      <c r="G564" s="26">
        <v>0.1489</v>
      </c>
      <c r="H564" s="27">
        <v>326.73728999999997</v>
      </c>
      <c r="I564" s="28" t="s">
        <v>4256</v>
      </c>
      <c r="J564" s="34"/>
    </row>
    <row r="565" spans="1:10" ht="60" customHeight="1" x14ac:dyDescent="0.45">
      <c r="A565" s="48" t="s">
        <v>333</v>
      </c>
      <c r="B565" s="23" t="s">
        <v>4257</v>
      </c>
      <c r="C565" s="23" t="s">
        <v>258</v>
      </c>
      <c r="D565" s="24" t="s">
        <v>79</v>
      </c>
      <c r="E565" s="23" t="s">
        <v>4240</v>
      </c>
      <c r="F565" s="25">
        <v>641.29999999999995</v>
      </c>
      <c r="G565" s="26">
        <v>0.1489</v>
      </c>
      <c r="H565" s="27">
        <v>545.81043</v>
      </c>
      <c r="I565" s="28" t="s">
        <v>4256</v>
      </c>
      <c r="J565" s="34"/>
    </row>
    <row r="566" spans="1:10" ht="60" customHeight="1" x14ac:dyDescent="0.45">
      <c r="A566" s="48" t="s">
        <v>333</v>
      </c>
      <c r="B566" s="23" t="s">
        <v>4258</v>
      </c>
      <c r="C566" s="23" t="s">
        <v>258</v>
      </c>
      <c r="D566" s="24" t="s">
        <v>79</v>
      </c>
      <c r="E566" s="23" t="s">
        <v>4236</v>
      </c>
      <c r="F566" s="25">
        <v>180.4</v>
      </c>
      <c r="G566" s="26">
        <v>0.1489</v>
      </c>
      <c r="H566" s="27">
        <v>153.53844000000001</v>
      </c>
      <c r="I566" s="28" t="s">
        <v>4259</v>
      </c>
      <c r="J566" s="34"/>
    </row>
    <row r="567" spans="1:10" ht="60" customHeight="1" x14ac:dyDescent="0.45">
      <c r="A567" s="48" t="s">
        <v>333</v>
      </c>
      <c r="B567" s="23" t="s">
        <v>4260</v>
      </c>
      <c r="C567" s="23" t="s">
        <v>258</v>
      </c>
      <c r="D567" s="24" t="s">
        <v>79</v>
      </c>
      <c r="E567" s="23" t="s">
        <v>4238</v>
      </c>
      <c r="F567" s="25">
        <v>363</v>
      </c>
      <c r="G567" s="26">
        <v>0.1489</v>
      </c>
      <c r="H567" s="27">
        <v>308.94929999999999</v>
      </c>
      <c r="I567" s="28" t="s">
        <v>4259</v>
      </c>
      <c r="J567" s="34"/>
    </row>
    <row r="568" spans="1:10" ht="60" customHeight="1" x14ac:dyDescent="0.45">
      <c r="A568" s="48" t="s">
        <v>333</v>
      </c>
      <c r="B568" s="23" t="s">
        <v>4261</v>
      </c>
      <c r="C568" s="23" t="s">
        <v>258</v>
      </c>
      <c r="D568" s="24" t="s">
        <v>79</v>
      </c>
      <c r="E568" s="23" t="s">
        <v>4242</v>
      </c>
      <c r="F568" s="25">
        <v>401.5</v>
      </c>
      <c r="G568" s="26">
        <v>0.1489</v>
      </c>
      <c r="H568" s="27">
        <v>341.71665000000002</v>
      </c>
      <c r="I568" s="28" t="s">
        <v>4259</v>
      </c>
      <c r="J568" s="34"/>
    </row>
    <row r="569" spans="1:10" ht="60" customHeight="1" x14ac:dyDescent="0.45">
      <c r="A569" s="48" t="s">
        <v>333</v>
      </c>
      <c r="B569" s="23" t="s">
        <v>4262</v>
      </c>
      <c r="C569" s="23" t="s">
        <v>258</v>
      </c>
      <c r="D569" s="24" t="s">
        <v>79</v>
      </c>
      <c r="E569" s="23" t="s">
        <v>4240</v>
      </c>
      <c r="F569" s="25">
        <v>627</v>
      </c>
      <c r="G569" s="26">
        <v>0.1489</v>
      </c>
      <c r="H569" s="27">
        <v>533.63969999999995</v>
      </c>
      <c r="I569" s="28" t="s">
        <v>4259</v>
      </c>
      <c r="J569" s="34"/>
    </row>
    <row r="570" spans="1:10" ht="60" customHeight="1" x14ac:dyDescent="0.45">
      <c r="A570" s="48" t="s">
        <v>333</v>
      </c>
      <c r="B570" s="23" t="s">
        <v>4263</v>
      </c>
      <c r="C570" s="23" t="s">
        <v>258</v>
      </c>
      <c r="D570" s="24" t="s">
        <v>79</v>
      </c>
      <c r="E570" s="23" t="s">
        <v>4236</v>
      </c>
      <c r="F570" s="25">
        <v>225.5</v>
      </c>
      <c r="G570" s="26">
        <v>0.1489</v>
      </c>
      <c r="H570" s="27">
        <v>191.92304999999999</v>
      </c>
      <c r="I570" s="28" t="s">
        <v>4264</v>
      </c>
      <c r="J570" s="34"/>
    </row>
    <row r="571" spans="1:10" ht="60" customHeight="1" x14ac:dyDescent="0.45">
      <c r="A571" s="48" t="s">
        <v>333</v>
      </c>
      <c r="B571" s="23" t="s">
        <v>4265</v>
      </c>
      <c r="C571" s="23" t="s">
        <v>258</v>
      </c>
      <c r="D571" s="24" t="s">
        <v>79</v>
      </c>
      <c r="E571" s="23" t="s">
        <v>4238</v>
      </c>
      <c r="F571" s="25">
        <v>418</v>
      </c>
      <c r="G571" s="26">
        <v>0.1489</v>
      </c>
      <c r="H571" s="27">
        <v>355.75979999999998</v>
      </c>
      <c r="I571" s="28" t="s">
        <v>4264</v>
      </c>
      <c r="J571" s="34"/>
    </row>
    <row r="572" spans="1:10" ht="60" customHeight="1" x14ac:dyDescent="0.45">
      <c r="A572" s="48" t="s">
        <v>333</v>
      </c>
      <c r="B572" s="23" t="s">
        <v>4266</v>
      </c>
      <c r="C572" s="23" t="s">
        <v>258</v>
      </c>
      <c r="D572" s="24" t="s">
        <v>79</v>
      </c>
      <c r="E572" s="23" t="s">
        <v>4242</v>
      </c>
      <c r="F572" s="25">
        <v>456.5</v>
      </c>
      <c r="G572" s="26">
        <v>0.1489</v>
      </c>
      <c r="H572" s="229">
        <v>388.52715000000001</v>
      </c>
      <c r="I572" s="28" t="s">
        <v>4264</v>
      </c>
      <c r="J572" s="34"/>
    </row>
    <row r="573" spans="1:10" ht="60" customHeight="1" x14ac:dyDescent="0.45">
      <c r="A573" s="48" t="s">
        <v>333</v>
      </c>
      <c r="B573" s="23" t="s">
        <v>4267</v>
      </c>
      <c r="C573" s="23" t="s">
        <v>258</v>
      </c>
      <c r="D573" s="24" t="s">
        <v>79</v>
      </c>
      <c r="E573" s="23" t="s">
        <v>4240</v>
      </c>
      <c r="F573" s="25">
        <v>695.2</v>
      </c>
      <c r="G573" s="26">
        <v>0.1489</v>
      </c>
      <c r="H573" s="229">
        <v>591.68472000000008</v>
      </c>
      <c r="I573" s="28" t="s">
        <v>4264</v>
      </c>
      <c r="J573" s="34"/>
    </row>
    <row r="574" spans="1:10" x14ac:dyDescent="0.45">
      <c r="A574" s="48"/>
      <c r="B574" s="23"/>
      <c r="C574" s="23"/>
      <c r="D574" s="24"/>
      <c r="E574" s="23"/>
      <c r="F574" s="25"/>
      <c r="G574" s="26"/>
      <c r="H574" s="27"/>
      <c r="I574" s="28"/>
      <c r="J574" s="34"/>
    </row>
    <row r="575" spans="1:10" x14ac:dyDescent="0.45">
      <c r="A575" s="48"/>
      <c r="B575" s="23"/>
      <c r="C575" s="23"/>
      <c r="D575" s="24"/>
      <c r="E575" s="23"/>
      <c r="F575" s="25"/>
      <c r="G575" s="26"/>
      <c r="H575" s="27"/>
      <c r="I575" s="28"/>
      <c r="J575" s="34"/>
    </row>
    <row r="576" spans="1:10" x14ac:dyDescent="0.45">
      <c r="A576" s="48"/>
      <c r="B576" s="23"/>
      <c r="C576" s="23"/>
      <c r="D576" s="24"/>
      <c r="E576" s="23"/>
      <c r="F576" s="25"/>
      <c r="G576" s="26"/>
      <c r="H576" s="27"/>
      <c r="I576" s="28"/>
      <c r="J576" s="34"/>
    </row>
    <row r="577" spans="1:10" x14ac:dyDescent="0.45">
      <c r="A577" s="48"/>
      <c r="B577" s="23"/>
      <c r="C577" s="23"/>
      <c r="D577" s="24"/>
      <c r="E577" s="23"/>
      <c r="F577" s="25"/>
      <c r="G577" s="26"/>
      <c r="H577" s="27"/>
      <c r="I577" s="28"/>
      <c r="J577" s="34"/>
    </row>
    <row r="578" spans="1:10" x14ac:dyDescent="0.45">
      <c r="A578" s="48"/>
      <c r="B578" s="23"/>
      <c r="C578" s="23"/>
      <c r="D578" s="24"/>
      <c r="E578" s="23"/>
      <c r="F578" s="25"/>
      <c r="G578" s="26"/>
      <c r="H578" s="27"/>
      <c r="I578" s="28"/>
      <c r="J578" s="34"/>
    </row>
    <row r="579" spans="1:10" x14ac:dyDescent="0.45">
      <c r="A579" s="48"/>
      <c r="B579" s="23"/>
      <c r="C579" s="23"/>
      <c r="D579" s="24"/>
      <c r="E579" s="23"/>
      <c r="F579" s="25"/>
      <c r="G579" s="26"/>
      <c r="H579" s="27"/>
      <c r="I579" s="28"/>
      <c r="J579" s="34"/>
    </row>
    <row r="580" spans="1:10" x14ac:dyDescent="0.45">
      <c r="A580" s="48"/>
      <c r="B580" s="23"/>
      <c r="C580" s="23"/>
      <c r="D580" s="24"/>
      <c r="E580" s="23"/>
      <c r="F580" s="25"/>
      <c r="G580" s="26"/>
      <c r="H580" s="27"/>
      <c r="I580" s="28"/>
      <c r="J580" s="34"/>
    </row>
    <row r="581" spans="1:10" x14ac:dyDescent="0.45">
      <c r="A581" s="48"/>
      <c r="B581" s="23"/>
      <c r="C581" s="23"/>
      <c r="D581" s="24"/>
      <c r="E581" s="23"/>
      <c r="F581" s="25"/>
      <c r="G581" s="26"/>
      <c r="H581" s="27"/>
      <c r="I581" s="28"/>
      <c r="J581" s="34"/>
    </row>
    <row r="582" spans="1:10" x14ac:dyDescent="0.45">
      <c r="A582" s="48"/>
      <c r="B582" s="23"/>
      <c r="C582" s="23"/>
      <c r="D582" s="24"/>
      <c r="E582" s="23"/>
      <c r="F582" s="25"/>
      <c r="G582" s="26"/>
      <c r="H582" s="27"/>
      <c r="I582" s="28"/>
      <c r="J582" s="34"/>
    </row>
    <row r="583" spans="1:10" x14ac:dyDescent="0.45">
      <c r="A583" s="48"/>
      <c r="B583" s="23"/>
      <c r="C583" s="23"/>
      <c r="D583" s="24"/>
      <c r="E583" s="23"/>
      <c r="F583" s="25"/>
      <c r="G583" s="26"/>
      <c r="H583" s="27"/>
      <c r="I583" s="28"/>
      <c r="J583" s="34"/>
    </row>
    <row r="584" spans="1:10" x14ac:dyDescent="0.45">
      <c r="A584" s="48"/>
      <c r="B584" s="23"/>
      <c r="C584" s="23"/>
      <c r="D584" s="24"/>
      <c r="E584" s="23"/>
      <c r="F584" s="25"/>
      <c r="G584" s="26"/>
      <c r="H584" s="27"/>
      <c r="I584" s="28"/>
      <c r="J584" s="34"/>
    </row>
    <row r="585" spans="1:10" x14ac:dyDescent="0.45">
      <c r="A585" s="48"/>
      <c r="B585" s="23"/>
      <c r="C585" s="23"/>
      <c r="D585" s="24"/>
      <c r="E585" s="23"/>
      <c r="F585" s="25"/>
      <c r="G585" s="26"/>
      <c r="H585" s="27"/>
      <c r="I585" s="28"/>
      <c r="J585" s="34"/>
    </row>
    <row r="586" spans="1:10" x14ac:dyDescent="0.45">
      <c r="A586" s="48"/>
      <c r="B586" s="23"/>
      <c r="C586" s="23"/>
      <c r="D586" s="24"/>
      <c r="E586" s="23"/>
      <c r="F586" s="25"/>
      <c r="G586" s="26"/>
      <c r="H586" s="27"/>
      <c r="I586" s="28"/>
      <c r="J586" s="34"/>
    </row>
    <row r="587" spans="1:10" x14ac:dyDescent="0.45">
      <c r="A587" s="48"/>
      <c r="B587" s="23"/>
      <c r="C587" s="23"/>
      <c r="D587" s="24"/>
      <c r="E587" s="23"/>
      <c r="F587" s="25"/>
      <c r="G587" s="26"/>
      <c r="H587" s="27"/>
      <c r="I587" s="28"/>
      <c r="J587" s="34"/>
    </row>
    <row r="588" spans="1:10" x14ac:dyDescent="0.45">
      <c r="A588" s="48"/>
      <c r="B588" s="23"/>
      <c r="C588" s="23"/>
      <c r="D588" s="24"/>
      <c r="E588" s="23"/>
      <c r="F588" s="25"/>
      <c r="G588" s="26"/>
      <c r="H588" s="27"/>
      <c r="I588" s="28"/>
      <c r="J588" s="34"/>
    </row>
    <row r="589" spans="1:10" x14ac:dyDescent="0.45">
      <c r="A589" s="48"/>
      <c r="B589" s="23"/>
      <c r="C589" s="23"/>
      <c r="D589" s="24"/>
      <c r="E589" s="23"/>
      <c r="F589" s="25"/>
      <c r="G589" s="26"/>
      <c r="H589" s="27"/>
      <c r="I589" s="28"/>
      <c r="J589" s="34"/>
    </row>
    <row r="590" spans="1:10" x14ac:dyDescent="0.45">
      <c r="A590" s="48"/>
      <c r="B590" s="23"/>
      <c r="C590" s="23"/>
      <c r="D590" s="24"/>
      <c r="E590" s="23"/>
      <c r="F590" s="25"/>
      <c r="G590" s="26"/>
      <c r="H590" s="27"/>
      <c r="I590" s="28"/>
      <c r="J590" s="34"/>
    </row>
    <row r="591" spans="1:10" x14ac:dyDescent="0.45">
      <c r="A591" s="48"/>
      <c r="B591" s="23"/>
      <c r="C591" s="23"/>
      <c r="D591" s="24"/>
      <c r="E591" s="23"/>
      <c r="F591" s="25"/>
      <c r="G591" s="26"/>
      <c r="H591" s="27"/>
      <c r="I591" s="28"/>
      <c r="J591" s="34"/>
    </row>
    <row r="592" spans="1:10" x14ac:dyDescent="0.45">
      <c r="A592" s="48"/>
      <c r="B592" s="23"/>
      <c r="C592" s="23"/>
      <c r="D592" s="24"/>
      <c r="E592" s="23"/>
      <c r="F592" s="25"/>
      <c r="G592" s="26"/>
      <c r="H592" s="27"/>
      <c r="I592" s="28"/>
      <c r="J592" s="34"/>
    </row>
    <row r="593" spans="1:10" x14ac:dyDescent="0.45">
      <c r="A593" s="48"/>
      <c r="B593" s="23"/>
      <c r="C593" s="23"/>
      <c r="D593" s="24"/>
      <c r="E593" s="23"/>
      <c r="F593" s="25"/>
      <c r="G593" s="26"/>
      <c r="H593" s="27"/>
      <c r="I593" s="28"/>
      <c r="J593" s="34"/>
    </row>
    <row r="594" spans="1:10" x14ac:dyDescent="0.45">
      <c r="A594" s="48"/>
      <c r="B594" s="23"/>
      <c r="C594" s="23"/>
      <c r="D594" s="24"/>
      <c r="E594" s="23"/>
      <c r="F594" s="25"/>
      <c r="G594" s="26"/>
      <c r="H594" s="27"/>
      <c r="I594" s="28"/>
      <c r="J594" s="34"/>
    </row>
    <row r="595" spans="1:10" x14ac:dyDescent="0.45">
      <c r="A595" s="48"/>
      <c r="B595" s="23"/>
      <c r="C595" s="23"/>
      <c r="D595" s="24"/>
      <c r="E595" s="23"/>
      <c r="F595" s="25"/>
      <c r="G595" s="26"/>
      <c r="H595" s="27"/>
      <c r="I595" s="28"/>
      <c r="J595" s="34"/>
    </row>
    <row r="596" spans="1:10" x14ac:dyDescent="0.45">
      <c r="A596" s="48"/>
      <c r="B596" s="23"/>
      <c r="C596" s="23"/>
      <c r="D596" s="24"/>
      <c r="E596" s="23"/>
      <c r="F596" s="25"/>
      <c r="G596" s="26"/>
      <c r="H596" s="27"/>
      <c r="I596" s="28"/>
      <c r="J596" s="34"/>
    </row>
    <row r="597" spans="1:10" x14ac:dyDescent="0.45">
      <c r="A597" s="48"/>
      <c r="B597" s="23"/>
      <c r="C597" s="23"/>
      <c r="D597" s="24"/>
      <c r="E597" s="23"/>
      <c r="F597" s="25"/>
      <c r="G597" s="26"/>
      <c r="H597" s="27"/>
      <c r="I597" s="28"/>
      <c r="J597" s="34"/>
    </row>
    <row r="598" spans="1:10" x14ac:dyDescent="0.45">
      <c r="A598" s="48"/>
      <c r="B598" s="23"/>
      <c r="C598" s="23"/>
      <c r="D598" s="24"/>
      <c r="E598" s="23"/>
      <c r="F598" s="25"/>
      <c r="G598" s="26"/>
      <c r="H598" s="27"/>
      <c r="I598" s="28"/>
      <c r="J598" s="34"/>
    </row>
    <row r="599" spans="1:10" x14ac:dyDescent="0.45">
      <c r="A599" s="48"/>
      <c r="B599" s="23"/>
      <c r="C599" s="23"/>
      <c r="D599" s="24"/>
      <c r="E599" s="23"/>
      <c r="F599" s="25"/>
      <c r="G599" s="26"/>
      <c r="H599" s="27"/>
      <c r="I599" s="28"/>
      <c r="J599" s="34"/>
    </row>
    <row r="600" spans="1:10" x14ac:dyDescent="0.45">
      <c r="A600" s="48"/>
      <c r="B600" s="23"/>
      <c r="C600" s="23"/>
      <c r="D600" s="24"/>
      <c r="E600" s="23"/>
      <c r="F600" s="25"/>
      <c r="G600" s="26"/>
      <c r="H600" s="27"/>
      <c r="I600" s="28"/>
      <c r="J600" s="34"/>
    </row>
    <row r="601" spans="1:10" x14ac:dyDescent="0.45">
      <c r="A601" s="48"/>
      <c r="B601" s="23"/>
      <c r="C601" s="23"/>
      <c r="D601" s="24"/>
      <c r="E601" s="23"/>
      <c r="F601" s="25"/>
      <c r="G601" s="26"/>
      <c r="H601" s="27"/>
      <c r="I601" s="28"/>
      <c r="J601" s="34"/>
    </row>
    <row r="602" spans="1:10" x14ac:dyDescent="0.45">
      <c r="A602" s="48"/>
      <c r="B602" s="23"/>
      <c r="C602" s="23"/>
      <c r="D602" s="24"/>
      <c r="E602" s="23"/>
      <c r="F602" s="25"/>
      <c r="G602" s="26"/>
      <c r="H602" s="27"/>
      <c r="I602" s="28"/>
      <c r="J602" s="34"/>
    </row>
    <row r="603" spans="1:10" x14ac:dyDescent="0.45">
      <c r="A603" s="48"/>
      <c r="B603" s="23"/>
      <c r="C603" s="23"/>
      <c r="D603" s="24"/>
      <c r="E603" s="23"/>
      <c r="F603" s="25"/>
      <c r="G603" s="26"/>
      <c r="H603" s="27"/>
      <c r="I603" s="28"/>
      <c r="J603" s="34"/>
    </row>
    <row r="604" spans="1:10" x14ac:dyDescent="0.45">
      <c r="A604" s="48"/>
      <c r="B604" s="23"/>
      <c r="C604" s="23"/>
      <c r="D604" s="24"/>
      <c r="E604" s="23"/>
      <c r="F604" s="25"/>
      <c r="G604" s="26"/>
      <c r="H604" s="27"/>
      <c r="I604" s="28"/>
      <c r="J604" s="34"/>
    </row>
    <row r="605" spans="1:10" x14ac:dyDescent="0.45">
      <c r="A605" s="48"/>
      <c r="B605" s="23"/>
      <c r="C605" s="23"/>
      <c r="D605" s="24"/>
      <c r="E605" s="23"/>
      <c r="F605" s="25"/>
      <c r="G605" s="26"/>
      <c r="H605" s="27"/>
      <c r="I605" s="28"/>
      <c r="J605" s="34"/>
    </row>
    <row r="606" spans="1:10" x14ac:dyDescent="0.45">
      <c r="A606" s="48"/>
      <c r="B606" s="23"/>
      <c r="C606" s="23"/>
      <c r="D606" s="24"/>
      <c r="E606" s="23"/>
      <c r="F606" s="25"/>
      <c r="G606" s="26"/>
      <c r="H606" s="27"/>
      <c r="I606" s="28"/>
      <c r="J606" s="34"/>
    </row>
    <row r="607" spans="1:10" x14ac:dyDescent="0.45">
      <c r="A607" s="48"/>
      <c r="B607" s="48"/>
      <c r="C607" s="48"/>
      <c r="D607" s="48"/>
      <c r="E607" s="48"/>
      <c r="F607" s="25"/>
      <c r="G607" s="26"/>
      <c r="H607" s="27"/>
      <c r="I607" s="28"/>
      <c r="J607" s="28"/>
    </row>
    <row r="608" spans="1:10" x14ac:dyDescent="0.45">
      <c r="A608" s="48"/>
      <c r="B608" s="164"/>
      <c r="C608" s="164"/>
      <c r="D608" s="165"/>
      <c r="E608" s="164"/>
      <c r="F608" s="25"/>
      <c r="G608" s="26"/>
      <c r="H608" s="27"/>
      <c r="I608" s="28"/>
      <c r="J608" s="28"/>
    </row>
    <row r="609" spans="1:10" x14ac:dyDescent="0.45">
      <c r="A609" s="48"/>
      <c r="B609" s="23"/>
      <c r="C609" s="23"/>
      <c r="D609" s="24"/>
      <c r="E609" s="23"/>
      <c r="F609" s="25"/>
      <c r="G609" s="26"/>
      <c r="H609" s="27"/>
      <c r="I609" s="28"/>
      <c r="J609" s="28"/>
    </row>
    <row r="610" spans="1:10" x14ac:dyDescent="0.45">
      <c r="A610" s="48"/>
      <c r="B610" s="23"/>
      <c r="C610" s="23"/>
      <c r="D610" s="24"/>
      <c r="E610" s="167"/>
      <c r="F610" s="25"/>
      <c r="G610" s="26"/>
      <c r="H610" s="27"/>
      <c r="I610" s="28"/>
      <c r="J610" s="28"/>
    </row>
    <row r="611" spans="1:10" x14ac:dyDescent="0.45">
      <c r="A611" s="48"/>
      <c r="B611" s="23"/>
      <c r="C611" s="23"/>
      <c r="D611" s="24"/>
      <c r="E611" s="23"/>
      <c r="F611" s="25"/>
      <c r="G611" s="26"/>
      <c r="H611" s="27"/>
      <c r="I611" s="28"/>
      <c r="J611" s="28"/>
    </row>
    <row r="612" spans="1:10" x14ac:dyDescent="0.45">
      <c r="A612" s="48"/>
      <c r="B612" s="23"/>
      <c r="C612" s="23"/>
      <c r="D612" s="24"/>
      <c r="E612" s="23"/>
      <c r="F612" s="25"/>
      <c r="G612" s="26"/>
      <c r="H612" s="27"/>
      <c r="I612" s="28"/>
      <c r="J612" s="28"/>
    </row>
    <row r="613" spans="1:10" x14ac:dyDescent="0.45">
      <c r="A613" s="48"/>
      <c r="B613" s="23"/>
      <c r="C613" s="23"/>
      <c r="D613" s="24"/>
      <c r="E613" s="23"/>
      <c r="F613" s="25"/>
      <c r="G613" s="26"/>
      <c r="H613" s="27"/>
      <c r="I613" s="28"/>
      <c r="J613" s="28"/>
    </row>
    <row r="614" spans="1:10" x14ac:dyDescent="0.45">
      <c r="A614" s="48"/>
      <c r="B614" s="23"/>
      <c r="C614" s="23"/>
      <c r="D614" s="24"/>
      <c r="E614" s="23"/>
      <c r="F614" s="25"/>
      <c r="G614" s="26"/>
      <c r="H614" s="27"/>
      <c r="I614" s="28"/>
      <c r="J614" s="28"/>
    </row>
    <row r="615" spans="1:10" x14ac:dyDescent="0.45">
      <c r="A615" s="48"/>
      <c r="B615" s="23"/>
      <c r="C615" s="23"/>
      <c r="D615" s="24"/>
      <c r="E615" s="23"/>
      <c r="F615" s="25"/>
      <c r="G615" s="26"/>
      <c r="H615" s="27"/>
      <c r="I615" s="28"/>
      <c r="J615" s="28"/>
    </row>
    <row r="616" spans="1:10" x14ac:dyDescent="0.45">
      <c r="A616" s="48"/>
      <c r="B616" s="23"/>
      <c r="C616" s="23"/>
      <c r="D616" s="24"/>
      <c r="E616" s="23"/>
      <c r="F616" s="25"/>
      <c r="G616" s="26"/>
      <c r="H616" s="27"/>
      <c r="I616" s="28"/>
      <c r="J616" s="28"/>
    </row>
    <row r="617" spans="1:10" x14ac:dyDescent="0.45">
      <c r="A617" s="48"/>
      <c r="B617" s="23"/>
      <c r="C617" s="23"/>
      <c r="D617" s="24"/>
      <c r="E617" s="23"/>
      <c r="F617" s="25"/>
      <c r="G617" s="26"/>
      <c r="H617" s="27"/>
      <c r="I617" s="28"/>
      <c r="J617" s="28"/>
    </row>
    <row r="618" spans="1:10" x14ac:dyDescent="0.45">
      <c r="A618" s="48"/>
      <c r="B618" s="23"/>
      <c r="C618" s="23"/>
      <c r="D618" s="24"/>
      <c r="E618" s="23"/>
      <c r="F618" s="25"/>
      <c r="G618" s="26"/>
      <c r="H618" s="27"/>
      <c r="I618" s="28"/>
      <c r="J618" s="28"/>
    </row>
    <row r="619" spans="1:10" x14ac:dyDescent="0.45">
      <c r="A619" s="48"/>
      <c r="B619" s="23"/>
      <c r="C619" s="23"/>
      <c r="D619" s="24"/>
      <c r="E619" s="23"/>
      <c r="F619" s="25"/>
      <c r="G619" s="26"/>
      <c r="H619" s="27"/>
      <c r="I619" s="28"/>
      <c r="J619" s="34"/>
    </row>
    <row r="620" spans="1:10" x14ac:dyDescent="0.45">
      <c r="A620" s="48"/>
      <c r="B620" s="23"/>
      <c r="C620" s="23"/>
      <c r="D620" s="24"/>
      <c r="E620" s="23"/>
      <c r="F620" s="25"/>
      <c r="G620" s="26"/>
      <c r="H620" s="27"/>
      <c r="I620" s="28"/>
      <c r="J620" s="34"/>
    </row>
    <row r="621" spans="1:10" x14ac:dyDescent="0.45">
      <c r="A621" s="48"/>
      <c r="B621" s="23"/>
      <c r="C621" s="23"/>
      <c r="D621" s="24"/>
      <c r="E621" s="23"/>
      <c r="F621" s="25"/>
      <c r="G621" s="26"/>
      <c r="H621" s="27"/>
      <c r="I621" s="28"/>
      <c r="J621" s="34"/>
    </row>
    <row r="622" spans="1:10" x14ac:dyDescent="0.45">
      <c r="A622" s="48"/>
      <c r="B622" s="23"/>
      <c r="C622" s="23"/>
      <c r="D622" s="24"/>
      <c r="E622" s="23"/>
      <c r="F622" s="25"/>
      <c r="G622" s="26"/>
      <c r="H622" s="27"/>
      <c r="I622" s="28"/>
      <c r="J622" s="34"/>
    </row>
    <row r="623" spans="1:10" x14ac:dyDescent="0.45">
      <c r="A623" s="48"/>
      <c r="B623" s="23"/>
      <c r="C623" s="23"/>
      <c r="D623" s="24"/>
      <c r="E623" s="23"/>
      <c r="F623" s="25"/>
      <c r="G623" s="26"/>
      <c r="H623" s="27"/>
      <c r="I623" s="28"/>
      <c r="J623" s="34"/>
    </row>
    <row r="624" spans="1:10" x14ac:dyDescent="0.45">
      <c r="A624" s="48"/>
      <c r="B624" s="23"/>
      <c r="C624" s="23"/>
      <c r="D624" s="24"/>
      <c r="E624" s="23"/>
      <c r="F624" s="25"/>
      <c r="G624" s="26"/>
      <c r="H624" s="27"/>
      <c r="I624" s="28"/>
      <c r="J624" s="34"/>
    </row>
    <row r="625" spans="1:10" x14ac:dyDescent="0.45">
      <c r="A625" s="48"/>
      <c r="B625" s="23"/>
      <c r="C625" s="23"/>
      <c r="D625" s="24"/>
      <c r="E625" s="23"/>
      <c r="F625" s="25"/>
      <c r="G625" s="26"/>
      <c r="H625" s="27"/>
      <c r="I625" s="28"/>
      <c r="J625" s="34"/>
    </row>
    <row r="626" spans="1:10" x14ac:dyDescent="0.45">
      <c r="A626" s="48"/>
      <c r="B626" s="23"/>
      <c r="C626" s="23"/>
      <c r="D626" s="24"/>
      <c r="E626" s="23"/>
      <c r="F626" s="25"/>
      <c r="G626" s="26"/>
      <c r="H626" s="27"/>
      <c r="I626" s="28"/>
      <c r="J626" s="34"/>
    </row>
    <row r="627" spans="1:10" x14ac:dyDescent="0.45">
      <c r="A627" s="48"/>
      <c r="B627" s="23"/>
      <c r="C627" s="23"/>
      <c r="D627" s="24"/>
      <c r="E627" s="23"/>
      <c r="F627" s="25"/>
      <c r="G627" s="26"/>
      <c r="H627" s="27"/>
      <c r="I627" s="28"/>
      <c r="J627" s="34"/>
    </row>
    <row r="628" spans="1:10" x14ac:dyDescent="0.45">
      <c r="A628" s="48"/>
      <c r="B628" s="23"/>
      <c r="C628" s="23"/>
      <c r="D628" s="24"/>
      <c r="E628" s="23"/>
      <c r="F628" s="25"/>
      <c r="G628" s="26"/>
      <c r="H628" s="27"/>
      <c r="I628" s="28"/>
      <c r="J628" s="34"/>
    </row>
    <row r="629" spans="1:10" x14ac:dyDescent="0.45">
      <c r="A629" s="48"/>
      <c r="B629" s="23"/>
      <c r="C629" s="23"/>
      <c r="D629" s="24"/>
      <c r="E629" s="23"/>
      <c r="F629" s="25"/>
      <c r="G629" s="26"/>
      <c r="H629" s="27"/>
      <c r="I629" s="28"/>
      <c r="J629" s="34"/>
    </row>
    <row r="630" spans="1:10" x14ac:dyDescent="0.45">
      <c r="A630" s="48"/>
      <c r="B630" s="23"/>
      <c r="C630" s="23"/>
      <c r="D630" s="24"/>
      <c r="E630" s="23"/>
      <c r="F630" s="25"/>
      <c r="G630" s="26"/>
      <c r="H630" s="27"/>
      <c r="I630" s="28"/>
      <c r="J630" s="34"/>
    </row>
    <row r="631" spans="1:10" x14ac:dyDescent="0.45">
      <c r="A631" s="48"/>
      <c r="B631" s="23"/>
      <c r="C631" s="23"/>
      <c r="D631" s="24"/>
      <c r="E631" s="23"/>
      <c r="F631" s="25"/>
      <c r="G631" s="26"/>
      <c r="H631" s="27"/>
      <c r="I631" s="28"/>
      <c r="J631" s="34"/>
    </row>
    <row r="632" spans="1:10" x14ac:dyDescent="0.45">
      <c r="A632" s="48"/>
      <c r="B632" s="23"/>
      <c r="C632" s="23"/>
      <c r="D632" s="24"/>
      <c r="E632" s="23"/>
      <c r="F632" s="25"/>
      <c r="G632" s="26"/>
      <c r="H632" s="27"/>
      <c r="I632" s="28"/>
      <c r="J632" s="34"/>
    </row>
    <row r="633" spans="1:10" x14ac:dyDescent="0.45">
      <c r="A633" s="48"/>
      <c r="B633" s="23"/>
      <c r="C633" s="23"/>
      <c r="D633" s="24"/>
      <c r="E633" s="23"/>
      <c r="F633" s="25"/>
      <c r="G633" s="26"/>
      <c r="H633" s="27"/>
      <c r="I633" s="28"/>
      <c r="J633" s="34"/>
    </row>
    <row r="634" spans="1:10" x14ac:dyDescent="0.45">
      <c r="A634" s="48"/>
      <c r="B634" s="23"/>
      <c r="C634" s="23"/>
      <c r="D634" s="24"/>
      <c r="E634" s="23"/>
      <c r="F634" s="25"/>
      <c r="G634" s="26"/>
      <c r="H634" s="27"/>
      <c r="I634" s="28"/>
      <c r="J634" s="34"/>
    </row>
    <row r="635" spans="1:10" x14ac:dyDescent="0.45">
      <c r="A635" s="48"/>
      <c r="B635" s="23"/>
      <c r="C635" s="23"/>
      <c r="D635" s="24"/>
      <c r="E635" s="23"/>
      <c r="F635" s="25"/>
      <c r="G635" s="26"/>
      <c r="H635" s="27"/>
      <c r="I635" s="28"/>
      <c r="J635" s="34"/>
    </row>
    <row r="636" spans="1:10" x14ac:dyDescent="0.45">
      <c r="A636" s="48"/>
      <c r="B636" s="23"/>
      <c r="C636" s="23"/>
      <c r="D636" s="24"/>
      <c r="E636" s="23"/>
      <c r="F636" s="25"/>
      <c r="G636" s="26"/>
      <c r="H636" s="27"/>
      <c r="I636" s="28"/>
      <c r="J636" s="34"/>
    </row>
    <row r="637" spans="1:10" x14ac:dyDescent="0.45">
      <c r="A637" s="48"/>
      <c r="B637" s="23"/>
      <c r="C637" s="23"/>
      <c r="D637" s="24"/>
      <c r="E637" s="23"/>
      <c r="F637" s="25"/>
      <c r="G637" s="26"/>
      <c r="H637" s="27"/>
      <c r="I637" s="28"/>
      <c r="J637" s="34"/>
    </row>
    <row r="638" spans="1:10" x14ac:dyDescent="0.45">
      <c r="A638" s="48"/>
      <c r="B638" s="23"/>
      <c r="C638" s="23"/>
      <c r="D638" s="24"/>
      <c r="E638" s="23"/>
      <c r="F638" s="25"/>
      <c r="G638" s="26"/>
      <c r="H638" s="27"/>
      <c r="I638" s="28"/>
      <c r="J638" s="34"/>
    </row>
    <row r="639" spans="1:10" x14ac:dyDescent="0.45">
      <c r="A639" s="48"/>
      <c r="B639" s="23"/>
      <c r="C639" s="23"/>
      <c r="D639" s="24"/>
      <c r="E639" s="23"/>
      <c r="F639" s="25"/>
      <c r="G639" s="26"/>
      <c r="H639" s="27"/>
      <c r="I639" s="28"/>
      <c r="J639" s="34"/>
    </row>
    <row r="640" spans="1:10" x14ac:dyDescent="0.45">
      <c r="A640" s="48"/>
      <c r="B640" s="23"/>
      <c r="C640" s="23"/>
      <c r="D640" s="24"/>
      <c r="E640" s="23"/>
      <c r="F640" s="25"/>
      <c r="G640" s="26"/>
      <c r="H640" s="27"/>
      <c r="I640" s="28"/>
      <c r="J640" s="34"/>
    </row>
    <row r="641" spans="1:10" x14ac:dyDescent="0.45">
      <c r="A641" s="48"/>
      <c r="B641" s="23"/>
      <c r="C641" s="23"/>
      <c r="D641" s="24"/>
      <c r="E641" s="23"/>
      <c r="F641" s="25"/>
      <c r="G641" s="26"/>
      <c r="H641" s="27"/>
      <c r="I641" s="28"/>
      <c r="J641" s="34"/>
    </row>
    <row r="642" spans="1:10" x14ac:dyDescent="0.45">
      <c r="A642" s="48"/>
      <c r="B642" s="23"/>
      <c r="C642" s="23"/>
      <c r="D642" s="24"/>
      <c r="E642" s="23"/>
      <c r="F642" s="25"/>
      <c r="G642" s="26"/>
      <c r="H642" s="27"/>
      <c r="I642" s="28"/>
      <c r="J642" s="34"/>
    </row>
    <row r="643" spans="1:10" x14ac:dyDescent="0.45">
      <c r="A643" s="48"/>
      <c r="B643" s="23"/>
      <c r="C643" s="23"/>
      <c r="D643" s="24"/>
      <c r="E643" s="23"/>
      <c r="F643" s="25"/>
      <c r="G643" s="26"/>
      <c r="H643" s="27"/>
      <c r="I643" s="28"/>
      <c r="J643" s="34"/>
    </row>
    <row r="644" spans="1:10" x14ac:dyDescent="0.45">
      <c r="A644" s="48"/>
      <c r="B644" s="23"/>
      <c r="C644" s="23"/>
      <c r="D644" s="24"/>
      <c r="E644" s="23"/>
      <c r="F644" s="25"/>
      <c r="G644" s="26"/>
      <c r="H644" s="27"/>
      <c r="I644" s="28"/>
      <c r="J644" s="34"/>
    </row>
    <row r="645" spans="1:10" x14ac:dyDescent="0.45">
      <c r="A645" s="48"/>
      <c r="B645" s="23"/>
      <c r="C645" s="23"/>
      <c r="D645" s="24"/>
      <c r="E645" s="23"/>
      <c r="F645" s="25"/>
      <c r="G645" s="26"/>
      <c r="H645" s="27"/>
      <c r="I645" s="28"/>
      <c r="J645" s="34"/>
    </row>
    <row r="646" spans="1:10" x14ac:dyDescent="0.45">
      <c r="A646" s="48"/>
      <c r="B646" s="23"/>
      <c r="C646" s="23"/>
      <c r="D646" s="24"/>
      <c r="E646" s="23"/>
      <c r="F646" s="25"/>
      <c r="G646" s="26"/>
      <c r="H646" s="27"/>
      <c r="I646" s="28"/>
      <c r="J646" s="34"/>
    </row>
    <row r="647" spans="1:10" x14ac:dyDescent="0.45">
      <c r="A647" s="48"/>
      <c r="B647" s="23"/>
      <c r="C647" s="23"/>
      <c r="D647" s="24"/>
      <c r="E647" s="23"/>
      <c r="F647" s="25"/>
      <c r="G647" s="26"/>
      <c r="H647" s="27"/>
      <c r="I647" s="28"/>
      <c r="J647" s="34"/>
    </row>
    <row r="648" spans="1:10" x14ac:dyDescent="0.45">
      <c r="A648" s="48"/>
      <c r="B648" s="23"/>
      <c r="C648" s="23"/>
      <c r="D648" s="24"/>
      <c r="E648" s="23"/>
      <c r="F648" s="25"/>
      <c r="G648" s="26"/>
      <c r="H648" s="27"/>
      <c r="I648" s="28"/>
      <c r="J648" s="34"/>
    </row>
    <row r="649" spans="1:10" x14ac:dyDescent="0.45">
      <c r="A649" s="48"/>
      <c r="B649" s="23"/>
      <c r="C649" s="23"/>
      <c r="D649" s="24"/>
      <c r="E649" s="23"/>
      <c r="F649" s="25"/>
      <c r="G649" s="26"/>
      <c r="H649" s="27"/>
      <c r="I649" s="28"/>
      <c r="J649" s="34"/>
    </row>
    <row r="650" spans="1:10" x14ac:dyDescent="0.45">
      <c r="A650" s="48"/>
      <c r="B650" s="23"/>
      <c r="C650" s="23"/>
      <c r="D650" s="24"/>
      <c r="E650" s="23"/>
      <c r="F650" s="25"/>
      <c r="G650" s="26"/>
      <c r="H650" s="27"/>
      <c r="I650" s="28"/>
      <c r="J650" s="34"/>
    </row>
    <row r="651" spans="1:10" x14ac:dyDescent="0.45">
      <c r="A651" s="48"/>
      <c r="B651" s="23"/>
      <c r="C651" s="23"/>
      <c r="D651" s="24"/>
      <c r="E651" s="23"/>
      <c r="F651" s="25"/>
      <c r="G651" s="26"/>
      <c r="H651" s="27"/>
      <c r="I651" s="28"/>
      <c r="J651" s="34"/>
    </row>
    <row r="652" spans="1:10" x14ac:dyDescent="0.45">
      <c r="A652" s="48"/>
      <c r="B652" s="23"/>
      <c r="C652" s="23"/>
      <c r="D652" s="24"/>
      <c r="E652" s="23"/>
      <c r="F652" s="25"/>
      <c r="G652" s="26"/>
      <c r="H652" s="27"/>
      <c r="I652" s="28"/>
      <c r="J652" s="34"/>
    </row>
    <row r="653" spans="1:10" x14ac:dyDescent="0.45">
      <c r="A653" s="48"/>
      <c r="B653" s="23"/>
      <c r="C653" s="23"/>
      <c r="D653" s="24"/>
      <c r="E653" s="23"/>
      <c r="F653" s="25"/>
      <c r="G653" s="26"/>
      <c r="H653" s="27"/>
      <c r="I653" s="28"/>
      <c r="J653" s="34"/>
    </row>
    <row r="654" spans="1:10" x14ac:dyDescent="0.45">
      <c r="A654" s="48"/>
      <c r="B654" s="23"/>
      <c r="C654" s="23"/>
      <c r="D654" s="24"/>
      <c r="E654" s="23"/>
      <c r="F654" s="25"/>
      <c r="G654" s="26"/>
      <c r="H654" s="27"/>
      <c r="I654" s="28"/>
      <c r="J654" s="34"/>
    </row>
    <row r="655" spans="1:10" x14ac:dyDescent="0.45">
      <c r="A655" s="48"/>
      <c r="B655" s="23"/>
      <c r="C655" s="23"/>
      <c r="D655" s="24"/>
      <c r="E655" s="23"/>
      <c r="F655" s="25"/>
      <c r="G655" s="26"/>
      <c r="H655" s="27"/>
      <c r="I655" s="28"/>
      <c r="J655" s="34"/>
    </row>
    <row r="656" spans="1:10" x14ac:dyDescent="0.45">
      <c r="A656" s="48"/>
      <c r="B656" s="23"/>
      <c r="C656" s="23"/>
      <c r="D656" s="24"/>
      <c r="E656" s="23"/>
      <c r="F656" s="25"/>
      <c r="G656" s="26"/>
      <c r="H656" s="27"/>
      <c r="I656" s="28"/>
      <c r="J656" s="34"/>
    </row>
    <row r="657" spans="1:10" x14ac:dyDescent="0.45">
      <c r="A657" s="48"/>
      <c r="B657" s="23"/>
      <c r="C657" s="23"/>
      <c r="D657" s="24"/>
      <c r="E657" s="23"/>
      <c r="F657" s="25"/>
      <c r="G657" s="26"/>
      <c r="H657" s="27"/>
      <c r="I657" s="28"/>
      <c r="J657" s="34"/>
    </row>
    <row r="658" spans="1:10" x14ac:dyDescent="0.45">
      <c r="A658" s="48"/>
      <c r="B658" s="23"/>
      <c r="C658" s="23"/>
      <c r="D658" s="24"/>
      <c r="E658" s="23"/>
      <c r="F658" s="25"/>
      <c r="G658" s="26"/>
      <c r="H658" s="27"/>
      <c r="I658" s="28"/>
      <c r="J658" s="34"/>
    </row>
    <row r="659" spans="1:10" x14ac:dyDescent="0.45">
      <c r="A659" s="48"/>
      <c r="B659" s="23"/>
      <c r="C659" s="23"/>
      <c r="D659" s="24"/>
      <c r="E659" s="23"/>
      <c r="F659" s="25"/>
      <c r="G659" s="26"/>
      <c r="H659" s="27"/>
      <c r="I659" s="28"/>
      <c r="J659" s="34"/>
    </row>
    <row r="660" spans="1:10" x14ac:dyDescent="0.45">
      <c r="A660" s="48"/>
      <c r="B660" s="23"/>
      <c r="C660" s="23"/>
      <c r="D660" s="24"/>
      <c r="E660" s="23"/>
      <c r="F660" s="25"/>
      <c r="G660" s="26"/>
      <c r="H660" s="27"/>
      <c r="I660" s="28"/>
      <c r="J660" s="34"/>
    </row>
    <row r="661" spans="1:10" x14ac:dyDescent="0.45">
      <c r="A661" s="48"/>
      <c r="B661" s="23"/>
      <c r="C661" s="23"/>
      <c r="D661" s="24"/>
      <c r="E661" s="23"/>
      <c r="F661" s="25"/>
      <c r="G661" s="26"/>
      <c r="H661" s="27"/>
      <c r="I661" s="28"/>
      <c r="J661" s="34"/>
    </row>
    <row r="662" spans="1:10" x14ac:dyDescent="0.45">
      <c r="A662" s="48"/>
      <c r="B662" s="23"/>
      <c r="C662" s="23"/>
      <c r="D662" s="24"/>
      <c r="E662" s="23"/>
      <c r="F662" s="25"/>
      <c r="G662" s="26"/>
      <c r="H662" s="27"/>
      <c r="I662" s="28"/>
      <c r="J662" s="34"/>
    </row>
    <row r="663" spans="1:10" x14ac:dyDescent="0.45">
      <c r="A663" s="48"/>
      <c r="B663" s="23"/>
      <c r="C663" s="23"/>
      <c r="D663" s="24"/>
      <c r="E663" s="23"/>
      <c r="F663" s="25"/>
      <c r="G663" s="26"/>
      <c r="H663" s="27"/>
      <c r="I663" s="28"/>
      <c r="J663" s="34"/>
    </row>
    <row r="664" spans="1:10" x14ac:dyDescent="0.45">
      <c r="A664" s="48"/>
      <c r="B664" s="23"/>
      <c r="C664" s="23"/>
      <c r="D664" s="24"/>
      <c r="E664" s="23"/>
      <c r="F664" s="25"/>
      <c r="G664" s="26"/>
      <c r="H664" s="27"/>
      <c r="I664" s="28"/>
      <c r="J664" s="34"/>
    </row>
    <row r="665" spans="1:10" x14ac:dyDescent="0.45">
      <c r="A665" s="48"/>
      <c r="B665" s="23"/>
      <c r="C665" s="23"/>
      <c r="D665" s="24"/>
      <c r="E665" s="23"/>
      <c r="F665" s="25"/>
      <c r="G665" s="26"/>
      <c r="H665" s="27"/>
      <c r="I665" s="28"/>
      <c r="J665" s="34"/>
    </row>
    <row r="666" spans="1:10" x14ac:dyDescent="0.45">
      <c r="A666" s="48"/>
      <c r="B666" s="23"/>
      <c r="C666" s="23"/>
      <c r="D666" s="24"/>
      <c r="E666" s="23"/>
      <c r="F666" s="25"/>
      <c r="G666" s="26"/>
      <c r="H666" s="27"/>
      <c r="I666" s="28"/>
      <c r="J666" s="34"/>
    </row>
    <row r="667" spans="1:10" x14ac:dyDescent="0.45">
      <c r="A667" s="48"/>
      <c r="B667" s="23"/>
      <c r="C667" s="23"/>
      <c r="D667" s="24"/>
      <c r="E667" s="23"/>
      <c r="F667" s="25"/>
      <c r="G667" s="26"/>
      <c r="H667" s="27"/>
      <c r="I667" s="28"/>
      <c r="J667" s="34"/>
    </row>
    <row r="668" spans="1:10" x14ac:dyDescent="0.45">
      <c r="A668" s="48"/>
      <c r="B668" s="23"/>
      <c r="C668" s="23"/>
      <c r="D668" s="24"/>
      <c r="E668" s="23"/>
      <c r="F668" s="25"/>
      <c r="G668" s="26"/>
      <c r="H668" s="27"/>
      <c r="I668" s="28"/>
      <c r="J668" s="34"/>
    </row>
    <row r="669" spans="1:10" x14ac:dyDescent="0.45">
      <c r="A669" s="48"/>
      <c r="B669" s="23"/>
      <c r="C669" s="23"/>
      <c r="D669" s="24"/>
      <c r="E669" s="23"/>
      <c r="F669" s="25"/>
      <c r="G669" s="26"/>
      <c r="H669" s="27"/>
      <c r="I669" s="28"/>
      <c r="J669" s="34"/>
    </row>
    <row r="670" spans="1:10" x14ac:dyDescent="0.45">
      <c r="A670" s="48"/>
      <c r="B670" s="23"/>
      <c r="C670" s="23"/>
      <c r="D670" s="24"/>
      <c r="E670" s="23"/>
      <c r="F670" s="25"/>
      <c r="G670" s="26"/>
      <c r="H670" s="27"/>
      <c r="I670" s="28"/>
      <c r="J670" s="34"/>
    </row>
    <row r="671" spans="1:10" x14ac:dyDescent="0.45">
      <c r="A671" s="48"/>
      <c r="B671" s="23"/>
      <c r="C671" s="23"/>
      <c r="D671" s="24"/>
      <c r="E671" s="23"/>
      <c r="F671" s="25"/>
      <c r="G671" s="26"/>
      <c r="H671" s="27"/>
      <c r="I671" s="28"/>
      <c r="J671" s="34"/>
    </row>
    <row r="672" spans="1:10" x14ac:dyDescent="0.45">
      <c r="A672" s="48"/>
      <c r="B672" s="23"/>
      <c r="C672" s="23"/>
      <c r="D672" s="24"/>
      <c r="E672" s="23"/>
      <c r="F672" s="25"/>
      <c r="G672" s="26"/>
      <c r="H672" s="27"/>
      <c r="I672" s="28"/>
      <c r="J672" s="34"/>
    </row>
    <row r="673" spans="1:10" x14ac:dyDescent="0.45">
      <c r="A673" s="48"/>
      <c r="B673" s="23"/>
      <c r="C673" s="23"/>
      <c r="D673" s="24"/>
      <c r="E673" s="23"/>
      <c r="F673" s="25"/>
      <c r="G673" s="26"/>
      <c r="H673" s="27"/>
      <c r="I673" s="28"/>
      <c r="J673" s="34"/>
    </row>
    <row r="674" spans="1:10" x14ac:dyDescent="0.45">
      <c r="A674" s="48"/>
      <c r="B674" s="23"/>
      <c r="C674" s="23"/>
      <c r="D674" s="24"/>
      <c r="E674" s="23"/>
      <c r="F674" s="25"/>
      <c r="G674" s="26"/>
      <c r="H674" s="27"/>
      <c r="I674" s="28"/>
      <c r="J674" s="34"/>
    </row>
    <row r="675" spans="1:10" x14ac:dyDescent="0.45">
      <c r="A675" s="48"/>
      <c r="B675" s="23"/>
      <c r="C675" s="23"/>
      <c r="D675" s="24"/>
      <c r="E675" s="23"/>
      <c r="F675" s="25"/>
      <c r="G675" s="26"/>
      <c r="H675" s="27"/>
      <c r="I675" s="28"/>
      <c r="J675" s="34"/>
    </row>
    <row r="676" spans="1:10" x14ac:dyDescent="0.45">
      <c r="A676" s="48"/>
      <c r="B676" s="23"/>
      <c r="C676" s="23"/>
      <c r="D676" s="24"/>
      <c r="E676" s="23"/>
      <c r="F676" s="25"/>
      <c r="G676" s="26"/>
      <c r="H676" s="27"/>
      <c r="I676" s="28"/>
      <c r="J676" s="34"/>
    </row>
    <row r="677" spans="1:10" x14ac:dyDescent="0.45">
      <c r="A677" s="48"/>
      <c r="B677" s="23"/>
      <c r="C677" s="23"/>
      <c r="D677" s="24"/>
      <c r="E677" s="23"/>
      <c r="F677" s="25"/>
      <c r="G677" s="26"/>
      <c r="H677" s="27"/>
      <c r="I677" s="28"/>
      <c r="J677" s="34"/>
    </row>
    <row r="678" spans="1:10" x14ac:dyDescent="0.45">
      <c r="A678" s="48"/>
      <c r="B678" s="23"/>
      <c r="C678" s="23"/>
      <c r="D678" s="24"/>
      <c r="E678" s="23"/>
      <c r="F678" s="25"/>
      <c r="G678" s="26"/>
      <c r="H678" s="27"/>
      <c r="I678" s="28"/>
      <c r="J678" s="34"/>
    </row>
    <row r="679" spans="1:10" x14ac:dyDescent="0.45">
      <c r="A679" s="48"/>
      <c r="B679" s="23"/>
      <c r="C679" s="23"/>
      <c r="D679" s="24"/>
      <c r="E679" s="23"/>
      <c r="F679" s="25"/>
      <c r="G679" s="26"/>
      <c r="H679" s="27"/>
      <c r="I679" s="28"/>
      <c r="J679" s="34"/>
    </row>
    <row r="680" spans="1:10" x14ac:dyDescent="0.45">
      <c r="A680" s="48"/>
      <c r="B680" s="23"/>
      <c r="C680" s="23"/>
      <c r="D680" s="24"/>
      <c r="E680" s="23"/>
      <c r="F680" s="25"/>
      <c r="G680" s="26"/>
      <c r="H680" s="27"/>
      <c r="I680" s="28"/>
      <c r="J680" s="34"/>
    </row>
    <row r="681" spans="1:10" x14ac:dyDescent="0.45">
      <c r="A681" s="48"/>
      <c r="B681" s="23"/>
      <c r="C681" s="23"/>
      <c r="D681" s="24"/>
      <c r="E681" s="23"/>
      <c r="F681" s="25"/>
      <c r="G681" s="26"/>
      <c r="H681" s="27"/>
      <c r="I681" s="28"/>
      <c r="J681" s="34"/>
    </row>
    <row r="682" spans="1:10" x14ac:dyDescent="0.45">
      <c r="A682" s="48"/>
      <c r="B682" s="23"/>
      <c r="C682" s="23"/>
      <c r="D682" s="24"/>
      <c r="E682" s="23"/>
      <c r="F682" s="25"/>
      <c r="G682" s="26"/>
      <c r="H682" s="27"/>
      <c r="I682" s="28"/>
      <c r="J682" s="34"/>
    </row>
    <row r="683" spans="1:10" x14ac:dyDescent="0.45">
      <c r="A683" s="48"/>
      <c r="B683" s="23"/>
      <c r="C683" s="23"/>
      <c r="D683" s="24"/>
      <c r="E683" s="23"/>
      <c r="F683" s="25"/>
      <c r="G683" s="26"/>
      <c r="H683" s="27"/>
      <c r="I683" s="28"/>
      <c r="J683" s="34"/>
    </row>
    <row r="684" spans="1:10" x14ac:dyDescent="0.45">
      <c r="A684" s="48"/>
      <c r="B684" s="23"/>
      <c r="C684" s="23"/>
      <c r="D684" s="24"/>
      <c r="E684" s="23"/>
      <c r="F684" s="25"/>
      <c r="G684" s="26"/>
      <c r="H684" s="27"/>
      <c r="I684" s="28"/>
      <c r="J684" s="34"/>
    </row>
    <row r="685" spans="1:10" x14ac:dyDescent="0.45">
      <c r="A685" s="48"/>
      <c r="B685" s="23"/>
      <c r="C685" s="23"/>
      <c r="D685" s="24"/>
      <c r="E685" s="23"/>
      <c r="F685" s="25"/>
      <c r="G685" s="26"/>
      <c r="H685" s="27"/>
      <c r="I685" s="28"/>
      <c r="J685" s="34"/>
    </row>
    <row r="686" spans="1:10" x14ac:dyDescent="0.45">
      <c r="A686" s="48"/>
      <c r="B686" s="23"/>
      <c r="C686" s="23"/>
      <c r="D686" s="24"/>
      <c r="E686" s="23"/>
      <c r="F686" s="25"/>
      <c r="G686" s="26"/>
      <c r="H686" s="27"/>
      <c r="I686" s="28"/>
      <c r="J686" s="34"/>
    </row>
    <row r="687" spans="1:10" x14ac:dyDescent="0.45">
      <c r="A687" s="48"/>
      <c r="B687" s="23"/>
      <c r="C687" s="23"/>
      <c r="D687" s="24"/>
      <c r="E687" s="23"/>
      <c r="F687" s="25"/>
      <c r="G687" s="26"/>
      <c r="H687" s="27"/>
      <c r="I687" s="28"/>
      <c r="J687" s="34"/>
    </row>
    <row r="688" spans="1:10" x14ac:dyDescent="0.45">
      <c r="A688" s="48"/>
      <c r="B688" s="23"/>
      <c r="C688" s="23"/>
      <c r="D688" s="24"/>
      <c r="E688" s="23"/>
      <c r="F688" s="25"/>
      <c r="G688" s="26"/>
      <c r="H688" s="27"/>
      <c r="I688" s="28"/>
      <c r="J688" s="34"/>
    </row>
    <row r="689" spans="1:10" x14ac:dyDescent="0.45">
      <c r="A689" s="48"/>
      <c r="B689" s="23"/>
      <c r="C689" s="23"/>
      <c r="D689" s="24"/>
      <c r="E689" s="23"/>
      <c r="F689" s="25"/>
      <c r="G689" s="26"/>
      <c r="H689" s="27"/>
      <c r="I689" s="28"/>
      <c r="J689" s="34"/>
    </row>
    <row r="690" spans="1:10" x14ac:dyDescent="0.45">
      <c r="A690" s="48"/>
      <c r="B690" s="23"/>
      <c r="C690" s="23"/>
      <c r="D690" s="24"/>
      <c r="E690" s="23"/>
      <c r="F690" s="25"/>
      <c r="G690" s="26"/>
      <c r="H690" s="27"/>
      <c r="I690" s="28"/>
      <c r="J690" s="34"/>
    </row>
    <row r="691" spans="1:10" x14ac:dyDescent="0.45">
      <c r="A691" s="48"/>
      <c r="B691" s="23"/>
      <c r="C691" s="23"/>
      <c r="D691" s="24"/>
      <c r="E691" s="23"/>
      <c r="F691" s="25"/>
      <c r="G691" s="26"/>
      <c r="H691" s="27"/>
      <c r="I691" s="28"/>
      <c r="J691" s="34"/>
    </row>
    <row r="692" spans="1:10" x14ac:dyDescent="0.45">
      <c r="A692" s="48"/>
      <c r="B692" s="23"/>
      <c r="C692" s="23"/>
      <c r="D692" s="24"/>
      <c r="E692" s="23"/>
      <c r="F692" s="25"/>
      <c r="G692" s="26"/>
      <c r="H692" s="27"/>
      <c r="I692" s="28"/>
      <c r="J692" s="34"/>
    </row>
    <row r="693" spans="1:10" x14ac:dyDescent="0.45">
      <c r="A693" s="48"/>
      <c r="B693" s="23"/>
      <c r="C693" s="23"/>
      <c r="D693" s="24"/>
      <c r="E693" s="23"/>
      <c r="F693" s="25"/>
      <c r="G693" s="26"/>
      <c r="H693" s="27"/>
      <c r="I693" s="28"/>
      <c r="J693" s="34"/>
    </row>
    <row r="694" spans="1:10" x14ac:dyDescent="0.45">
      <c r="A694" s="48"/>
      <c r="B694" s="23"/>
      <c r="C694" s="23"/>
      <c r="D694" s="24"/>
      <c r="E694" s="23"/>
      <c r="F694" s="25"/>
      <c r="G694" s="26"/>
      <c r="H694" s="27"/>
      <c r="I694" s="28"/>
      <c r="J694" s="34"/>
    </row>
    <row r="695" spans="1:10" x14ac:dyDescent="0.45">
      <c r="A695" s="48"/>
      <c r="B695" s="23"/>
      <c r="C695" s="23"/>
      <c r="D695" s="24"/>
      <c r="E695" s="23"/>
      <c r="F695" s="25"/>
      <c r="G695" s="26"/>
      <c r="H695" s="27"/>
      <c r="I695" s="28"/>
      <c r="J695" s="34"/>
    </row>
    <row r="696" spans="1:10" x14ac:dyDescent="0.45">
      <c r="A696" s="48"/>
      <c r="B696" s="23"/>
      <c r="C696" s="23"/>
      <c r="D696" s="24"/>
      <c r="E696" s="23"/>
      <c r="F696" s="25"/>
      <c r="G696" s="26"/>
      <c r="H696" s="27"/>
      <c r="I696" s="28"/>
      <c r="J696" s="34"/>
    </row>
    <row r="697" spans="1:10" x14ac:dyDescent="0.45">
      <c r="A697" s="48"/>
      <c r="B697" s="23"/>
      <c r="C697" s="23"/>
      <c r="D697" s="24"/>
      <c r="E697" s="23"/>
      <c r="F697" s="25"/>
      <c r="G697" s="26"/>
      <c r="H697" s="27"/>
      <c r="I697" s="28"/>
      <c r="J697" s="34"/>
    </row>
    <row r="698" spans="1:10" x14ac:dyDescent="0.45">
      <c r="A698" s="48"/>
      <c r="B698" s="23"/>
      <c r="C698" s="23"/>
      <c r="D698" s="24"/>
      <c r="E698" s="23"/>
      <c r="F698" s="25"/>
      <c r="G698" s="26"/>
      <c r="H698" s="27"/>
      <c r="I698" s="28"/>
      <c r="J698" s="34"/>
    </row>
    <row r="699" spans="1:10" x14ac:dyDescent="0.45">
      <c r="A699" s="48"/>
      <c r="B699" s="23"/>
      <c r="C699" s="23"/>
      <c r="D699" s="24"/>
      <c r="E699" s="23"/>
      <c r="F699" s="25"/>
      <c r="G699" s="26"/>
      <c r="H699" s="27"/>
      <c r="I699" s="28"/>
      <c r="J699" s="34"/>
    </row>
    <row r="700" spans="1:10" x14ac:dyDescent="0.45">
      <c r="A700" s="48"/>
      <c r="B700" s="23"/>
      <c r="C700" s="23"/>
      <c r="D700" s="24"/>
      <c r="E700" s="23"/>
      <c r="F700" s="25"/>
      <c r="G700" s="26"/>
      <c r="H700" s="27"/>
      <c r="I700" s="28"/>
      <c r="J700" s="34"/>
    </row>
    <row r="701" spans="1:10" x14ac:dyDescent="0.45">
      <c r="A701" s="48"/>
      <c r="B701" s="23"/>
      <c r="C701" s="23"/>
      <c r="D701" s="24"/>
      <c r="E701" s="23"/>
      <c r="F701" s="25"/>
      <c r="G701" s="26"/>
      <c r="H701" s="27"/>
      <c r="I701" s="28"/>
      <c r="J701" s="34"/>
    </row>
    <row r="702" spans="1:10" x14ac:dyDescent="0.45">
      <c r="A702" s="48"/>
      <c r="B702" s="23"/>
      <c r="C702" s="23"/>
      <c r="D702" s="24"/>
      <c r="E702" s="23"/>
      <c r="F702" s="25"/>
      <c r="G702" s="26"/>
      <c r="H702" s="27"/>
      <c r="I702" s="28"/>
      <c r="J702" s="34"/>
    </row>
    <row r="703" spans="1:10" x14ac:dyDescent="0.45">
      <c r="A703" s="48"/>
      <c r="B703" s="23"/>
      <c r="C703" s="23"/>
      <c r="D703" s="24"/>
      <c r="E703" s="23"/>
      <c r="F703" s="25"/>
      <c r="G703" s="26"/>
      <c r="H703" s="27"/>
      <c r="I703" s="28"/>
      <c r="J703" s="34"/>
    </row>
    <row r="704" spans="1:10" x14ac:dyDescent="0.45">
      <c r="A704" s="48"/>
      <c r="B704" s="23"/>
      <c r="C704" s="23"/>
      <c r="D704" s="24"/>
      <c r="E704" s="23"/>
      <c r="F704" s="25"/>
      <c r="G704" s="26"/>
      <c r="H704" s="27"/>
      <c r="I704" s="28"/>
      <c r="J704" s="34"/>
    </row>
    <row r="705" spans="1:10" x14ac:dyDescent="0.45">
      <c r="A705" s="48"/>
      <c r="B705" s="23"/>
      <c r="C705" s="23"/>
      <c r="D705" s="24"/>
      <c r="E705" s="23"/>
      <c r="F705" s="25"/>
      <c r="G705" s="26"/>
      <c r="H705" s="27"/>
      <c r="I705" s="28"/>
      <c r="J705" s="34"/>
    </row>
    <row r="706" spans="1:10" x14ac:dyDescent="0.45">
      <c r="A706" s="48"/>
      <c r="B706" s="23"/>
      <c r="C706" s="23"/>
      <c r="D706" s="24"/>
      <c r="E706" s="23"/>
      <c r="F706" s="25"/>
      <c r="G706" s="26"/>
      <c r="H706" s="27"/>
      <c r="I706" s="28"/>
      <c r="J706" s="34"/>
    </row>
    <row r="707" spans="1:10" x14ac:dyDescent="0.45">
      <c r="A707" s="48"/>
      <c r="B707" s="23"/>
      <c r="C707" s="23"/>
      <c r="D707" s="24"/>
      <c r="E707" s="23"/>
      <c r="F707" s="25"/>
      <c r="G707" s="26"/>
      <c r="H707" s="27"/>
      <c r="I707" s="28"/>
      <c r="J707" s="34"/>
    </row>
    <row r="708" spans="1:10" x14ac:dyDescent="0.45">
      <c r="A708" s="48"/>
      <c r="B708" s="23"/>
      <c r="C708" s="23"/>
      <c r="D708" s="24"/>
      <c r="E708" s="23"/>
      <c r="F708" s="25"/>
      <c r="G708" s="26"/>
      <c r="H708" s="27"/>
      <c r="I708" s="28"/>
      <c r="J708" s="34"/>
    </row>
    <row r="709" spans="1:10" x14ac:dyDescent="0.45">
      <c r="A709" s="48"/>
      <c r="B709" s="23"/>
      <c r="C709" s="23"/>
      <c r="D709" s="24"/>
      <c r="E709" s="23"/>
      <c r="F709" s="25"/>
      <c r="G709" s="26"/>
      <c r="H709" s="117"/>
      <c r="I709" s="28"/>
      <c r="J709" s="34"/>
    </row>
    <row r="710" spans="1:10" x14ac:dyDescent="0.45">
      <c r="A710" s="48"/>
      <c r="B710" s="23"/>
      <c r="C710" s="23"/>
      <c r="D710" s="24"/>
      <c r="E710" s="23"/>
      <c r="F710" s="25"/>
      <c r="G710" s="26"/>
      <c r="H710" s="117"/>
      <c r="I710" s="28"/>
      <c r="J710" s="34"/>
    </row>
    <row r="711" spans="1:10" x14ac:dyDescent="0.45">
      <c r="A711" s="48"/>
      <c r="B711" s="23"/>
      <c r="C711" s="23"/>
      <c r="D711" s="24"/>
      <c r="E711" s="23"/>
      <c r="F711" s="25"/>
      <c r="G711" s="26"/>
      <c r="H711" s="117"/>
      <c r="I711" s="28"/>
      <c r="J711" s="34"/>
    </row>
    <row r="712" spans="1:10" x14ac:dyDescent="0.45">
      <c r="A712" s="48"/>
      <c r="B712" s="23"/>
      <c r="C712" s="23"/>
      <c r="D712" s="24"/>
      <c r="E712" s="23"/>
      <c r="F712" s="25"/>
      <c r="G712" s="26"/>
      <c r="H712" s="117"/>
      <c r="I712" s="28"/>
      <c r="J712" s="34"/>
    </row>
    <row r="713" spans="1:10" x14ac:dyDescent="0.45">
      <c r="A713" s="48"/>
      <c r="B713" s="23"/>
      <c r="C713" s="23"/>
      <c r="D713" s="24"/>
      <c r="E713" s="23"/>
      <c r="F713" s="25"/>
      <c r="G713" s="26"/>
      <c r="H713" s="117"/>
      <c r="I713" s="28"/>
      <c r="J713" s="34"/>
    </row>
    <row r="714" spans="1:10" x14ac:dyDescent="0.45">
      <c r="A714" s="48"/>
      <c r="B714" s="23"/>
      <c r="C714" s="23"/>
      <c r="D714" s="24"/>
      <c r="E714" s="23"/>
      <c r="F714" s="25"/>
      <c r="G714" s="26"/>
      <c r="H714" s="117"/>
      <c r="I714" s="28"/>
      <c r="J714" s="34"/>
    </row>
    <row r="715" spans="1:10" x14ac:dyDescent="0.45">
      <c r="A715" s="48"/>
      <c r="B715" s="23"/>
      <c r="C715" s="23"/>
      <c r="D715" s="24"/>
      <c r="E715" s="23"/>
      <c r="F715" s="25"/>
      <c r="G715" s="26"/>
      <c r="H715" s="117"/>
      <c r="I715" s="28"/>
      <c r="J715" s="34"/>
    </row>
    <row r="716" spans="1:10" x14ac:dyDescent="0.45">
      <c r="A716" s="48"/>
      <c r="B716" s="23"/>
      <c r="C716" s="23"/>
      <c r="D716" s="24"/>
      <c r="E716" s="23"/>
      <c r="F716" s="25"/>
      <c r="G716" s="26"/>
      <c r="H716" s="117"/>
      <c r="I716" s="28"/>
      <c r="J716" s="34"/>
    </row>
    <row r="717" spans="1:10" x14ac:dyDescent="0.45">
      <c r="A717" s="48"/>
      <c r="B717" s="23"/>
      <c r="C717" s="23"/>
      <c r="D717" s="24"/>
      <c r="E717" s="23"/>
      <c r="F717" s="25"/>
      <c r="G717" s="26"/>
      <c r="H717" s="117"/>
      <c r="I717" s="28"/>
      <c r="J717" s="34"/>
    </row>
    <row r="718" spans="1:10" x14ac:dyDescent="0.45">
      <c r="A718" s="48"/>
      <c r="B718" s="23"/>
      <c r="C718" s="23"/>
      <c r="D718" s="24"/>
      <c r="E718" s="23"/>
      <c r="F718" s="25"/>
      <c r="G718" s="26"/>
      <c r="H718" s="117"/>
      <c r="I718" s="28"/>
      <c r="J718" s="34"/>
    </row>
    <row r="719" spans="1:10" x14ac:dyDescent="0.45">
      <c r="A719" s="48"/>
      <c r="B719" s="23"/>
      <c r="C719" s="23"/>
      <c r="D719" s="24"/>
      <c r="E719" s="23"/>
      <c r="F719" s="25"/>
      <c r="G719" s="26"/>
      <c r="H719" s="117"/>
      <c r="I719" s="28"/>
      <c r="J719" s="34"/>
    </row>
    <row r="720" spans="1:10" x14ac:dyDescent="0.45">
      <c r="A720" s="48"/>
      <c r="B720" s="23"/>
      <c r="C720" s="23"/>
      <c r="D720" s="24"/>
      <c r="E720" s="23"/>
      <c r="F720" s="25"/>
      <c r="G720" s="26"/>
      <c r="H720" s="117"/>
      <c r="I720" s="28"/>
      <c r="J720" s="34"/>
    </row>
    <row r="721" spans="1:10" x14ac:dyDescent="0.45">
      <c r="A721" s="48"/>
      <c r="B721" s="23"/>
      <c r="C721" s="23"/>
      <c r="D721" s="24"/>
      <c r="E721" s="23"/>
      <c r="F721" s="25"/>
      <c r="G721" s="26"/>
      <c r="H721" s="117"/>
      <c r="I721" s="28"/>
      <c r="J721" s="34"/>
    </row>
    <row r="722" spans="1:10" x14ac:dyDescent="0.45">
      <c r="A722" s="48"/>
      <c r="B722" s="23"/>
      <c r="C722" s="23"/>
      <c r="D722" s="24"/>
      <c r="E722" s="23"/>
      <c r="F722" s="25"/>
      <c r="G722" s="26"/>
      <c r="H722" s="117"/>
      <c r="I722" s="28"/>
      <c r="J722" s="34"/>
    </row>
    <row r="723" spans="1:10" x14ac:dyDescent="0.45">
      <c r="A723" s="48"/>
      <c r="B723" s="23"/>
      <c r="C723" s="23"/>
      <c r="D723" s="24"/>
      <c r="E723" s="23"/>
      <c r="F723" s="25"/>
      <c r="G723" s="26"/>
      <c r="H723" s="117"/>
      <c r="I723" s="28"/>
      <c r="J723" s="34"/>
    </row>
    <row r="724" spans="1:10" x14ac:dyDescent="0.45">
      <c r="A724" s="48"/>
      <c r="B724" s="23"/>
      <c r="C724" s="23"/>
      <c r="D724" s="24"/>
      <c r="E724" s="23"/>
      <c r="F724" s="25"/>
      <c r="G724" s="26"/>
      <c r="H724" s="117"/>
      <c r="I724" s="28"/>
      <c r="J724" s="34"/>
    </row>
    <row r="725" spans="1:10" x14ac:dyDescent="0.45">
      <c r="A725" s="48"/>
      <c r="B725" s="23"/>
      <c r="C725" s="23"/>
      <c r="D725" s="24"/>
      <c r="E725" s="23"/>
      <c r="F725" s="25"/>
      <c r="G725" s="26"/>
      <c r="H725" s="117"/>
      <c r="I725" s="28"/>
      <c r="J725" s="34"/>
    </row>
    <row r="726" spans="1:10" x14ac:dyDescent="0.45">
      <c r="A726" s="48"/>
      <c r="B726" s="23"/>
      <c r="C726" s="23"/>
      <c r="D726" s="24"/>
      <c r="E726" s="23"/>
      <c r="F726" s="25"/>
      <c r="G726" s="26"/>
      <c r="H726" s="117"/>
      <c r="I726" s="28"/>
      <c r="J726" s="34"/>
    </row>
    <row r="727" spans="1:10" x14ac:dyDescent="0.45">
      <c r="A727" s="48"/>
      <c r="B727" s="23"/>
      <c r="C727" s="23"/>
      <c r="D727" s="24"/>
      <c r="E727" s="23"/>
      <c r="F727" s="25"/>
      <c r="G727" s="26"/>
      <c r="H727" s="117"/>
      <c r="I727" s="28"/>
      <c r="J727" s="34"/>
    </row>
    <row r="728" spans="1:10" x14ac:dyDescent="0.45">
      <c r="A728" s="48"/>
      <c r="B728" s="23"/>
      <c r="C728" s="23"/>
      <c r="D728" s="24"/>
      <c r="E728" s="23"/>
      <c r="F728" s="25"/>
      <c r="G728" s="26"/>
      <c r="H728" s="117"/>
      <c r="I728" s="28"/>
      <c r="J728" s="34"/>
    </row>
    <row r="729" spans="1:10" x14ac:dyDescent="0.45">
      <c r="A729" s="48"/>
      <c r="B729" s="23"/>
      <c r="C729" s="23"/>
      <c r="D729" s="24"/>
      <c r="E729" s="23"/>
      <c r="F729" s="25"/>
      <c r="G729" s="26"/>
      <c r="H729" s="117"/>
      <c r="I729" s="28"/>
      <c r="J729" s="34"/>
    </row>
    <row r="730" spans="1:10" x14ac:dyDescent="0.45">
      <c r="A730" s="48"/>
      <c r="B730" s="23"/>
      <c r="C730" s="23"/>
      <c r="D730" s="24"/>
      <c r="E730" s="23"/>
      <c r="F730" s="25"/>
      <c r="G730" s="26"/>
      <c r="H730" s="117"/>
      <c r="I730" s="28"/>
      <c r="J730" s="34"/>
    </row>
    <row r="731" spans="1:10" x14ac:dyDescent="0.45">
      <c r="A731" s="48"/>
      <c r="B731" s="23"/>
      <c r="C731" s="23"/>
      <c r="D731" s="24"/>
      <c r="E731" s="23"/>
      <c r="F731" s="25"/>
      <c r="G731" s="26"/>
      <c r="H731" s="117"/>
      <c r="I731" s="28"/>
      <c r="J731" s="34"/>
    </row>
    <row r="732" spans="1:10" x14ac:dyDescent="0.45">
      <c r="A732" s="48"/>
      <c r="B732" s="23"/>
      <c r="C732" s="23"/>
      <c r="D732" s="24"/>
      <c r="E732" s="23"/>
      <c r="F732" s="25"/>
      <c r="G732" s="26"/>
      <c r="H732" s="117"/>
      <c r="I732" s="28"/>
      <c r="J732" s="34"/>
    </row>
    <row r="733" spans="1:10" x14ac:dyDescent="0.45">
      <c r="A733" s="48"/>
      <c r="B733" s="23"/>
      <c r="C733" s="23"/>
      <c r="D733" s="24"/>
      <c r="E733" s="23"/>
      <c r="F733" s="25"/>
      <c r="G733" s="26"/>
      <c r="H733" s="117"/>
      <c r="I733" s="28"/>
      <c r="J733" s="34"/>
    </row>
    <row r="734" spans="1:10" x14ac:dyDescent="0.45">
      <c r="A734" s="48"/>
      <c r="B734" s="23"/>
      <c r="C734" s="23"/>
      <c r="D734" s="24"/>
      <c r="E734" s="23"/>
      <c r="F734" s="25"/>
      <c r="G734" s="26"/>
      <c r="H734" s="117"/>
      <c r="I734" s="28"/>
      <c r="J734" s="34"/>
    </row>
    <row r="735" spans="1:10" x14ac:dyDescent="0.45">
      <c r="A735" s="48"/>
      <c r="B735" s="23"/>
      <c r="C735" s="23"/>
      <c r="D735" s="24"/>
      <c r="E735" s="23"/>
      <c r="F735" s="25"/>
      <c r="G735" s="26"/>
      <c r="H735" s="117"/>
      <c r="I735" s="28"/>
      <c r="J735" s="34"/>
    </row>
    <row r="736" spans="1:10" x14ac:dyDescent="0.45">
      <c r="A736" s="48"/>
      <c r="B736" s="23"/>
      <c r="C736" s="23"/>
      <c r="D736" s="24"/>
      <c r="E736" s="23"/>
      <c r="F736" s="25"/>
      <c r="G736" s="26"/>
      <c r="H736" s="117"/>
      <c r="I736" s="28"/>
      <c r="J736" s="34"/>
    </row>
    <row r="737" spans="1:10" x14ac:dyDescent="0.45">
      <c r="A737" s="48"/>
      <c r="B737" s="23"/>
      <c r="C737" s="23"/>
      <c r="D737" s="24"/>
      <c r="E737" s="23"/>
      <c r="F737" s="25"/>
      <c r="G737" s="26"/>
      <c r="H737" s="117"/>
      <c r="I737" s="28"/>
      <c r="J737" s="34"/>
    </row>
    <row r="738" spans="1:10" x14ac:dyDescent="0.45">
      <c r="A738" s="48"/>
      <c r="B738" s="23"/>
      <c r="C738" s="23"/>
      <c r="D738" s="24"/>
      <c r="E738" s="23"/>
      <c r="F738" s="25"/>
      <c r="G738" s="26"/>
      <c r="H738" s="117"/>
      <c r="I738" s="28"/>
      <c r="J738" s="34"/>
    </row>
    <row r="739" spans="1:10" x14ac:dyDescent="0.45">
      <c r="A739" s="48"/>
      <c r="B739" s="23"/>
      <c r="C739" s="23"/>
      <c r="D739" s="24"/>
      <c r="E739" s="23"/>
      <c r="F739" s="25"/>
      <c r="G739" s="26"/>
      <c r="H739" s="117"/>
      <c r="I739" s="28"/>
      <c r="J739" s="34"/>
    </row>
    <row r="740" spans="1:10" x14ac:dyDescent="0.45">
      <c r="A740" s="48"/>
      <c r="B740" s="23"/>
      <c r="C740" s="23"/>
      <c r="D740" s="24"/>
      <c r="E740" s="23"/>
      <c r="F740" s="25"/>
      <c r="G740" s="26"/>
      <c r="H740" s="117"/>
      <c r="I740" s="28"/>
      <c r="J740" s="34"/>
    </row>
    <row r="741" spans="1:10" x14ac:dyDescent="0.45">
      <c r="A741" s="48"/>
      <c r="B741" s="23"/>
      <c r="C741" s="23"/>
      <c r="D741" s="24"/>
      <c r="E741" s="23"/>
      <c r="F741" s="25"/>
      <c r="G741" s="26"/>
      <c r="H741" s="117"/>
      <c r="I741" s="28"/>
      <c r="J741" s="34"/>
    </row>
    <row r="742" spans="1:10" x14ac:dyDescent="0.45">
      <c r="A742" s="48"/>
      <c r="B742" s="23"/>
      <c r="C742" s="23"/>
      <c r="D742" s="24"/>
      <c r="E742" s="23"/>
      <c r="F742" s="25"/>
      <c r="G742" s="26"/>
      <c r="H742" s="117"/>
      <c r="I742" s="28"/>
      <c r="J742" s="34"/>
    </row>
    <row r="743" spans="1:10" x14ac:dyDescent="0.45">
      <c r="A743" s="48"/>
      <c r="B743" s="23"/>
      <c r="C743" s="23"/>
      <c r="D743" s="24"/>
      <c r="E743" s="23"/>
      <c r="F743" s="25"/>
      <c r="G743" s="26"/>
      <c r="H743" s="117"/>
      <c r="I743" s="28"/>
      <c r="J743" s="34"/>
    </row>
    <row r="744" spans="1:10" x14ac:dyDescent="0.45">
      <c r="A744" s="48"/>
      <c r="B744" s="23"/>
      <c r="C744" s="23"/>
      <c r="D744" s="24"/>
      <c r="E744" s="23"/>
      <c r="F744" s="25"/>
      <c r="G744" s="26"/>
      <c r="H744" s="117"/>
      <c r="I744" s="28"/>
      <c r="J744" s="34"/>
    </row>
    <row r="745" spans="1:10" x14ac:dyDescent="0.45">
      <c r="A745" s="48"/>
      <c r="B745" s="23"/>
      <c r="C745" s="23"/>
      <c r="D745" s="24"/>
      <c r="E745" s="23"/>
      <c r="F745" s="25"/>
      <c r="G745" s="26"/>
      <c r="H745" s="117"/>
      <c r="I745" s="28"/>
      <c r="J745" s="34"/>
    </row>
    <row r="746" spans="1:10" x14ac:dyDescent="0.45">
      <c r="A746" s="48"/>
      <c r="B746" s="23"/>
      <c r="C746" s="23"/>
      <c r="D746" s="24"/>
      <c r="E746" s="23"/>
      <c r="F746" s="25"/>
      <c r="G746" s="26"/>
      <c r="H746" s="117"/>
      <c r="I746" s="28"/>
      <c r="J746" s="34"/>
    </row>
    <row r="747" spans="1:10" x14ac:dyDescent="0.45">
      <c r="A747" s="48"/>
      <c r="B747" s="23"/>
      <c r="C747" s="23"/>
      <c r="D747" s="24"/>
      <c r="E747" s="23"/>
      <c r="F747" s="25"/>
      <c r="G747" s="26"/>
      <c r="H747" s="117"/>
      <c r="I747" s="28"/>
      <c r="J747" s="34"/>
    </row>
    <row r="748" spans="1:10" x14ac:dyDescent="0.45">
      <c r="A748" s="48"/>
      <c r="B748" s="23"/>
      <c r="C748" s="23"/>
      <c r="D748" s="24"/>
      <c r="E748" s="23"/>
      <c r="F748" s="25"/>
      <c r="G748" s="26"/>
      <c r="H748" s="117"/>
      <c r="I748" s="28"/>
      <c r="J748" s="34"/>
    </row>
    <row r="749" spans="1:10" x14ac:dyDescent="0.45">
      <c r="A749" s="48"/>
      <c r="B749" s="23"/>
      <c r="C749" s="23"/>
      <c r="D749" s="24"/>
      <c r="E749" s="23"/>
      <c r="F749" s="25"/>
      <c r="G749" s="26"/>
      <c r="H749" s="117"/>
      <c r="I749" s="28"/>
      <c r="J749" s="34"/>
    </row>
    <row r="750" spans="1:10" x14ac:dyDescent="0.45">
      <c r="A750" s="48"/>
      <c r="B750" s="23"/>
      <c r="C750" s="23"/>
      <c r="D750" s="24"/>
      <c r="E750" s="23"/>
      <c r="F750" s="25"/>
      <c r="G750" s="26"/>
      <c r="H750" s="117"/>
      <c r="I750" s="28"/>
      <c r="J750" s="34"/>
    </row>
    <row r="751" spans="1:10" x14ac:dyDescent="0.45">
      <c r="A751" s="48"/>
      <c r="B751" s="23"/>
      <c r="C751" s="23"/>
      <c r="D751" s="24"/>
      <c r="E751" s="23"/>
      <c r="F751" s="25"/>
      <c r="G751" s="26"/>
      <c r="H751" s="117"/>
      <c r="I751" s="28"/>
      <c r="J751" s="34"/>
    </row>
    <row r="752" spans="1:10" x14ac:dyDescent="0.45">
      <c r="A752" s="48"/>
      <c r="B752" s="23"/>
      <c r="C752" s="23"/>
      <c r="D752" s="24"/>
      <c r="E752" s="23"/>
      <c r="F752" s="25"/>
      <c r="G752" s="26"/>
      <c r="H752" s="117"/>
      <c r="I752" s="28"/>
      <c r="J752" s="34"/>
    </row>
    <row r="753" spans="1:10" x14ac:dyDescent="0.45">
      <c r="A753" s="48"/>
      <c r="B753" s="23"/>
      <c r="C753" s="23"/>
      <c r="D753" s="24"/>
      <c r="E753" s="23"/>
      <c r="F753" s="25"/>
      <c r="G753" s="26"/>
      <c r="H753" s="117"/>
      <c r="I753" s="28"/>
      <c r="J753" s="34"/>
    </row>
    <row r="754" spans="1:10" x14ac:dyDescent="0.45">
      <c r="A754" s="48"/>
      <c r="B754" s="23"/>
      <c r="C754" s="23"/>
      <c r="D754" s="24"/>
      <c r="E754" s="23"/>
      <c r="F754" s="25"/>
      <c r="G754" s="26"/>
      <c r="H754" s="117"/>
      <c r="I754" s="28"/>
      <c r="J754" s="34"/>
    </row>
    <row r="755" spans="1:10" x14ac:dyDescent="0.45">
      <c r="A755" s="48"/>
      <c r="B755" s="23"/>
      <c r="C755" s="23"/>
      <c r="D755" s="24"/>
      <c r="E755" s="23"/>
      <c r="F755" s="25"/>
      <c r="G755" s="26"/>
      <c r="H755" s="117"/>
      <c r="I755" s="28"/>
      <c r="J755" s="34"/>
    </row>
    <row r="756" spans="1:10" x14ac:dyDescent="0.45">
      <c r="A756" s="48"/>
      <c r="B756" s="23"/>
      <c r="C756" s="23"/>
      <c r="D756" s="24"/>
      <c r="E756" s="23"/>
      <c r="F756" s="25"/>
      <c r="G756" s="26"/>
      <c r="H756" s="117"/>
      <c r="I756" s="28"/>
      <c r="J756" s="34"/>
    </row>
    <row r="757" spans="1:10" x14ac:dyDescent="0.45">
      <c r="A757" s="48"/>
      <c r="B757" s="23"/>
      <c r="C757" s="23"/>
      <c r="D757" s="24"/>
      <c r="E757" s="23"/>
      <c r="F757" s="25"/>
      <c r="G757" s="26"/>
      <c r="H757" s="117"/>
      <c r="I757" s="28"/>
      <c r="J757" s="34"/>
    </row>
    <row r="758" spans="1:10" x14ac:dyDescent="0.45">
      <c r="A758" s="48"/>
      <c r="B758" s="23"/>
      <c r="C758" s="23"/>
      <c r="D758" s="24"/>
      <c r="E758" s="23"/>
      <c r="F758" s="25"/>
      <c r="G758" s="26"/>
      <c r="H758" s="117"/>
      <c r="I758" s="28"/>
      <c r="J758" s="34"/>
    </row>
    <row r="759" spans="1:10" x14ac:dyDescent="0.45">
      <c r="A759" s="48"/>
      <c r="B759" s="23"/>
      <c r="C759" s="23"/>
      <c r="D759" s="24"/>
      <c r="E759" s="23"/>
      <c r="F759" s="25"/>
      <c r="G759" s="26"/>
      <c r="H759" s="117"/>
      <c r="I759" s="28"/>
      <c r="J759" s="34"/>
    </row>
    <row r="760" spans="1:10" x14ac:dyDescent="0.45">
      <c r="A760" s="48"/>
      <c r="B760" s="23"/>
      <c r="C760" s="23"/>
      <c r="D760" s="24"/>
      <c r="E760" s="23"/>
      <c r="F760" s="25"/>
      <c r="G760" s="26"/>
      <c r="H760" s="117"/>
      <c r="I760" s="28"/>
      <c r="J760" s="34"/>
    </row>
    <row r="761" spans="1:10" x14ac:dyDescent="0.45">
      <c r="A761" s="48"/>
      <c r="B761" s="23"/>
      <c r="C761" s="23"/>
      <c r="D761" s="24"/>
      <c r="E761" s="23"/>
      <c r="F761" s="25"/>
      <c r="G761" s="26"/>
      <c r="H761" s="117"/>
      <c r="I761" s="28"/>
      <c r="J761" s="34"/>
    </row>
    <row r="762" spans="1:10" x14ac:dyDescent="0.45">
      <c r="A762" s="48"/>
      <c r="B762" s="23"/>
      <c r="C762" s="23"/>
      <c r="D762" s="24"/>
      <c r="E762" s="23"/>
      <c r="F762" s="25"/>
      <c r="G762" s="26"/>
      <c r="H762" s="117"/>
      <c r="I762" s="28"/>
      <c r="J762" s="34"/>
    </row>
    <row r="763" spans="1:10" x14ac:dyDescent="0.45">
      <c r="A763" s="48"/>
      <c r="B763" s="23"/>
      <c r="C763" s="23"/>
      <c r="D763" s="24"/>
      <c r="E763" s="23"/>
      <c r="F763" s="25"/>
      <c r="G763" s="26"/>
      <c r="H763" s="117"/>
      <c r="I763" s="28"/>
      <c r="J763" s="34"/>
    </row>
    <row r="764" spans="1:10" x14ac:dyDescent="0.45">
      <c r="A764" s="48"/>
      <c r="B764" s="23"/>
      <c r="C764" s="23"/>
      <c r="D764" s="24"/>
      <c r="E764" s="23"/>
      <c r="F764" s="25"/>
      <c r="G764" s="26"/>
      <c r="H764" s="117"/>
      <c r="I764" s="28"/>
      <c r="J764" s="34"/>
    </row>
    <row r="765" spans="1:10" x14ac:dyDescent="0.45">
      <c r="A765" s="48"/>
      <c r="B765" s="23"/>
      <c r="C765" s="23"/>
      <c r="D765" s="24"/>
      <c r="E765" s="23"/>
      <c r="F765" s="25"/>
      <c r="G765" s="26"/>
      <c r="H765" s="117"/>
      <c r="I765" s="28"/>
      <c r="J765" s="34"/>
    </row>
    <row r="766" spans="1:10" x14ac:dyDescent="0.45">
      <c r="A766" s="48"/>
      <c r="B766" s="23"/>
      <c r="C766" s="23"/>
      <c r="D766" s="24"/>
      <c r="E766" s="23"/>
      <c r="F766" s="25"/>
      <c r="G766" s="26"/>
      <c r="H766" s="117"/>
      <c r="I766" s="28"/>
      <c r="J766" s="34"/>
    </row>
    <row r="767" spans="1:10" x14ac:dyDescent="0.45">
      <c r="A767" s="48"/>
      <c r="B767" s="23"/>
      <c r="C767" s="23"/>
      <c r="D767" s="24"/>
      <c r="E767" s="23"/>
      <c r="F767" s="25"/>
      <c r="G767" s="26"/>
      <c r="H767" s="117"/>
      <c r="I767" s="28"/>
      <c r="J767" s="34"/>
    </row>
    <row r="768" spans="1:10" x14ac:dyDescent="0.45">
      <c r="A768" s="48"/>
      <c r="B768" s="23"/>
      <c r="C768" s="23"/>
      <c r="D768" s="24"/>
      <c r="E768" s="23"/>
      <c r="F768" s="25"/>
      <c r="G768" s="26"/>
      <c r="H768" s="117"/>
      <c r="I768" s="28"/>
      <c r="J768" s="34"/>
    </row>
    <row r="769" spans="1:10" x14ac:dyDescent="0.45">
      <c r="A769" s="48"/>
      <c r="B769" s="23"/>
      <c r="C769" s="23"/>
      <c r="D769" s="24"/>
      <c r="E769" s="23"/>
      <c r="F769" s="25"/>
      <c r="G769" s="26"/>
      <c r="H769" s="117"/>
      <c r="I769" s="28"/>
      <c r="J769" s="34"/>
    </row>
    <row r="770" spans="1:10" x14ac:dyDescent="0.45">
      <c r="A770" s="48"/>
      <c r="B770" s="23"/>
      <c r="C770" s="23"/>
      <c r="D770" s="24"/>
      <c r="E770" s="23"/>
      <c r="F770" s="25"/>
      <c r="G770" s="26"/>
      <c r="H770" s="117"/>
      <c r="I770" s="28"/>
      <c r="J770" s="34"/>
    </row>
    <row r="771" spans="1:10" x14ac:dyDescent="0.45">
      <c r="A771" s="48"/>
      <c r="B771" s="23"/>
      <c r="C771" s="23"/>
      <c r="D771" s="24"/>
      <c r="E771" s="23"/>
      <c r="F771" s="25"/>
      <c r="G771" s="26"/>
      <c r="H771" s="117"/>
      <c r="I771" s="28"/>
      <c r="J771" s="34"/>
    </row>
    <row r="772" spans="1:10" x14ac:dyDescent="0.45">
      <c r="A772" s="48"/>
      <c r="B772" s="23"/>
      <c r="C772" s="23"/>
      <c r="D772" s="24"/>
      <c r="E772" s="23"/>
      <c r="F772" s="25"/>
      <c r="G772" s="26"/>
      <c r="H772" s="117"/>
      <c r="I772" s="28"/>
      <c r="J772" s="34"/>
    </row>
    <row r="773" spans="1:10" x14ac:dyDescent="0.45">
      <c r="A773" s="48"/>
      <c r="B773" s="23"/>
      <c r="C773" s="23"/>
      <c r="D773" s="24"/>
      <c r="E773" s="23"/>
      <c r="F773" s="25"/>
      <c r="G773" s="26"/>
      <c r="H773" s="117"/>
      <c r="I773" s="28"/>
      <c r="J773" s="34"/>
    </row>
    <row r="774" spans="1:10" x14ac:dyDescent="0.45">
      <c r="A774" s="48"/>
      <c r="B774" s="23"/>
      <c r="C774" s="23"/>
      <c r="D774" s="24"/>
      <c r="E774" s="23"/>
      <c r="F774" s="25"/>
      <c r="G774" s="26"/>
      <c r="H774" s="117"/>
      <c r="I774" s="28"/>
      <c r="J774" s="34"/>
    </row>
    <row r="775" spans="1:10" x14ac:dyDescent="0.45">
      <c r="A775" s="48"/>
      <c r="B775" s="23"/>
      <c r="C775" s="23"/>
      <c r="D775" s="24"/>
      <c r="E775" s="23"/>
      <c r="F775" s="25"/>
      <c r="G775" s="26"/>
      <c r="H775" s="117"/>
      <c r="I775" s="28"/>
      <c r="J775" s="34"/>
    </row>
    <row r="776" spans="1:10" x14ac:dyDescent="0.45">
      <c r="A776" s="48"/>
      <c r="B776" s="23"/>
      <c r="C776" s="23"/>
      <c r="D776" s="24"/>
      <c r="E776" s="23"/>
      <c r="F776" s="25"/>
      <c r="G776" s="26"/>
      <c r="H776" s="117"/>
      <c r="I776" s="28"/>
      <c r="J776" s="34"/>
    </row>
    <row r="777" spans="1:10" x14ac:dyDescent="0.45">
      <c r="A777" s="48"/>
      <c r="B777" s="23"/>
      <c r="C777" s="23"/>
      <c r="D777" s="24"/>
      <c r="E777" s="23"/>
      <c r="F777" s="25"/>
      <c r="G777" s="26"/>
      <c r="H777" s="117"/>
      <c r="I777" s="28"/>
      <c r="J777" s="34"/>
    </row>
    <row r="778" spans="1:10" x14ac:dyDescent="0.45">
      <c r="A778" s="48"/>
      <c r="B778" s="23"/>
      <c r="C778" s="23"/>
      <c r="D778" s="24"/>
      <c r="E778" s="23"/>
      <c r="F778" s="25"/>
      <c r="G778" s="26"/>
      <c r="H778" s="117"/>
      <c r="I778" s="28"/>
      <c r="J778" s="34"/>
    </row>
    <row r="779" spans="1:10" x14ac:dyDescent="0.45">
      <c r="A779" s="48"/>
      <c r="B779" s="23"/>
      <c r="C779" s="23"/>
      <c r="D779" s="24"/>
      <c r="E779" s="23"/>
      <c r="F779" s="25"/>
      <c r="G779" s="26"/>
      <c r="H779" s="117"/>
      <c r="I779" s="28"/>
      <c r="J779" s="34"/>
    </row>
    <row r="780" spans="1:10" x14ac:dyDescent="0.45">
      <c r="A780" s="48"/>
      <c r="B780" s="23"/>
      <c r="C780" s="23"/>
      <c r="D780" s="24"/>
      <c r="E780" s="23"/>
      <c r="F780" s="25"/>
      <c r="G780" s="26"/>
      <c r="H780" s="117"/>
      <c r="I780" s="28"/>
      <c r="J780" s="34"/>
    </row>
    <row r="781" spans="1:10" x14ac:dyDescent="0.45">
      <c r="A781" s="48"/>
      <c r="B781" s="23"/>
      <c r="C781" s="23"/>
      <c r="D781" s="24"/>
      <c r="E781" s="23"/>
      <c r="F781" s="25"/>
      <c r="G781" s="26"/>
      <c r="H781" s="117"/>
      <c r="I781" s="28"/>
      <c r="J781" s="34"/>
    </row>
    <row r="782" spans="1:10" x14ac:dyDescent="0.45">
      <c r="A782" s="48"/>
      <c r="B782" s="23"/>
      <c r="C782" s="23"/>
      <c r="D782" s="24"/>
      <c r="E782" s="23"/>
      <c r="F782" s="25"/>
      <c r="G782" s="26"/>
      <c r="H782" s="117"/>
      <c r="I782" s="28"/>
      <c r="J782" s="34"/>
    </row>
    <row r="783" spans="1:10" x14ac:dyDescent="0.45">
      <c r="A783" s="48"/>
      <c r="B783" s="23"/>
      <c r="C783" s="23"/>
      <c r="D783" s="24"/>
      <c r="E783" s="23"/>
      <c r="F783" s="25"/>
      <c r="G783" s="26"/>
      <c r="H783" s="117"/>
      <c r="I783" s="28"/>
      <c r="J783" s="34"/>
    </row>
    <row r="784" spans="1:10" x14ac:dyDescent="0.45">
      <c r="A784" s="48"/>
      <c r="B784" s="23"/>
      <c r="C784" s="23"/>
      <c r="D784" s="24"/>
      <c r="E784" s="23"/>
      <c r="F784" s="25"/>
      <c r="G784" s="26"/>
      <c r="H784" s="117"/>
      <c r="I784" s="28"/>
      <c r="J784" s="34"/>
    </row>
    <row r="785" spans="1:10" x14ac:dyDescent="0.45">
      <c r="A785" s="48"/>
      <c r="B785" s="23"/>
      <c r="C785" s="23"/>
      <c r="D785" s="24"/>
      <c r="E785" s="23"/>
      <c r="F785" s="25"/>
      <c r="G785" s="26"/>
      <c r="H785" s="117"/>
      <c r="I785" s="28"/>
      <c r="J785" s="34"/>
    </row>
    <row r="786" spans="1:10" x14ac:dyDescent="0.45">
      <c r="A786" s="48"/>
      <c r="B786" s="23"/>
      <c r="C786" s="23"/>
      <c r="D786" s="24"/>
      <c r="E786" s="23"/>
      <c r="F786" s="25"/>
      <c r="G786" s="26"/>
      <c r="H786" s="117"/>
      <c r="I786" s="28"/>
      <c r="J786" s="34"/>
    </row>
    <row r="787" spans="1:10" x14ac:dyDescent="0.45">
      <c r="A787" s="48"/>
      <c r="B787" s="23"/>
      <c r="C787" s="23"/>
      <c r="D787" s="24"/>
      <c r="E787" s="23"/>
      <c r="F787" s="25"/>
      <c r="G787" s="26"/>
      <c r="H787" s="117"/>
      <c r="I787" s="28"/>
      <c r="J787" s="34"/>
    </row>
    <row r="788" spans="1:10" x14ac:dyDescent="0.45">
      <c r="A788" s="48"/>
      <c r="B788" s="23"/>
      <c r="C788" s="23"/>
      <c r="D788" s="24"/>
      <c r="E788" s="23"/>
      <c r="F788" s="25"/>
      <c r="G788" s="26"/>
      <c r="H788" s="117"/>
      <c r="I788" s="28"/>
      <c r="J788" s="34"/>
    </row>
    <row r="789" spans="1:10" x14ac:dyDescent="0.45">
      <c r="A789" s="48"/>
      <c r="B789" s="23"/>
      <c r="C789" s="23"/>
      <c r="D789" s="24"/>
      <c r="E789" s="23"/>
      <c r="F789" s="25"/>
      <c r="G789" s="26"/>
      <c r="H789" s="117"/>
      <c r="I789" s="28"/>
      <c r="J789" s="34"/>
    </row>
    <row r="790" spans="1:10" x14ac:dyDescent="0.45">
      <c r="A790" s="48"/>
      <c r="B790" s="23"/>
      <c r="C790" s="23"/>
      <c r="D790" s="24"/>
      <c r="E790" s="23"/>
      <c r="F790" s="25"/>
      <c r="G790" s="26"/>
      <c r="H790" s="117"/>
      <c r="I790" s="28"/>
      <c r="J790" s="34"/>
    </row>
    <row r="791" spans="1:10" x14ac:dyDescent="0.45">
      <c r="A791" s="48"/>
      <c r="B791" s="23"/>
      <c r="C791" s="23"/>
      <c r="D791" s="24"/>
      <c r="E791" s="23"/>
      <c r="F791" s="25"/>
      <c r="G791" s="26"/>
      <c r="H791" s="117"/>
      <c r="I791" s="28"/>
      <c r="J791" s="34"/>
    </row>
    <row r="792" spans="1:10" x14ac:dyDescent="0.45">
      <c r="A792" s="48"/>
      <c r="B792" s="23"/>
      <c r="C792" s="23"/>
      <c r="D792" s="24"/>
      <c r="E792" s="23"/>
      <c r="F792" s="25"/>
      <c r="G792" s="26"/>
      <c r="H792" s="117"/>
      <c r="I792" s="28"/>
      <c r="J792" s="34"/>
    </row>
    <row r="793" spans="1:10" x14ac:dyDescent="0.45">
      <c r="A793" s="48"/>
      <c r="B793" s="23"/>
      <c r="C793" s="23"/>
      <c r="D793" s="24"/>
      <c r="E793" s="23"/>
      <c r="F793" s="25"/>
      <c r="G793" s="26"/>
      <c r="H793" s="117"/>
      <c r="I793" s="28"/>
      <c r="J793" s="34"/>
    </row>
    <row r="794" spans="1:10" x14ac:dyDescent="0.45">
      <c r="A794" s="48"/>
      <c r="B794" s="23"/>
      <c r="C794" s="23"/>
      <c r="D794" s="24"/>
      <c r="E794" s="23"/>
      <c r="F794" s="25"/>
      <c r="G794" s="26"/>
      <c r="H794" s="117"/>
      <c r="I794" s="28"/>
      <c r="J794" s="34"/>
    </row>
    <row r="795" spans="1:10" x14ac:dyDescent="0.45">
      <c r="A795" s="48"/>
      <c r="B795" s="23"/>
      <c r="C795" s="23"/>
      <c r="D795" s="24"/>
      <c r="E795" s="23"/>
      <c r="F795" s="25"/>
      <c r="G795" s="26"/>
      <c r="H795" s="117"/>
      <c r="I795" s="28"/>
      <c r="J795" s="34"/>
    </row>
    <row r="796" spans="1:10" x14ac:dyDescent="0.45">
      <c r="A796" s="48"/>
      <c r="B796" s="23"/>
      <c r="C796" s="23"/>
      <c r="D796" s="24"/>
      <c r="E796" s="23"/>
      <c r="F796" s="25"/>
      <c r="G796" s="26"/>
      <c r="H796" s="117"/>
      <c r="I796" s="28"/>
      <c r="J796" s="34"/>
    </row>
    <row r="797" spans="1:10" x14ac:dyDescent="0.45">
      <c r="A797" s="48"/>
      <c r="B797" s="23"/>
      <c r="C797" s="23"/>
      <c r="D797" s="24"/>
      <c r="E797" s="23"/>
      <c r="F797" s="25"/>
      <c r="G797" s="26"/>
      <c r="H797" s="117"/>
      <c r="I797" s="28"/>
      <c r="J797" s="34"/>
    </row>
    <row r="798" spans="1:10" x14ac:dyDescent="0.45">
      <c r="A798" s="48"/>
      <c r="B798" s="23"/>
      <c r="C798" s="23"/>
      <c r="D798" s="24"/>
      <c r="E798" s="23"/>
      <c r="F798" s="25"/>
      <c r="G798" s="26"/>
      <c r="H798" s="117"/>
      <c r="I798" s="28"/>
      <c r="J798" s="34"/>
    </row>
    <row r="799" spans="1:10" x14ac:dyDescent="0.45">
      <c r="A799" s="48"/>
      <c r="B799" s="23"/>
      <c r="C799" s="23"/>
      <c r="D799" s="24"/>
      <c r="E799" s="23"/>
      <c r="F799" s="25"/>
      <c r="G799" s="26"/>
      <c r="H799" s="117"/>
      <c r="I799" s="28"/>
      <c r="J799" s="34"/>
    </row>
    <row r="800" spans="1:10" x14ac:dyDescent="0.45">
      <c r="A800" s="48"/>
      <c r="B800" s="23"/>
      <c r="C800" s="23"/>
      <c r="D800" s="24"/>
      <c r="E800" s="23"/>
      <c r="F800" s="25"/>
      <c r="G800" s="26"/>
      <c r="H800" s="117"/>
      <c r="I800" s="28"/>
      <c r="J800" s="34"/>
    </row>
    <row r="801" spans="1:10" x14ac:dyDescent="0.45">
      <c r="A801" s="48"/>
      <c r="B801" s="23"/>
      <c r="C801" s="23"/>
      <c r="D801" s="24"/>
      <c r="E801" s="23"/>
      <c r="F801" s="25"/>
      <c r="G801" s="26"/>
      <c r="H801" s="117"/>
      <c r="I801" s="28"/>
      <c r="J801" s="34"/>
    </row>
    <row r="802" spans="1:10" x14ac:dyDescent="0.45">
      <c r="A802" s="48"/>
      <c r="B802" s="23"/>
      <c r="C802" s="23"/>
      <c r="D802" s="24"/>
      <c r="E802" s="23"/>
      <c r="F802" s="25"/>
      <c r="G802" s="26"/>
      <c r="H802" s="117"/>
      <c r="I802" s="28"/>
      <c r="J802" s="34"/>
    </row>
    <row r="803" spans="1:10" x14ac:dyDescent="0.45">
      <c r="A803" s="48"/>
      <c r="B803" s="23"/>
      <c r="C803" s="23"/>
      <c r="D803" s="24"/>
      <c r="E803" s="23"/>
      <c r="F803" s="25"/>
      <c r="G803" s="26"/>
      <c r="H803" s="117"/>
      <c r="I803" s="28"/>
      <c r="J803" s="34"/>
    </row>
    <row r="804" spans="1:10" x14ac:dyDescent="0.45">
      <c r="A804" s="48"/>
      <c r="B804" s="23"/>
      <c r="C804" s="23"/>
      <c r="D804" s="24"/>
      <c r="E804" s="23"/>
      <c r="F804" s="25"/>
      <c r="G804" s="26"/>
      <c r="H804" s="117"/>
      <c r="I804" s="28"/>
      <c r="J804" s="34"/>
    </row>
    <row r="805" spans="1:10" x14ac:dyDescent="0.45">
      <c r="A805" s="48"/>
      <c r="B805" s="23"/>
      <c r="C805" s="23"/>
      <c r="D805" s="24"/>
      <c r="E805" s="23"/>
      <c r="F805" s="25"/>
      <c r="G805" s="26"/>
      <c r="H805" s="117"/>
      <c r="I805" s="28"/>
      <c r="J805" s="34"/>
    </row>
    <row r="806" spans="1:10" x14ac:dyDescent="0.45">
      <c r="A806" s="48"/>
      <c r="B806" s="23"/>
      <c r="C806" s="23"/>
      <c r="D806" s="24"/>
      <c r="E806" s="23"/>
      <c r="F806" s="25"/>
      <c r="G806" s="26"/>
      <c r="H806" s="117"/>
      <c r="I806" s="28"/>
      <c r="J806" s="34"/>
    </row>
    <row r="807" spans="1:10" x14ac:dyDescent="0.45">
      <c r="A807" s="48"/>
      <c r="B807" s="23"/>
      <c r="C807" s="23"/>
      <c r="D807" s="24"/>
      <c r="E807" s="23"/>
      <c r="F807" s="25"/>
      <c r="G807" s="26"/>
      <c r="H807" s="117"/>
      <c r="I807" s="28"/>
      <c r="J807" s="34"/>
    </row>
    <row r="808" spans="1:10" x14ac:dyDescent="0.45">
      <c r="A808" s="48"/>
      <c r="B808" s="23"/>
      <c r="C808" s="23"/>
      <c r="D808" s="24"/>
      <c r="E808" s="23"/>
      <c r="F808" s="25"/>
      <c r="G808" s="26"/>
      <c r="H808" s="117"/>
      <c r="I808" s="28"/>
      <c r="J808" s="34"/>
    </row>
    <row r="809" spans="1:10" x14ac:dyDescent="0.45">
      <c r="A809" s="48"/>
      <c r="B809" s="23"/>
      <c r="C809" s="23"/>
      <c r="D809" s="24"/>
      <c r="E809" s="23"/>
      <c r="F809" s="25"/>
      <c r="G809" s="26"/>
      <c r="H809" s="117"/>
      <c r="I809" s="28"/>
      <c r="J809" s="34"/>
    </row>
    <row r="810" spans="1:10" x14ac:dyDescent="0.45">
      <c r="A810" s="48"/>
      <c r="B810" s="23"/>
      <c r="C810" s="23"/>
      <c r="D810" s="24"/>
      <c r="E810" s="23"/>
      <c r="F810" s="25"/>
      <c r="G810" s="26"/>
      <c r="H810" s="117"/>
      <c r="I810" s="28"/>
      <c r="J810" s="34"/>
    </row>
    <row r="811" spans="1:10" x14ac:dyDescent="0.45">
      <c r="A811" s="48"/>
      <c r="B811" s="23"/>
      <c r="C811" s="23"/>
      <c r="D811" s="24"/>
      <c r="E811" s="23"/>
      <c r="F811" s="25"/>
      <c r="G811" s="26"/>
      <c r="H811" s="117"/>
      <c r="I811" s="28"/>
      <c r="J811" s="34"/>
    </row>
    <row r="812" spans="1:10" x14ac:dyDescent="0.45">
      <c r="A812" s="48"/>
      <c r="B812" s="23"/>
      <c r="C812" s="23"/>
      <c r="D812" s="24"/>
      <c r="E812" s="23"/>
      <c r="F812" s="25"/>
      <c r="G812" s="26"/>
      <c r="H812" s="117"/>
      <c r="I812" s="28"/>
      <c r="J812" s="34"/>
    </row>
    <row r="813" spans="1:10" x14ac:dyDescent="0.45">
      <c r="A813" s="48"/>
      <c r="B813" s="23"/>
      <c r="C813" s="23"/>
      <c r="D813" s="24"/>
      <c r="E813" s="23"/>
      <c r="F813" s="25"/>
      <c r="G813" s="26"/>
      <c r="H813" s="117"/>
      <c r="I813" s="28"/>
      <c r="J813" s="34"/>
    </row>
    <row r="814" spans="1:10" x14ac:dyDescent="0.45">
      <c r="A814" s="48"/>
      <c r="B814" s="23"/>
      <c r="C814" s="23"/>
      <c r="D814" s="24"/>
      <c r="E814" s="23"/>
      <c r="F814" s="25"/>
      <c r="G814" s="26"/>
      <c r="H814" s="117"/>
      <c r="I814" s="28"/>
      <c r="J814" s="34"/>
    </row>
    <row r="815" spans="1:10" x14ac:dyDescent="0.45">
      <c r="A815" s="48"/>
      <c r="B815" s="23"/>
      <c r="C815" s="23"/>
      <c r="D815" s="24"/>
      <c r="E815" s="23"/>
      <c r="F815" s="25"/>
      <c r="G815" s="26"/>
      <c r="H815" s="117"/>
      <c r="I815" s="28"/>
      <c r="J815" s="34"/>
    </row>
    <row r="816" spans="1:10" x14ac:dyDescent="0.45">
      <c r="A816" s="48"/>
      <c r="B816" s="23"/>
      <c r="C816" s="23"/>
      <c r="D816" s="24"/>
      <c r="E816" s="23"/>
      <c r="F816" s="25"/>
      <c r="G816" s="26"/>
      <c r="H816" s="117"/>
      <c r="I816" s="28"/>
      <c r="J816" s="34"/>
    </row>
    <row r="817" spans="1:10" x14ac:dyDescent="0.45">
      <c r="A817" s="48"/>
      <c r="B817" s="23"/>
      <c r="C817" s="23"/>
      <c r="D817" s="24"/>
      <c r="E817" s="23"/>
      <c r="F817" s="25"/>
      <c r="G817" s="26"/>
      <c r="H817" s="117"/>
      <c r="I817" s="28"/>
      <c r="J817" s="34"/>
    </row>
    <row r="818" spans="1:10" x14ac:dyDescent="0.45">
      <c r="A818" s="48"/>
      <c r="B818" s="23"/>
      <c r="C818" s="23"/>
      <c r="D818" s="24"/>
      <c r="E818" s="23"/>
      <c r="F818" s="25"/>
      <c r="G818" s="26"/>
      <c r="H818" s="117"/>
      <c r="I818" s="28"/>
      <c r="J818" s="34"/>
    </row>
    <row r="819" spans="1:10" x14ac:dyDescent="0.45">
      <c r="A819" s="48"/>
      <c r="B819" s="23"/>
      <c r="C819" s="23"/>
      <c r="D819" s="24"/>
      <c r="E819" s="23"/>
      <c r="F819" s="25"/>
      <c r="G819" s="26"/>
      <c r="H819" s="117"/>
      <c r="I819" s="28"/>
      <c r="J819" s="34"/>
    </row>
    <row r="820" spans="1:10" x14ac:dyDescent="0.45">
      <c r="A820" s="48"/>
      <c r="B820" s="23"/>
      <c r="C820" s="23"/>
      <c r="D820" s="24"/>
      <c r="E820" s="23"/>
      <c r="F820" s="25"/>
      <c r="G820" s="26"/>
      <c r="H820" s="117"/>
      <c r="I820" s="28"/>
      <c r="J820" s="34"/>
    </row>
    <row r="821" spans="1:10" x14ac:dyDescent="0.45">
      <c r="A821" s="48"/>
      <c r="B821" s="23"/>
      <c r="C821" s="23"/>
      <c r="D821" s="24"/>
      <c r="E821" s="23"/>
      <c r="F821" s="25"/>
      <c r="G821" s="26"/>
      <c r="H821" s="117"/>
      <c r="I821" s="28"/>
      <c r="J821" s="34"/>
    </row>
    <row r="822" spans="1:10" x14ac:dyDescent="0.45">
      <c r="A822" s="48"/>
      <c r="B822" s="23"/>
      <c r="C822" s="23"/>
      <c r="D822" s="24"/>
      <c r="E822" s="23"/>
      <c r="F822" s="25"/>
      <c r="G822" s="26"/>
      <c r="H822" s="117"/>
      <c r="I822" s="28"/>
      <c r="J822" s="34"/>
    </row>
    <row r="823" spans="1:10" x14ac:dyDescent="0.45">
      <c r="A823" s="48"/>
      <c r="B823" s="23"/>
      <c r="C823" s="23"/>
      <c r="D823" s="24"/>
      <c r="E823" s="23"/>
      <c r="F823" s="25"/>
      <c r="G823" s="26"/>
      <c r="H823" s="117"/>
      <c r="I823" s="28"/>
      <c r="J823" s="34"/>
    </row>
    <row r="824" spans="1:10" x14ac:dyDescent="0.45">
      <c r="A824" s="48"/>
      <c r="B824" s="23"/>
      <c r="C824" s="23"/>
      <c r="D824" s="24"/>
      <c r="E824" s="23"/>
      <c r="F824" s="25"/>
      <c r="G824" s="26"/>
      <c r="H824" s="117"/>
      <c r="I824" s="28"/>
      <c r="J824" s="34"/>
    </row>
    <row r="825" spans="1:10" x14ac:dyDescent="0.45">
      <c r="A825" s="48"/>
      <c r="B825" s="23"/>
      <c r="C825" s="23"/>
      <c r="D825" s="24"/>
      <c r="E825" s="23"/>
      <c r="F825" s="25"/>
      <c r="G825" s="26"/>
      <c r="H825" s="117"/>
      <c r="I825" s="28"/>
      <c r="J825" s="34"/>
    </row>
    <row r="826" spans="1:10" x14ac:dyDescent="0.45">
      <c r="A826" s="48"/>
      <c r="B826" s="23"/>
      <c r="C826" s="23"/>
      <c r="D826" s="24"/>
      <c r="E826" s="23"/>
      <c r="F826" s="25"/>
      <c r="G826" s="26"/>
      <c r="H826" s="117"/>
      <c r="I826" s="28"/>
      <c r="J826" s="34"/>
    </row>
    <row r="827" spans="1:10" x14ac:dyDescent="0.45">
      <c r="A827" s="48"/>
      <c r="B827" s="23"/>
      <c r="C827" s="23"/>
      <c r="D827" s="24"/>
      <c r="E827" s="23"/>
      <c r="F827" s="25"/>
      <c r="G827" s="26"/>
      <c r="H827" s="117"/>
      <c r="I827" s="28"/>
      <c r="J827" s="34"/>
    </row>
    <row r="828" spans="1:10" x14ac:dyDescent="0.45">
      <c r="A828" s="48"/>
      <c r="B828" s="23"/>
      <c r="C828" s="23"/>
      <c r="D828" s="24"/>
      <c r="E828" s="23"/>
      <c r="F828" s="25"/>
      <c r="G828" s="26"/>
      <c r="H828" s="117"/>
      <c r="I828" s="28"/>
      <c r="J828" s="34"/>
    </row>
    <row r="829" spans="1:10" x14ac:dyDescent="0.45">
      <c r="A829" s="48"/>
      <c r="B829" s="23"/>
      <c r="C829" s="23"/>
      <c r="D829" s="24"/>
      <c r="E829" s="23"/>
      <c r="F829" s="25"/>
      <c r="G829" s="26"/>
      <c r="H829" s="117"/>
      <c r="I829" s="28"/>
      <c r="J829" s="34"/>
    </row>
    <row r="830" spans="1:10" x14ac:dyDescent="0.45">
      <c r="A830" s="48"/>
      <c r="B830" s="23"/>
      <c r="C830" s="23"/>
      <c r="D830" s="24"/>
      <c r="E830" s="23"/>
      <c r="F830" s="25"/>
      <c r="G830" s="26"/>
      <c r="H830" s="117"/>
      <c r="I830" s="28"/>
      <c r="J830" s="34"/>
    </row>
    <row r="831" spans="1:10" x14ac:dyDescent="0.45">
      <c r="A831" s="48"/>
      <c r="B831" s="23"/>
      <c r="C831" s="23"/>
      <c r="D831" s="24"/>
      <c r="E831" s="23"/>
      <c r="F831" s="25"/>
      <c r="G831" s="26"/>
      <c r="H831" s="117"/>
      <c r="I831" s="28"/>
      <c r="J831" s="34"/>
    </row>
    <row r="832" spans="1:10" x14ac:dyDescent="0.45">
      <c r="A832" s="48"/>
      <c r="B832" s="23"/>
      <c r="C832" s="23"/>
      <c r="D832" s="24"/>
      <c r="E832" s="23"/>
      <c r="F832" s="25"/>
      <c r="G832" s="26"/>
      <c r="H832" s="117"/>
      <c r="I832" s="28"/>
      <c r="J832" s="34"/>
    </row>
    <row r="833" spans="1:10" x14ac:dyDescent="0.45">
      <c r="A833" s="48"/>
      <c r="B833" s="23"/>
      <c r="C833" s="23"/>
      <c r="D833" s="24"/>
      <c r="E833" s="23"/>
      <c r="F833" s="25"/>
      <c r="G833" s="26"/>
      <c r="H833" s="117"/>
      <c r="I833" s="28"/>
      <c r="J833" s="34"/>
    </row>
    <row r="834" spans="1:10" x14ac:dyDescent="0.45">
      <c r="A834" s="48"/>
      <c r="B834" s="23"/>
      <c r="C834" s="23"/>
      <c r="D834" s="24"/>
      <c r="E834" s="23"/>
      <c r="F834" s="25"/>
      <c r="G834" s="26"/>
      <c r="H834" s="117"/>
      <c r="I834" s="28"/>
      <c r="J834" s="34"/>
    </row>
    <row r="835" spans="1:10" x14ac:dyDescent="0.45">
      <c r="A835" s="48"/>
      <c r="B835" s="23"/>
      <c r="C835" s="23"/>
      <c r="D835" s="24"/>
      <c r="E835" s="23"/>
      <c r="F835" s="25"/>
      <c r="G835" s="26"/>
      <c r="H835" s="117"/>
      <c r="I835" s="28"/>
      <c r="J835" s="34"/>
    </row>
    <row r="836" spans="1:10" x14ac:dyDescent="0.45">
      <c r="A836" s="48"/>
      <c r="B836" s="23"/>
      <c r="C836" s="23"/>
      <c r="D836" s="24"/>
      <c r="E836" s="23"/>
      <c r="F836" s="25"/>
      <c r="G836" s="26"/>
      <c r="H836" s="117"/>
      <c r="I836" s="28"/>
      <c r="J836" s="34"/>
    </row>
    <row r="837" spans="1:10" x14ac:dyDescent="0.45">
      <c r="A837" s="48"/>
      <c r="B837" s="23"/>
      <c r="C837" s="23"/>
      <c r="D837" s="24"/>
      <c r="E837" s="23"/>
      <c r="F837" s="25"/>
      <c r="G837" s="26"/>
      <c r="H837" s="117"/>
      <c r="I837" s="28"/>
      <c r="J837" s="34"/>
    </row>
    <row r="838" spans="1:10" x14ac:dyDescent="0.45">
      <c r="A838" s="48"/>
      <c r="B838" s="23"/>
      <c r="C838" s="23"/>
      <c r="D838" s="24"/>
      <c r="E838" s="23"/>
      <c r="F838" s="25"/>
      <c r="G838" s="26"/>
      <c r="H838" s="117"/>
      <c r="I838" s="28"/>
      <c r="J838" s="34"/>
    </row>
    <row r="839" spans="1:10" x14ac:dyDescent="0.45">
      <c r="A839" s="48"/>
      <c r="B839" s="23"/>
      <c r="C839" s="23"/>
      <c r="D839" s="24"/>
      <c r="E839" s="23"/>
      <c r="F839" s="25"/>
      <c r="G839" s="26"/>
      <c r="H839" s="27"/>
      <c r="I839" s="28"/>
      <c r="J839" s="34"/>
    </row>
    <row r="840" spans="1:10" x14ac:dyDescent="0.45">
      <c r="A840" s="48"/>
      <c r="B840" s="23"/>
      <c r="C840" s="23"/>
      <c r="D840" s="24"/>
      <c r="E840" s="23"/>
      <c r="F840" s="25"/>
      <c r="G840" s="26"/>
      <c r="H840" s="27"/>
      <c r="I840" s="28"/>
      <c r="J840" s="34"/>
    </row>
    <row r="841" spans="1:10" x14ac:dyDescent="0.45">
      <c r="A841" s="48"/>
      <c r="B841" s="23"/>
      <c r="C841" s="23"/>
      <c r="D841" s="24"/>
      <c r="E841" s="23"/>
      <c r="F841" s="25"/>
      <c r="G841" s="26"/>
      <c r="H841" s="27"/>
      <c r="I841" s="28"/>
      <c r="J841" s="34"/>
    </row>
    <row r="842" spans="1:10" x14ac:dyDescent="0.45">
      <c r="A842" s="48"/>
      <c r="B842" s="23"/>
      <c r="C842" s="23"/>
      <c r="D842" s="24"/>
      <c r="E842" s="23"/>
      <c r="F842" s="25"/>
      <c r="G842" s="26"/>
      <c r="H842" s="27"/>
      <c r="I842" s="28"/>
      <c r="J842" s="34"/>
    </row>
    <row r="843" spans="1:10" x14ac:dyDescent="0.45">
      <c r="A843" s="48"/>
      <c r="B843" s="23"/>
      <c r="C843" s="23"/>
      <c r="D843" s="24"/>
      <c r="E843" s="23"/>
      <c r="F843" s="25"/>
      <c r="G843" s="26"/>
      <c r="H843" s="27"/>
      <c r="I843" s="28"/>
      <c r="J843" s="34"/>
    </row>
    <row r="844" spans="1:10" x14ac:dyDescent="0.45">
      <c r="A844" s="48"/>
      <c r="B844" s="23"/>
      <c r="C844" s="23"/>
      <c r="D844" s="24"/>
      <c r="E844" s="23"/>
      <c r="F844" s="25"/>
      <c r="G844" s="26"/>
      <c r="H844" s="27"/>
      <c r="I844" s="28"/>
      <c r="J844" s="34"/>
    </row>
    <row r="845" spans="1:10" x14ac:dyDescent="0.45">
      <c r="A845" s="48"/>
      <c r="B845" s="23"/>
      <c r="C845" s="23"/>
      <c r="D845" s="24"/>
      <c r="E845" s="23"/>
      <c r="F845" s="25"/>
      <c r="G845" s="26"/>
      <c r="H845" s="27"/>
      <c r="I845" s="28"/>
      <c r="J845" s="34"/>
    </row>
    <row r="846" spans="1:10" x14ac:dyDescent="0.45">
      <c r="A846" s="48"/>
      <c r="B846" s="23"/>
      <c r="C846" s="23"/>
      <c r="D846" s="24"/>
      <c r="E846" s="23"/>
      <c r="F846" s="25"/>
      <c r="G846" s="26"/>
      <c r="H846" s="27"/>
      <c r="I846" s="28"/>
      <c r="J846" s="34"/>
    </row>
    <row r="847" spans="1:10" x14ac:dyDescent="0.45">
      <c r="A847" s="48"/>
      <c r="B847" s="23"/>
      <c r="C847" s="23"/>
      <c r="D847" s="24"/>
      <c r="E847" s="23"/>
      <c r="F847" s="25"/>
      <c r="G847" s="26"/>
      <c r="H847" s="27"/>
      <c r="I847" s="28"/>
      <c r="J847" s="34"/>
    </row>
    <row r="848" spans="1:10" x14ac:dyDescent="0.45">
      <c r="A848" s="48"/>
      <c r="B848" s="23"/>
      <c r="C848" s="23"/>
      <c r="D848" s="24"/>
      <c r="E848" s="23"/>
      <c r="F848" s="25"/>
      <c r="G848" s="26"/>
      <c r="H848" s="27"/>
      <c r="I848" s="28"/>
      <c r="J848" s="34"/>
    </row>
    <row r="849" spans="1:10" x14ac:dyDescent="0.45">
      <c r="A849" s="48"/>
      <c r="B849" s="23"/>
      <c r="C849" s="23"/>
      <c r="D849" s="24"/>
      <c r="E849" s="23"/>
      <c r="F849" s="25"/>
      <c r="G849" s="26"/>
      <c r="H849" s="27"/>
      <c r="I849" s="28"/>
      <c r="J849" s="34"/>
    </row>
    <row r="850" spans="1:10" x14ac:dyDescent="0.45">
      <c r="A850" s="48"/>
      <c r="B850" s="23"/>
      <c r="C850" s="23"/>
      <c r="D850" s="24"/>
      <c r="E850" s="23"/>
      <c r="F850" s="25"/>
      <c r="G850" s="26"/>
      <c r="H850" s="27"/>
      <c r="I850" s="28"/>
      <c r="J850" s="34"/>
    </row>
    <row r="851" spans="1:10" x14ac:dyDescent="0.45">
      <c r="A851" s="48"/>
      <c r="B851" s="23"/>
      <c r="C851" s="23"/>
      <c r="D851" s="24"/>
      <c r="E851" s="23"/>
      <c r="F851" s="25"/>
      <c r="G851" s="26"/>
      <c r="H851" s="27"/>
      <c r="I851" s="28"/>
      <c r="J851" s="34"/>
    </row>
    <row r="852" spans="1:10" x14ac:dyDescent="0.45">
      <c r="A852" s="48"/>
      <c r="B852" s="23"/>
      <c r="C852" s="23"/>
      <c r="D852" s="24"/>
      <c r="E852" s="23"/>
      <c r="F852" s="25"/>
      <c r="G852" s="26"/>
      <c r="H852" s="27"/>
      <c r="I852" s="28"/>
      <c r="J852" s="34"/>
    </row>
    <row r="853" spans="1:10" x14ac:dyDescent="0.45">
      <c r="A853" s="48"/>
      <c r="B853" s="23"/>
      <c r="C853" s="23"/>
      <c r="D853" s="24"/>
      <c r="E853" s="23"/>
      <c r="F853" s="25"/>
      <c r="G853" s="26"/>
      <c r="H853" s="27"/>
      <c r="I853" s="28"/>
      <c r="J853" s="34"/>
    </row>
    <row r="854" spans="1:10" x14ac:dyDescent="0.45">
      <c r="A854" s="48"/>
      <c r="B854" s="23"/>
      <c r="C854" s="23"/>
      <c r="D854" s="24"/>
      <c r="E854" s="23"/>
      <c r="F854" s="25"/>
      <c r="G854" s="26"/>
      <c r="H854" s="27"/>
      <c r="I854" s="28"/>
      <c r="J854" s="34"/>
    </row>
    <row r="855" spans="1:10" x14ac:dyDescent="0.45">
      <c r="A855" s="48"/>
      <c r="B855" s="23"/>
      <c r="C855" s="23"/>
      <c r="D855" s="24"/>
      <c r="E855" s="23"/>
      <c r="F855" s="25"/>
      <c r="G855" s="26"/>
      <c r="H855" s="27"/>
      <c r="I855" s="28"/>
      <c r="J855" s="34"/>
    </row>
    <row r="856" spans="1:10" x14ac:dyDescent="0.45">
      <c r="A856" s="48"/>
      <c r="B856" s="23"/>
      <c r="C856" s="23"/>
      <c r="D856" s="24"/>
      <c r="E856" s="23"/>
      <c r="F856" s="25"/>
      <c r="G856" s="26"/>
      <c r="H856" s="27"/>
      <c r="I856" s="28"/>
      <c r="J856" s="34"/>
    </row>
    <row r="857" spans="1:10" x14ac:dyDescent="0.45">
      <c r="A857" s="48"/>
      <c r="B857" s="23"/>
      <c r="C857" s="23"/>
      <c r="D857" s="24"/>
      <c r="E857" s="23"/>
      <c r="F857" s="25"/>
      <c r="G857" s="26"/>
      <c r="H857" s="27"/>
      <c r="I857" s="28"/>
      <c r="J857" s="34"/>
    </row>
    <row r="858" spans="1:10" x14ac:dyDescent="0.45">
      <c r="A858" s="48"/>
      <c r="B858" s="23"/>
      <c r="C858" s="23"/>
      <c r="D858" s="24"/>
      <c r="E858" s="23"/>
      <c r="F858" s="25"/>
      <c r="G858" s="26"/>
      <c r="H858" s="27"/>
      <c r="I858" s="28"/>
      <c r="J858" s="34"/>
    </row>
    <row r="859" spans="1:10" x14ac:dyDescent="0.45">
      <c r="A859" s="48"/>
      <c r="B859" s="23"/>
      <c r="C859" s="23"/>
      <c r="D859" s="24"/>
      <c r="E859" s="23"/>
      <c r="F859" s="25"/>
      <c r="G859" s="26"/>
      <c r="H859" s="27"/>
      <c r="I859" s="28"/>
      <c r="J859" s="34"/>
    </row>
    <row r="860" spans="1:10" x14ac:dyDescent="0.45">
      <c r="A860" s="48"/>
      <c r="B860" s="23"/>
      <c r="C860" s="23"/>
      <c r="D860" s="24"/>
      <c r="E860" s="23"/>
      <c r="F860" s="25"/>
      <c r="G860" s="26"/>
      <c r="H860" s="27"/>
      <c r="I860" s="28"/>
      <c r="J860" s="34"/>
    </row>
    <row r="861" spans="1:10" x14ac:dyDescent="0.45">
      <c r="A861" s="48"/>
      <c r="B861" s="23"/>
      <c r="C861" s="23"/>
      <c r="D861" s="24"/>
      <c r="E861" s="23"/>
      <c r="F861" s="25"/>
      <c r="G861" s="26"/>
      <c r="H861" s="27"/>
      <c r="I861" s="28"/>
      <c r="J861" s="34"/>
    </row>
    <row r="862" spans="1:10" x14ac:dyDescent="0.45">
      <c r="A862" s="48"/>
      <c r="B862" s="23"/>
      <c r="C862" s="23"/>
      <c r="D862" s="24"/>
      <c r="E862" s="23"/>
      <c r="F862" s="25"/>
      <c r="G862" s="26"/>
      <c r="H862" s="27"/>
      <c r="I862" s="28"/>
      <c r="J862" s="34"/>
    </row>
    <row r="863" spans="1:10" x14ac:dyDescent="0.45">
      <c r="A863" s="48"/>
      <c r="B863" s="23"/>
      <c r="C863" s="23"/>
      <c r="D863" s="24"/>
      <c r="E863" s="23"/>
      <c r="F863" s="25"/>
      <c r="G863" s="26"/>
      <c r="H863" s="27"/>
      <c r="I863" s="28"/>
      <c r="J863" s="34"/>
    </row>
    <row r="864" spans="1:10" x14ac:dyDescent="0.45">
      <c r="A864" s="48"/>
      <c r="B864" s="23"/>
      <c r="C864" s="23"/>
      <c r="D864" s="24"/>
      <c r="E864" s="23"/>
      <c r="F864" s="25"/>
      <c r="G864" s="26"/>
      <c r="H864" s="27"/>
      <c r="I864" s="28"/>
      <c r="J864" s="34"/>
    </row>
    <row r="865" spans="1:10" x14ac:dyDescent="0.45">
      <c r="A865" s="48"/>
      <c r="B865" s="23"/>
      <c r="C865" s="23"/>
      <c r="D865" s="24"/>
      <c r="E865" s="23"/>
      <c r="F865" s="25"/>
      <c r="G865" s="26"/>
      <c r="H865" s="27"/>
      <c r="I865" s="28"/>
      <c r="J865" s="34"/>
    </row>
    <row r="866" spans="1:10" x14ac:dyDescent="0.45">
      <c r="A866" s="48"/>
      <c r="B866" s="23"/>
      <c r="C866" s="23"/>
      <c r="D866" s="24"/>
      <c r="E866" s="23"/>
      <c r="F866" s="25"/>
      <c r="G866" s="26"/>
      <c r="H866" s="27"/>
      <c r="I866" s="28"/>
      <c r="J866" s="34"/>
    </row>
    <row r="867" spans="1:10" x14ac:dyDescent="0.45">
      <c r="A867" s="48"/>
      <c r="B867" s="23"/>
      <c r="C867" s="23"/>
      <c r="D867" s="24"/>
      <c r="E867" s="23"/>
      <c r="F867" s="25"/>
      <c r="G867" s="26"/>
      <c r="H867" s="27"/>
      <c r="I867" s="28"/>
      <c r="J867" s="34"/>
    </row>
    <row r="868" spans="1:10" x14ac:dyDescent="0.45">
      <c r="A868" s="94"/>
      <c r="B868" s="23"/>
      <c r="C868" s="23"/>
      <c r="D868" s="24"/>
      <c r="E868" s="23"/>
      <c r="F868" s="25"/>
      <c r="G868" s="26"/>
      <c r="H868" s="27"/>
      <c r="I868" s="28"/>
      <c r="J868" s="34"/>
    </row>
    <row r="869" spans="1:10" x14ac:dyDescent="0.45">
      <c r="A869" s="48"/>
      <c r="B869" s="23"/>
      <c r="C869" s="23"/>
      <c r="D869" s="24"/>
      <c r="E869" s="23"/>
      <c r="F869" s="25"/>
      <c r="G869" s="26"/>
      <c r="H869" s="27"/>
      <c r="I869" s="28"/>
      <c r="J869" s="34"/>
    </row>
    <row r="870" spans="1:10" x14ac:dyDescent="0.45">
      <c r="A870" s="48"/>
      <c r="B870" s="23"/>
      <c r="C870" s="23"/>
      <c r="D870" s="24"/>
      <c r="E870" s="23"/>
      <c r="F870" s="25"/>
      <c r="G870" s="26"/>
      <c r="H870" s="27"/>
      <c r="I870" s="28"/>
      <c r="J870" s="34"/>
    </row>
    <row r="871" spans="1:10" x14ac:dyDescent="0.45">
      <c r="A871" s="48"/>
      <c r="B871" s="23"/>
      <c r="C871" s="23"/>
      <c r="D871" s="24"/>
      <c r="E871" s="23"/>
      <c r="F871" s="25"/>
      <c r="G871" s="26"/>
      <c r="H871" s="27"/>
      <c r="I871" s="28"/>
      <c r="J871" s="34"/>
    </row>
    <row r="872" spans="1:10" x14ac:dyDescent="0.45">
      <c r="A872" s="48"/>
      <c r="B872" s="23"/>
      <c r="C872" s="23"/>
      <c r="D872" s="24"/>
      <c r="E872" s="23"/>
      <c r="F872" s="25"/>
      <c r="G872" s="26"/>
      <c r="H872" s="27"/>
      <c r="I872" s="28"/>
      <c r="J872" s="34"/>
    </row>
    <row r="873" spans="1:10" x14ac:dyDescent="0.45">
      <c r="A873" s="48"/>
      <c r="B873" s="23"/>
      <c r="C873" s="23"/>
      <c r="D873" s="24"/>
      <c r="E873" s="23"/>
      <c r="F873" s="25"/>
      <c r="G873" s="26"/>
      <c r="H873" s="27"/>
      <c r="I873" s="28"/>
      <c r="J873" s="34"/>
    </row>
    <row r="874" spans="1:10" x14ac:dyDescent="0.45">
      <c r="A874" s="48"/>
      <c r="B874" s="23"/>
      <c r="C874" s="23"/>
      <c r="D874" s="24"/>
      <c r="E874" s="23"/>
      <c r="F874" s="25"/>
      <c r="G874" s="26"/>
      <c r="H874" s="27"/>
      <c r="I874" s="28"/>
      <c r="J874" s="34"/>
    </row>
    <row r="875" spans="1:10" x14ac:dyDescent="0.45">
      <c r="A875" s="48"/>
      <c r="B875" s="23"/>
      <c r="C875" s="23"/>
      <c r="D875" s="24"/>
      <c r="E875" s="23"/>
      <c r="F875" s="25"/>
      <c r="G875" s="26"/>
      <c r="H875" s="27"/>
      <c r="I875" s="28"/>
      <c r="J875" s="34"/>
    </row>
    <row r="876" spans="1:10" x14ac:dyDescent="0.45">
      <c r="A876" s="48"/>
      <c r="B876" s="23"/>
      <c r="C876" s="23"/>
      <c r="D876" s="24"/>
      <c r="E876" s="23"/>
      <c r="F876" s="25"/>
      <c r="G876" s="26"/>
      <c r="H876" s="27"/>
      <c r="I876" s="28"/>
      <c r="J876" s="34"/>
    </row>
    <row r="877" spans="1:10" x14ac:dyDescent="0.45">
      <c r="A877" s="48"/>
      <c r="B877" s="23"/>
      <c r="C877" s="23"/>
      <c r="D877" s="24"/>
      <c r="E877" s="23"/>
      <c r="F877" s="25"/>
      <c r="G877" s="26"/>
      <c r="H877" s="27"/>
      <c r="I877" s="28"/>
      <c r="J877" s="34"/>
    </row>
    <row r="878" spans="1:10" x14ac:dyDescent="0.45">
      <c r="A878" s="48"/>
      <c r="B878" s="23"/>
      <c r="C878" s="23"/>
      <c r="D878" s="24"/>
      <c r="E878" s="23"/>
      <c r="F878" s="25"/>
      <c r="G878" s="26"/>
      <c r="H878" s="27"/>
      <c r="I878" s="28"/>
      <c r="J878" s="34"/>
    </row>
    <row r="879" spans="1:10" x14ac:dyDescent="0.45">
      <c r="A879" s="48"/>
      <c r="B879" s="23"/>
      <c r="C879" s="23"/>
      <c r="D879" s="24"/>
      <c r="E879" s="23"/>
      <c r="F879" s="25"/>
      <c r="G879" s="26"/>
      <c r="H879" s="27"/>
      <c r="I879" s="28"/>
      <c r="J879" s="34"/>
    </row>
    <row r="880" spans="1:10" x14ac:dyDescent="0.45">
      <c r="A880" s="48"/>
      <c r="B880" s="23"/>
      <c r="C880" s="23"/>
      <c r="D880" s="24"/>
      <c r="E880" s="23"/>
      <c r="F880" s="25"/>
      <c r="G880" s="26"/>
      <c r="H880" s="27"/>
      <c r="I880" s="28"/>
      <c r="J880" s="34"/>
    </row>
    <row r="881" spans="1:10" x14ac:dyDescent="0.45">
      <c r="A881" s="48"/>
      <c r="B881" s="23"/>
      <c r="C881" s="23"/>
      <c r="D881" s="24"/>
      <c r="E881" s="23"/>
      <c r="F881" s="25"/>
      <c r="G881" s="26"/>
      <c r="H881" s="27"/>
      <c r="I881" s="28"/>
      <c r="J881" s="34"/>
    </row>
    <row r="882" spans="1:10" x14ac:dyDescent="0.45">
      <c r="A882" s="48"/>
      <c r="B882" s="23"/>
      <c r="C882" s="23"/>
      <c r="D882" s="24"/>
      <c r="E882" s="23"/>
      <c r="F882" s="25"/>
      <c r="G882" s="26"/>
      <c r="H882" s="27"/>
      <c r="I882" s="28"/>
      <c r="J882" s="34"/>
    </row>
    <row r="883" spans="1:10" x14ac:dyDescent="0.45">
      <c r="A883" s="48"/>
      <c r="B883" s="23"/>
      <c r="C883" s="23"/>
      <c r="D883" s="24"/>
      <c r="E883" s="23"/>
      <c r="F883" s="25"/>
      <c r="G883" s="26"/>
      <c r="H883" s="27"/>
      <c r="I883" s="28"/>
      <c r="J883" s="34"/>
    </row>
    <row r="884" spans="1:10" x14ac:dyDescent="0.45">
      <c r="A884" s="48"/>
      <c r="B884" s="23"/>
      <c r="C884" s="23"/>
      <c r="D884" s="24"/>
      <c r="E884" s="23"/>
      <c r="F884" s="25"/>
      <c r="G884" s="26"/>
      <c r="H884" s="27"/>
      <c r="I884" s="28"/>
      <c r="J884" s="34"/>
    </row>
    <row r="885" spans="1:10" x14ac:dyDescent="0.45">
      <c r="A885" s="48"/>
      <c r="B885" s="23"/>
      <c r="C885" s="23"/>
      <c r="D885" s="24"/>
      <c r="E885" s="23"/>
      <c r="F885" s="25"/>
      <c r="G885" s="26"/>
      <c r="H885" s="27"/>
      <c r="I885" s="28"/>
      <c r="J885" s="34"/>
    </row>
    <row r="886" spans="1:10" x14ac:dyDescent="0.45">
      <c r="A886" s="48"/>
      <c r="B886" s="23"/>
      <c r="C886" s="23"/>
      <c r="D886" s="24"/>
      <c r="E886" s="23"/>
      <c r="F886" s="25"/>
      <c r="G886" s="26"/>
      <c r="H886" s="27"/>
      <c r="I886" s="28"/>
      <c r="J886" s="34"/>
    </row>
    <row r="887" spans="1:10" x14ac:dyDescent="0.45">
      <c r="A887" s="48"/>
      <c r="B887" s="23"/>
      <c r="C887" s="23"/>
      <c r="D887" s="24"/>
      <c r="E887" s="23"/>
      <c r="F887" s="25"/>
      <c r="G887" s="26"/>
      <c r="H887" s="27"/>
      <c r="I887" s="28"/>
      <c r="J887" s="34"/>
    </row>
    <row r="888" spans="1:10" x14ac:dyDescent="0.45">
      <c r="A888" s="48"/>
      <c r="B888" s="23"/>
      <c r="C888" s="23"/>
      <c r="D888" s="24"/>
      <c r="E888" s="23"/>
      <c r="F888" s="25"/>
      <c r="G888" s="26"/>
      <c r="H888" s="27"/>
      <c r="I888" s="28"/>
      <c r="J888" s="34"/>
    </row>
    <row r="889" spans="1:10" x14ac:dyDescent="0.45">
      <c r="A889" s="48"/>
      <c r="B889" s="23"/>
      <c r="C889" s="23"/>
      <c r="D889" s="24"/>
      <c r="E889" s="23"/>
      <c r="F889" s="25"/>
      <c r="G889" s="26"/>
      <c r="H889" s="27"/>
      <c r="I889" s="28"/>
      <c r="J889" s="34"/>
    </row>
    <row r="890" spans="1:10" x14ac:dyDescent="0.45">
      <c r="A890" s="48"/>
      <c r="B890" s="23"/>
      <c r="C890" s="23"/>
      <c r="D890" s="24"/>
      <c r="E890" s="23"/>
      <c r="F890" s="25"/>
      <c r="G890" s="26"/>
      <c r="H890" s="27"/>
      <c r="I890" s="28"/>
      <c r="J890" s="34"/>
    </row>
    <row r="891" spans="1:10" x14ac:dyDescent="0.45">
      <c r="A891" s="48"/>
      <c r="B891" s="23"/>
      <c r="C891" s="23"/>
      <c r="D891" s="24"/>
      <c r="E891" s="23"/>
      <c r="F891" s="25"/>
      <c r="G891" s="26"/>
      <c r="H891" s="27"/>
      <c r="I891" s="28"/>
      <c r="J891" s="34"/>
    </row>
    <row r="892" spans="1:10" x14ac:dyDescent="0.45">
      <c r="A892" s="48"/>
      <c r="B892" s="23"/>
      <c r="C892" s="23"/>
      <c r="D892" s="24"/>
      <c r="E892" s="23"/>
      <c r="F892" s="25"/>
      <c r="G892" s="26"/>
      <c r="H892" s="27"/>
      <c r="I892" s="28"/>
      <c r="J892" s="34"/>
    </row>
    <row r="893" spans="1:10" x14ac:dyDescent="0.45">
      <c r="A893" s="48"/>
      <c r="B893" s="23"/>
      <c r="C893" s="23"/>
      <c r="D893" s="24"/>
      <c r="E893" s="23"/>
      <c r="F893" s="25"/>
      <c r="G893" s="26"/>
      <c r="H893" s="27"/>
      <c r="I893" s="28"/>
      <c r="J893" s="34"/>
    </row>
    <row r="894" spans="1:10" x14ac:dyDescent="0.45">
      <c r="A894" s="48"/>
      <c r="B894" s="23"/>
      <c r="C894" s="23"/>
      <c r="D894" s="24"/>
      <c r="E894" s="23"/>
      <c r="F894" s="25"/>
      <c r="G894" s="26"/>
      <c r="H894" s="27"/>
      <c r="I894" s="28"/>
      <c r="J894" s="34"/>
    </row>
    <row r="895" spans="1:10" x14ac:dyDescent="0.45">
      <c r="A895" s="48"/>
      <c r="B895" s="23"/>
      <c r="C895" s="23"/>
      <c r="D895" s="24"/>
      <c r="E895" s="23"/>
      <c r="F895" s="25"/>
      <c r="G895" s="26"/>
      <c r="H895" s="27"/>
      <c r="I895" s="28"/>
      <c r="J895" s="34"/>
    </row>
    <row r="896" spans="1:10" x14ac:dyDescent="0.45">
      <c r="A896" s="48"/>
      <c r="B896" s="23"/>
      <c r="C896" s="23"/>
      <c r="D896" s="24"/>
      <c r="E896" s="23"/>
      <c r="F896" s="25"/>
      <c r="G896" s="26"/>
      <c r="H896" s="27"/>
      <c r="I896" s="28"/>
      <c r="J896" s="34"/>
    </row>
    <row r="897" spans="1:10" x14ac:dyDescent="0.45">
      <c r="A897" s="48"/>
      <c r="B897" s="23"/>
      <c r="C897" s="23"/>
      <c r="D897" s="24"/>
      <c r="E897" s="23"/>
      <c r="F897" s="25"/>
      <c r="G897" s="26"/>
      <c r="H897" s="27"/>
      <c r="I897" s="28"/>
      <c r="J897" s="34"/>
    </row>
    <row r="898" spans="1:10" x14ac:dyDescent="0.45">
      <c r="A898" s="48"/>
      <c r="B898" s="23"/>
      <c r="C898" s="23"/>
      <c r="D898" s="24"/>
      <c r="E898" s="23"/>
      <c r="F898" s="25"/>
      <c r="G898" s="26"/>
      <c r="H898" s="27"/>
      <c r="I898" s="28"/>
      <c r="J898" s="34"/>
    </row>
    <row r="899" spans="1:10" x14ac:dyDescent="0.45">
      <c r="A899" s="48"/>
      <c r="B899" s="23"/>
      <c r="C899" s="23"/>
      <c r="D899" s="24"/>
      <c r="E899" s="23"/>
      <c r="F899" s="25"/>
      <c r="G899" s="26"/>
      <c r="H899" s="27"/>
      <c r="I899" s="28"/>
      <c r="J899" s="34"/>
    </row>
    <row r="900" spans="1:10" x14ac:dyDescent="0.45">
      <c r="A900" s="48"/>
      <c r="B900" s="23"/>
      <c r="C900" s="23"/>
      <c r="D900" s="24"/>
      <c r="E900" s="23"/>
      <c r="F900" s="25"/>
      <c r="G900" s="26"/>
      <c r="H900" s="27"/>
      <c r="I900" s="28"/>
      <c r="J900" s="34"/>
    </row>
    <row r="901" spans="1:10" x14ac:dyDescent="0.45">
      <c r="A901" s="48"/>
      <c r="B901" s="23"/>
      <c r="C901" s="23"/>
      <c r="D901" s="24"/>
      <c r="E901" s="23"/>
      <c r="F901" s="25"/>
      <c r="G901" s="26"/>
      <c r="H901" s="27"/>
      <c r="I901" s="28"/>
      <c r="J901" s="34"/>
    </row>
    <row r="902" spans="1:10" x14ac:dyDescent="0.45">
      <c r="A902" s="48"/>
      <c r="B902" s="23"/>
      <c r="C902" s="23"/>
      <c r="D902" s="24"/>
      <c r="E902" s="23"/>
      <c r="F902" s="25"/>
      <c r="G902" s="26"/>
      <c r="H902" s="27"/>
      <c r="I902" s="28"/>
      <c r="J902" s="34"/>
    </row>
    <row r="903" spans="1:10" x14ac:dyDescent="0.45">
      <c r="A903" s="48"/>
      <c r="B903" s="23"/>
      <c r="C903" s="23"/>
      <c r="D903" s="24"/>
      <c r="E903" s="23"/>
      <c r="F903" s="25"/>
      <c r="G903" s="26"/>
      <c r="H903" s="27"/>
      <c r="I903" s="28"/>
      <c r="J903" s="34"/>
    </row>
    <row r="904" spans="1:10" x14ac:dyDescent="0.45">
      <c r="A904" s="48"/>
      <c r="B904" s="23"/>
      <c r="C904" s="23"/>
      <c r="D904" s="24"/>
      <c r="E904" s="23"/>
      <c r="F904" s="25"/>
      <c r="G904" s="26"/>
      <c r="H904" s="27"/>
      <c r="I904" s="28"/>
      <c r="J904" s="34"/>
    </row>
    <row r="905" spans="1:10" x14ac:dyDescent="0.45">
      <c r="A905" s="48"/>
      <c r="B905" s="23"/>
      <c r="C905" s="23"/>
      <c r="D905" s="24"/>
      <c r="E905" s="23"/>
      <c r="F905" s="25"/>
      <c r="G905" s="26"/>
      <c r="H905" s="27"/>
      <c r="I905" s="28"/>
      <c r="J905" s="34"/>
    </row>
    <row r="906" spans="1:10" x14ac:dyDescent="0.45">
      <c r="A906" s="48"/>
      <c r="B906" s="23"/>
      <c r="C906" s="23"/>
      <c r="D906" s="24"/>
      <c r="E906" s="23"/>
      <c r="F906" s="25"/>
      <c r="G906" s="26"/>
      <c r="H906" s="27"/>
      <c r="I906" s="28"/>
      <c r="J906" s="34"/>
    </row>
    <row r="907" spans="1:10" x14ac:dyDescent="0.45">
      <c r="A907" s="48"/>
      <c r="B907" s="23"/>
      <c r="C907" s="23"/>
      <c r="D907" s="24"/>
      <c r="E907" s="23"/>
      <c r="F907" s="25"/>
      <c r="G907" s="26"/>
      <c r="H907" s="27"/>
      <c r="I907" s="28"/>
      <c r="J907" s="34"/>
    </row>
    <row r="908" spans="1:10" x14ac:dyDescent="0.45">
      <c r="A908" s="48"/>
      <c r="B908" s="23"/>
      <c r="C908" s="23"/>
      <c r="D908" s="24"/>
      <c r="E908" s="23"/>
      <c r="F908" s="25"/>
      <c r="G908" s="26"/>
      <c r="H908" s="27"/>
      <c r="I908" s="28"/>
      <c r="J908" s="34"/>
    </row>
    <row r="909" spans="1:10" x14ac:dyDescent="0.45">
      <c r="A909" s="48"/>
      <c r="B909" s="23"/>
      <c r="C909" s="23"/>
      <c r="D909" s="24"/>
      <c r="E909" s="23"/>
      <c r="F909" s="25"/>
      <c r="G909" s="26"/>
      <c r="H909" s="27"/>
      <c r="I909" s="28"/>
      <c r="J909" s="34"/>
    </row>
    <row r="910" spans="1:10" x14ac:dyDescent="0.45">
      <c r="A910" s="48"/>
      <c r="B910" s="23"/>
      <c r="C910" s="23"/>
      <c r="D910" s="24"/>
      <c r="E910" s="23"/>
      <c r="F910" s="25"/>
      <c r="G910" s="26"/>
      <c r="H910" s="27"/>
      <c r="I910" s="28"/>
      <c r="J910" s="34"/>
    </row>
    <row r="911" spans="1:10" x14ac:dyDescent="0.45">
      <c r="A911" s="48"/>
      <c r="B911" s="23"/>
      <c r="C911" s="23"/>
      <c r="D911" s="24"/>
      <c r="E911" s="23"/>
      <c r="F911" s="25"/>
      <c r="G911" s="26"/>
      <c r="H911" s="27"/>
      <c r="I911" s="28"/>
      <c r="J911" s="34"/>
    </row>
    <row r="912" spans="1:10" x14ac:dyDescent="0.45">
      <c r="A912" s="48"/>
      <c r="B912" s="23"/>
      <c r="C912" s="23"/>
      <c r="D912" s="24"/>
      <c r="E912" s="23"/>
      <c r="F912" s="25"/>
      <c r="G912" s="26"/>
      <c r="H912" s="27"/>
      <c r="I912" s="28"/>
      <c r="J912" s="34"/>
    </row>
    <row r="913" spans="1:10" x14ac:dyDescent="0.45">
      <c r="A913" s="48"/>
      <c r="B913" s="23"/>
      <c r="C913" s="23"/>
      <c r="D913" s="24"/>
      <c r="E913" s="23"/>
      <c r="F913" s="25"/>
      <c r="G913" s="26"/>
      <c r="H913" s="27"/>
      <c r="I913" s="28"/>
      <c r="J913" s="34"/>
    </row>
    <row r="914" spans="1:10" x14ac:dyDescent="0.45">
      <c r="A914" s="48"/>
      <c r="B914" s="23"/>
      <c r="C914" s="23"/>
      <c r="D914" s="24"/>
      <c r="E914" s="23"/>
      <c r="F914" s="25"/>
      <c r="G914" s="26"/>
      <c r="H914" s="27"/>
      <c r="I914" s="28"/>
      <c r="J914" s="34"/>
    </row>
    <row r="915" spans="1:10" x14ac:dyDescent="0.45">
      <c r="A915" s="48"/>
      <c r="B915" s="23"/>
      <c r="C915" s="23"/>
      <c r="D915" s="24"/>
      <c r="E915" s="23"/>
      <c r="F915" s="25"/>
      <c r="G915" s="26"/>
      <c r="H915" s="27"/>
      <c r="I915" s="28"/>
      <c r="J915" s="34"/>
    </row>
    <row r="916" spans="1:10" x14ac:dyDescent="0.45">
      <c r="A916" s="48"/>
      <c r="B916" s="23"/>
      <c r="C916" s="23"/>
      <c r="D916" s="24"/>
      <c r="E916" s="23"/>
      <c r="F916" s="25"/>
      <c r="G916" s="26"/>
      <c r="H916" s="27"/>
      <c r="I916" s="28"/>
      <c r="J916" s="34"/>
    </row>
    <row r="917" spans="1:10" x14ac:dyDescent="0.45">
      <c r="A917" s="48"/>
      <c r="B917" s="23"/>
      <c r="C917" s="23"/>
      <c r="D917" s="24"/>
      <c r="E917" s="23"/>
      <c r="F917" s="25"/>
      <c r="G917" s="26"/>
      <c r="H917" s="27"/>
      <c r="I917" s="28"/>
      <c r="J917" s="34"/>
    </row>
    <row r="918" spans="1:10" x14ac:dyDescent="0.45">
      <c r="A918" s="48"/>
      <c r="B918" s="23"/>
      <c r="C918" s="23"/>
      <c r="D918" s="24"/>
      <c r="E918" s="23"/>
      <c r="F918" s="25"/>
      <c r="G918" s="26"/>
      <c r="H918" s="27"/>
      <c r="I918" s="28"/>
      <c r="J918" s="34"/>
    </row>
    <row r="919" spans="1:10" x14ac:dyDescent="0.45">
      <c r="A919" s="48"/>
      <c r="B919" s="23"/>
      <c r="C919" s="23"/>
      <c r="D919" s="24"/>
      <c r="E919" s="23"/>
      <c r="F919" s="25"/>
      <c r="G919" s="26"/>
      <c r="H919" s="27"/>
      <c r="I919" s="28"/>
      <c r="J919" s="34"/>
    </row>
    <row r="920" spans="1:10" x14ac:dyDescent="0.45">
      <c r="A920" s="48"/>
      <c r="B920" s="23"/>
      <c r="C920" s="23"/>
      <c r="D920" s="24"/>
      <c r="E920" s="23"/>
      <c r="F920" s="25"/>
      <c r="G920" s="26"/>
      <c r="H920" s="27"/>
      <c r="I920" s="28"/>
      <c r="J920" s="34"/>
    </row>
    <row r="921" spans="1:10" x14ac:dyDescent="0.45">
      <c r="A921" s="48"/>
      <c r="B921" s="23"/>
      <c r="C921" s="23"/>
      <c r="D921" s="24"/>
      <c r="E921" s="23"/>
      <c r="F921" s="25"/>
      <c r="G921" s="26"/>
      <c r="H921" s="27"/>
      <c r="I921" s="28"/>
      <c r="J921" s="34"/>
    </row>
    <row r="922" spans="1:10" x14ac:dyDescent="0.45">
      <c r="A922" s="48"/>
      <c r="B922" s="23"/>
      <c r="C922" s="23"/>
      <c r="D922" s="24"/>
      <c r="E922" s="23"/>
      <c r="F922" s="25"/>
      <c r="G922" s="26"/>
      <c r="H922" s="27"/>
      <c r="I922" s="28"/>
      <c r="J922" s="34"/>
    </row>
    <row r="923" spans="1:10" x14ac:dyDescent="0.45">
      <c r="A923" s="48"/>
      <c r="B923" s="23"/>
      <c r="C923" s="23"/>
      <c r="D923" s="24"/>
      <c r="E923" s="23"/>
      <c r="F923" s="25"/>
      <c r="G923" s="26"/>
      <c r="H923" s="27"/>
      <c r="I923" s="28"/>
      <c r="J923" s="34"/>
    </row>
    <row r="924" spans="1:10" x14ac:dyDescent="0.45">
      <c r="A924" s="48"/>
      <c r="B924" s="23"/>
      <c r="C924" s="23"/>
      <c r="D924" s="24"/>
      <c r="E924" s="23"/>
      <c r="F924" s="25"/>
      <c r="G924" s="26"/>
      <c r="H924" s="27"/>
      <c r="I924" s="28"/>
      <c r="J924" s="34"/>
    </row>
    <row r="925" spans="1:10" x14ac:dyDescent="0.45">
      <c r="A925" s="48"/>
      <c r="B925" s="23"/>
      <c r="C925" s="23"/>
      <c r="D925" s="24"/>
      <c r="E925" s="23"/>
      <c r="F925" s="25"/>
      <c r="G925" s="26"/>
      <c r="H925" s="27"/>
      <c r="I925" s="28"/>
      <c r="J925" s="34"/>
    </row>
    <row r="926" spans="1:10" x14ac:dyDescent="0.45">
      <c r="A926" s="48"/>
      <c r="B926" s="23"/>
      <c r="C926" s="23"/>
      <c r="D926" s="24"/>
      <c r="E926" s="23"/>
      <c r="F926" s="25"/>
      <c r="G926" s="26"/>
      <c r="H926" s="27"/>
      <c r="I926" s="28"/>
      <c r="J926" s="34"/>
    </row>
    <row r="927" spans="1:10" x14ac:dyDescent="0.45">
      <c r="A927" s="48"/>
      <c r="B927" s="23"/>
      <c r="C927" s="23"/>
      <c r="D927" s="24"/>
      <c r="E927" s="23"/>
      <c r="F927" s="25"/>
      <c r="G927" s="26"/>
      <c r="H927" s="27"/>
      <c r="I927" s="28"/>
      <c r="J927" s="34"/>
    </row>
    <row r="928" spans="1:10" x14ac:dyDescent="0.45">
      <c r="A928" s="48"/>
      <c r="B928" s="23"/>
      <c r="C928" s="23"/>
      <c r="D928" s="24"/>
      <c r="E928" s="23"/>
      <c r="F928" s="25"/>
      <c r="G928" s="26"/>
      <c r="H928" s="27"/>
      <c r="I928" s="28"/>
      <c r="J928" s="34"/>
    </row>
    <row r="929" spans="1:10" x14ac:dyDescent="0.45">
      <c r="A929" s="48"/>
      <c r="B929" s="23"/>
      <c r="C929" s="23"/>
      <c r="D929" s="24"/>
      <c r="E929" s="23"/>
      <c r="F929" s="25"/>
      <c r="G929" s="26"/>
      <c r="H929" s="27"/>
      <c r="I929" s="28"/>
      <c r="J929" s="34"/>
    </row>
    <row r="930" spans="1:10" x14ac:dyDescent="0.45">
      <c r="A930" s="48"/>
      <c r="B930" s="23"/>
      <c r="C930" s="23"/>
      <c r="D930" s="24"/>
      <c r="E930" s="23"/>
      <c r="F930" s="25"/>
      <c r="G930" s="26"/>
      <c r="H930" s="27"/>
      <c r="I930" s="28"/>
      <c r="J930" s="34"/>
    </row>
    <row r="931" spans="1:10" x14ac:dyDescent="0.45">
      <c r="A931" s="48"/>
      <c r="B931" s="23"/>
      <c r="C931" s="23"/>
      <c r="D931" s="24"/>
      <c r="E931" s="23"/>
      <c r="F931" s="25"/>
      <c r="G931" s="26"/>
      <c r="H931" s="27"/>
      <c r="I931" s="28"/>
      <c r="J931" s="34"/>
    </row>
    <row r="932" spans="1:10" x14ac:dyDescent="0.45">
      <c r="A932" s="48"/>
      <c r="B932" s="23"/>
      <c r="C932" s="23"/>
      <c r="D932" s="24"/>
      <c r="E932" s="23"/>
      <c r="F932" s="25"/>
      <c r="G932" s="26"/>
      <c r="H932" s="27"/>
      <c r="I932" s="28"/>
      <c r="J932" s="34"/>
    </row>
    <row r="933" spans="1:10" x14ac:dyDescent="0.45">
      <c r="A933" s="48"/>
      <c r="B933" s="23"/>
      <c r="C933" s="23"/>
      <c r="D933" s="24"/>
      <c r="E933" s="23"/>
      <c r="F933" s="25"/>
      <c r="G933" s="26"/>
      <c r="H933" s="27"/>
      <c r="I933" s="28"/>
      <c r="J933" s="34"/>
    </row>
    <row r="934" spans="1:10" x14ac:dyDescent="0.45">
      <c r="A934" s="48"/>
      <c r="B934" s="23"/>
      <c r="C934" s="23"/>
      <c r="D934" s="24"/>
      <c r="E934" s="23"/>
      <c r="F934" s="25"/>
      <c r="G934" s="26"/>
      <c r="H934" s="27"/>
      <c r="I934" s="28"/>
      <c r="J934" s="34"/>
    </row>
    <row r="935" spans="1:10" x14ac:dyDescent="0.45">
      <c r="A935" s="48"/>
      <c r="B935" s="23"/>
      <c r="C935" s="23"/>
      <c r="D935" s="24"/>
      <c r="E935" s="23"/>
      <c r="F935" s="25"/>
      <c r="G935" s="26"/>
      <c r="H935" s="27"/>
      <c r="I935" s="28"/>
      <c r="J935" s="34"/>
    </row>
    <row r="936" spans="1:10" x14ac:dyDescent="0.45">
      <c r="A936" s="48"/>
      <c r="B936" s="23"/>
      <c r="C936" s="23"/>
      <c r="D936" s="24"/>
      <c r="E936" s="23"/>
      <c r="F936" s="25"/>
      <c r="G936" s="26"/>
      <c r="H936" s="27"/>
      <c r="I936" s="28"/>
      <c r="J936" s="34"/>
    </row>
    <row r="937" spans="1:10" x14ac:dyDescent="0.45">
      <c r="A937" s="48"/>
      <c r="B937" s="23"/>
      <c r="C937" s="23"/>
      <c r="D937" s="24"/>
      <c r="E937" s="23"/>
      <c r="F937" s="25"/>
      <c r="G937" s="26"/>
      <c r="H937" s="27"/>
      <c r="I937" s="28"/>
      <c r="J937" s="34"/>
    </row>
    <row r="938" spans="1:10" x14ac:dyDescent="0.45">
      <c r="A938" s="48"/>
      <c r="B938" s="23"/>
      <c r="C938" s="23"/>
      <c r="D938" s="24"/>
      <c r="E938" s="23"/>
      <c r="F938" s="25"/>
      <c r="G938" s="26"/>
      <c r="H938" s="27"/>
      <c r="I938" s="28"/>
      <c r="J938" s="34"/>
    </row>
    <row r="939" spans="1:10" x14ac:dyDescent="0.45">
      <c r="A939" s="48"/>
      <c r="B939" s="23"/>
      <c r="C939" s="23"/>
      <c r="D939" s="24"/>
      <c r="E939" s="23"/>
      <c r="F939" s="25"/>
      <c r="G939" s="26"/>
      <c r="H939" s="27"/>
      <c r="I939" s="28"/>
      <c r="J939" s="34"/>
    </row>
    <row r="940" spans="1:10" x14ac:dyDescent="0.45">
      <c r="A940" s="48"/>
      <c r="B940" s="23"/>
      <c r="C940" s="23"/>
      <c r="D940" s="24"/>
      <c r="E940" s="23"/>
      <c r="F940" s="25"/>
      <c r="G940" s="26"/>
      <c r="H940" s="27"/>
      <c r="I940" s="28"/>
      <c r="J940" s="34"/>
    </row>
    <row r="941" spans="1:10" x14ac:dyDescent="0.45">
      <c r="A941" s="48"/>
      <c r="B941" s="23"/>
      <c r="C941" s="23"/>
      <c r="D941" s="24"/>
      <c r="E941" s="23"/>
      <c r="F941" s="25"/>
      <c r="G941" s="26"/>
      <c r="H941" s="27"/>
      <c r="I941" s="28"/>
      <c r="J941" s="34"/>
    </row>
    <row r="942" spans="1:10" x14ac:dyDescent="0.45">
      <c r="A942" s="48"/>
      <c r="B942" s="23"/>
      <c r="C942" s="23"/>
      <c r="D942" s="24"/>
      <c r="E942" s="23"/>
      <c r="F942" s="25"/>
      <c r="G942" s="26"/>
      <c r="H942" s="27"/>
      <c r="I942" s="28"/>
      <c r="J942" s="34"/>
    </row>
    <row r="943" spans="1:10" x14ac:dyDescent="0.45">
      <c r="A943" s="48"/>
      <c r="B943" s="23"/>
      <c r="C943" s="23"/>
      <c r="D943" s="24"/>
      <c r="E943" s="23"/>
      <c r="F943" s="25"/>
      <c r="G943" s="26"/>
      <c r="H943" s="27"/>
      <c r="I943" s="28"/>
      <c r="J943" s="34"/>
    </row>
    <row r="944" spans="1:10" x14ac:dyDescent="0.45">
      <c r="A944" s="48"/>
      <c r="B944" s="23"/>
      <c r="C944" s="23"/>
      <c r="D944" s="24"/>
      <c r="E944" s="23"/>
      <c r="F944" s="25"/>
      <c r="G944" s="26"/>
      <c r="H944" s="27"/>
      <c r="I944" s="28"/>
      <c r="J944" s="34"/>
    </row>
    <row r="945" spans="1:10" x14ac:dyDescent="0.45">
      <c r="A945" s="48"/>
      <c r="B945" s="23"/>
      <c r="C945" s="23"/>
      <c r="D945" s="24"/>
      <c r="E945" s="23"/>
      <c r="F945" s="25"/>
      <c r="G945" s="26"/>
      <c r="H945" s="27"/>
      <c r="I945" s="28"/>
      <c r="J945" s="34"/>
    </row>
    <row r="946" spans="1:10" x14ac:dyDescent="0.45">
      <c r="A946" s="48"/>
      <c r="B946" s="23"/>
      <c r="C946" s="23"/>
      <c r="D946" s="24"/>
      <c r="E946" s="23"/>
      <c r="F946" s="25"/>
      <c r="G946" s="26"/>
      <c r="H946" s="27"/>
      <c r="I946" s="28"/>
      <c r="J946" s="34"/>
    </row>
    <row r="947" spans="1:10" x14ac:dyDescent="0.45">
      <c r="A947" s="48"/>
      <c r="B947" s="23"/>
      <c r="C947" s="23"/>
      <c r="D947" s="24"/>
      <c r="E947" s="23"/>
      <c r="F947" s="25"/>
      <c r="G947" s="26"/>
      <c r="H947" s="27"/>
      <c r="I947" s="28"/>
      <c r="J947" s="34"/>
    </row>
    <row r="948" spans="1:10" x14ac:dyDescent="0.45">
      <c r="A948" s="48"/>
      <c r="B948" s="23"/>
      <c r="C948" s="23"/>
      <c r="D948" s="24"/>
      <c r="E948" s="23"/>
      <c r="F948" s="25"/>
      <c r="G948" s="26"/>
      <c r="H948" s="27"/>
      <c r="I948" s="28"/>
      <c r="J948" s="34"/>
    </row>
    <row r="949" spans="1:10" x14ac:dyDescent="0.45">
      <c r="A949" s="48"/>
      <c r="B949" s="23"/>
      <c r="C949" s="23"/>
      <c r="D949" s="24"/>
      <c r="E949" s="23"/>
      <c r="F949" s="25"/>
      <c r="G949" s="26"/>
      <c r="H949" s="27"/>
      <c r="I949" s="28"/>
      <c r="J949" s="34"/>
    </row>
    <row r="950" spans="1:10" x14ac:dyDescent="0.45">
      <c r="A950" s="48"/>
      <c r="B950" s="23"/>
      <c r="C950" s="23"/>
      <c r="D950" s="24"/>
      <c r="E950" s="23"/>
      <c r="F950" s="25"/>
      <c r="G950" s="26"/>
      <c r="H950" s="27"/>
      <c r="I950" s="28"/>
      <c r="J950" s="34"/>
    </row>
    <row r="951" spans="1:10" x14ac:dyDescent="0.45">
      <c r="A951" s="48"/>
      <c r="B951" s="23"/>
      <c r="C951" s="23"/>
      <c r="D951" s="24"/>
      <c r="E951" s="23"/>
      <c r="F951" s="25"/>
      <c r="G951" s="26"/>
      <c r="H951" s="27"/>
      <c r="I951" s="28"/>
      <c r="J951" s="34"/>
    </row>
    <row r="952" spans="1:10" x14ac:dyDescent="0.45">
      <c r="A952" s="48"/>
      <c r="B952" s="23"/>
      <c r="C952" s="23"/>
      <c r="D952" s="24"/>
      <c r="E952" s="23"/>
      <c r="F952" s="25"/>
      <c r="G952" s="26"/>
      <c r="H952" s="27"/>
      <c r="I952" s="28"/>
      <c r="J952" s="34"/>
    </row>
    <row r="953" spans="1:10" x14ac:dyDescent="0.45">
      <c r="A953" s="48"/>
      <c r="B953" s="23"/>
      <c r="C953" s="23"/>
      <c r="D953" s="24"/>
      <c r="E953" s="23"/>
      <c r="F953" s="25"/>
      <c r="G953" s="26"/>
      <c r="H953" s="27"/>
      <c r="I953" s="28"/>
      <c r="J953" s="34"/>
    </row>
    <row r="954" spans="1:10" x14ac:dyDescent="0.45">
      <c r="A954" s="48"/>
      <c r="B954" s="23"/>
      <c r="C954" s="23"/>
      <c r="D954" s="24"/>
      <c r="E954" s="23"/>
      <c r="F954" s="25"/>
      <c r="G954" s="26"/>
      <c r="H954" s="27"/>
      <c r="I954" s="28"/>
      <c r="J954" s="34"/>
    </row>
    <row r="955" spans="1:10" x14ac:dyDescent="0.45">
      <c r="A955" s="48"/>
      <c r="B955" s="23"/>
      <c r="C955" s="23"/>
      <c r="D955" s="24"/>
      <c r="E955" s="23"/>
      <c r="F955" s="25"/>
      <c r="G955" s="26"/>
      <c r="H955" s="27"/>
      <c r="I955" s="28"/>
      <c r="J955" s="34"/>
    </row>
  </sheetData>
  <sheetProtection algorithmName="SHA-512" hashValue="hSuncpM1HIs3SCgDtJnA2BUswR3aE7aDQfQM48v3TxUt75GRuft39nCPaZbfRDAVJZfgfG2KEGFonoaO1Kj9Qw==" saltValue="A808Ni5kx1D5kxdRHcizFg==" spinCount="100000" sheet="1" formatCells="0" formatColumns="0" formatRows="0" sort="0" autoFilter="0" pivotTables="0"/>
  <autoFilter ref="A2:J955" xr:uid="{14485203-5F43-4FFD-BE3E-0ED509F3CE0E}">
    <sortState xmlns:xlrd2="http://schemas.microsoft.com/office/spreadsheetml/2017/richdata2" ref="A3:J955">
      <sortCondition ref="A2:A955"/>
    </sortState>
  </autoFilter>
  <mergeCells count="1">
    <mergeCell ref="A1:J1"/>
  </mergeCells>
  <conditionalFormatting sqref="H3:H55 H307:H476">
    <cfRule type="expression" dxfId="43" priority="17">
      <formula>$F3&lt;$H3</formula>
    </cfRule>
  </conditionalFormatting>
  <conditionalFormatting sqref="H3:H66 H295:H476">
    <cfRule type="expression" dxfId="42" priority="18">
      <formula>ROUND(#REF!,1)&lt;0</formula>
    </cfRule>
  </conditionalFormatting>
  <conditionalFormatting sqref="H56:H62">
    <cfRule type="expression" dxfId="41" priority="19">
      <formula>$H56&lt;#REF!</formula>
    </cfRule>
  </conditionalFormatting>
  <conditionalFormatting sqref="H63:H67">
    <cfRule type="expression" dxfId="40" priority="14">
      <formula>$F63&lt;$H63</formula>
    </cfRule>
  </conditionalFormatting>
  <conditionalFormatting sqref="H67:H294">
    <cfRule type="expression" dxfId="39" priority="2">
      <formula>ROUND(#REF!,1)&lt;0</formula>
    </cfRule>
  </conditionalFormatting>
  <conditionalFormatting sqref="H68:H294">
    <cfRule type="expression" dxfId="38" priority="1">
      <formula>$F68&lt;$H68</formula>
    </cfRule>
  </conditionalFormatting>
  <conditionalFormatting sqref="H295:H306">
    <cfRule type="expression" dxfId="37" priority="25">
      <formula>$F295&lt;$H295</formula>
    </cfRule>
  </conditionalFormatting>
  <conditionalFormatting sqref="H477:H479">
    <cfRule type="expression" dxfId="36" priority="5">
      <formula>ROUND($L477,1)&lt;0</formula>
    </cfRule>
    <cfRule type="expression" dxfId="35" priority="6">
      <formula>$H477&lt;$J477</formula>
    </cfRule>
  </conditionalFormatting>
  <conditionalFormatting sqref="H480:H559">
    <cfRule type="expression" dxfId="34" priority="12">
      <formula>ROUND(#REF!,1)&lt;0</formula>
    </cfRule>
  </conditionalFormatting>
  <conditionalFormatting sqref="H480:H955">
    <cfRule type="expression" dxfId="33" priority="8">
      <formula>$F480&lt;$H480</formula>
    </cfRule>
  </conditionalFormatting>
  <conditionalFormatting sqref="H560:H708">
    <cfRule type="expression" dxfId="32" priority="7">
      <formula>ROUND(#REF!,1)&lt;0</formula>
    </cfRule>
  </conditionalFormatting>
  <conditionalFormatting sqref="H709:H955">
    <cfRule type="expression" dxfId="31" priority="36">
      <formula>ROUND(#REF!,1)&lt;0</formula>
    </cfRule>
  </conditionalFormatting>
  <dataValidations count="3">
    <dataValidation type="list" allowBlank="1" showInputMessage="1" showErrorMessage="1" sqref="C63:C67 C3:C53 C55 C295:C306" xr:uid="{D1DA0879-A0AC-49AF-AD4A-38190EE95EDA}">
      <formula1>Brands</formula1>
    </dataValidation>
    <dataValidation type="list" allowBlank="1" showInputMessage="1" showErrorMessage="1" sqref="D3:D53 D55:D67 D477:D479" xr:uid="{8627894C-608E-4A50-9B07-87B3E77EEFEE}">
      <formula1>UpgComp</formula1>
    </dataValidation>
    <dataValidation type="decimal" allowBlank="1" showInputMessage="1" showErrorMessage="1" errorTitle="Percentage Only" error="Please enter a valid percentage. " sqref="G3:G53 G55:G67 G477:G479" xr:uid="{512F6693-327C-4AEA-87AA-13DA35A66630}">
      <formula1>0</formula1>
      <formula2>1</formula2>
    </dataValidation>
  </dataValidations>
  <pageMargins left="0.7" right="0.7" top="0.75" bottom="0.75" header="0.3" footer="0.3"/>
  <headerFooter>
    <oddHeader>&amp;C&amp;"Calibri"&amp;12&amp;KFF0000 OFFICIAL&amp;1#_x000D_</oddHeader>
  </headerFooter>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filterMode="1">
    <tabColor rgb="FF57A8B5"/>
    <outlinePr summaryBelow="0" summaryRight="0"/>
  </sheetPr>
  <dimension ref="A1:N1515"/>
  <sheetViews>
    <sheetView zoomScale="85" zoomScaleNormal="85" workbookViewId="0">
      <pane ySplit="2" topLeftCell="A3" activePane="bottomLeft" state="frozen"/>
      <selection pane="bottomLeft" activeCell="A3" sqref="A3"/>
    </sheetView>
  </sheetViews>
  <sheetFormatPr defaultColWidth="10.265625" defaultRowHeight="13.5" x14ac:dyDescent="0.35"/>
  <cols>
    <col min="1" max="1" width="23.53125" style="1" customWidth="1"/>
    <col min="2" max="3" width="19" style="1" customWidth="1"/>
    <col min="4" max="4" width="16.73046875" style="1" customWidth="1"/>
    <col min="5" max="5" width="21.46484375" style="1" customWidth="1"/>
    <col min="6" max="6" width="20" style="1" customWidth="1"/>
    <col min="7" max="7" width="32.265625" style="1" bestFit="1" customWidth="1" collapsed="1"/>
    <col min="8" max="8" width="60.46484375" style="1" customWidth="1"/>
    <col min="9" max="9" width="16.796875" style="20" customWidth="1"/>
    <col min="10" max="11" width="19.73046875" style="20" customWidth="1"/>
    <col min="12" max="12" width="31.73046875" style="18" customWidth="1"/>
    <col min="13" max="14" width="10.265625" style="1" hidden="1" customWidth="1"/>
    <col min="15" max="22" width="10.265625" style="1" customWidth="1"/>
    <col min="23" max="16384" width="10.265625" style="1"/>
  </cols>
  <sheetData>
    <row r="1" spans="1:14" ht="17.649999999999999" x14ac:dyDescent="0.35">
      <c r="A1" s="306" t="s">
        <v>179</v>
      </c>
      <c r="B1" s="306"/>
      <c r="C1" s="306"/>
      <c r="D1" s="306"/>
      <c r="E1" s="306"/>
      <c r="F1" s="306"/>
      <c r="G1" s="306"/>
      <c r="H1" s="306"/>
      <c r="I1" s="306"/>
      <c r="J1" s="306"/>
      <c r="K1" s="306"/>
      <c r="L1" s="307"/>
    </row>
    <row r="2" spans="1:14" ht="27.75" x14ac:dyDescent="0.35">
      <c r="A2" s="80" t="s">
        <v>271</v>
      </c>
      <c r="B2" s="52" t="s">
        <v>2</v>
      </c>
      <c r="C2" s="52" t="s">
        <v>2086</v>
      </c>
      <c r="D2" s="52" t="s">
        <v>3</v>
      </c>
      <c r="E2" s="52" t="s">
        <v>16</v>
      </c>
      <c r="F2" s="52" t="s">
        <v>17</v>
      </c>
      <c r="G2" s="52" t="s">
        <v>18</v>
      </c>
      <c r="H2" s="50" t="s">
        <v>113</v>
      </c>
      <c r="I2" s="52" t="s">
        <v>19</v>
      </c>
      <c r="J2" s="52" t="s">
        <v>50</v>
      </c>
      <c r="K2" s="52" t="s">
        <v>21</v>
      </c>
      <c r="L2" s="50" t="s">
        <v>5</v>
      </c>
    </row>
    <row r="3" spans="1:14" s="7" customFormat="1" x14ac:dyDescent="0.35">
      <c r="A3" s="17" t="s">
        <v>0</v>
      </c>
      <c r="B3" s="14" t="s">
        <v>13</v>
      </c>
      <c r="C3" s="14"/>
      <c r="D3" s="14" t="s">
        <v>0</v>
      </c>
      <c r="E3" s="19" t="s">
        <v>114</v>
      </c>
      <c r="F3" s="19" t="s">
        <v>115</v>
      </c>
      <c r="G3" s="16" t="s">
        <v>115</v>
      </c>
      <c r="H3" s="19" t="s">
        <v>116</v>
      </c>
      <c r="I3" s="12">
        <v>58.571428571428577</v>
      </c>
      <c r="J3" s="15">
        <v>0.3</v>
      </c>
      <c r="K3" s="129">
        <v>41</v>
      </c>
      <c r="L3" s="17" t="s">
        <v>117</v>
      </c>
      <c r="M3" s="22">
        <f t="shared" ref="M3:M14" si="0">(I3*(1-J3))-K3</f>
        <v>0</v>
      </c>
      <c r="N3" s="7" t="str">
        <f>IF(ISERROR(VLOOKUP("*"&amp;A3,Min_Discounts!A:G,5,FALSE)),"",VLOOKUP("*"&amp;A3,Min_Discounts!A:G,5,FALSE))</f>
        <v/>
      </c>
    </row>
    <row r="4" spans="1:14" s="7" customFormat="1" x14ac:dyDescent="0.35">
      <c r="A4" s="17" t="s">
        <v>0</v>
      </c>
      <c r="B4" s="14" t="s">
        <v>13</v>
      </c>
      <c r="C4" s="14"/>
      <c r="D4" s="14" t="s">
        <v>0</v>
      </c>
      <c r="E4" s="19" t="s">
        <v>114</v>
      </c>
      <c r="F4" s="19" t="s">
        <v>118</v>
      </c>
      <c r="G4" s="16" t="s">
        <v>118</v>
      </c>
      <c r="H4" s="19" t="s">
        <v>119</v>
      </c>
      <c r="I4" s="12">
        <v>55.714285714285715</v>
      </c>
      <c r="J4" s="15">
        <v>0.3</v>
      </c>
      <c r="K4" s="129">
        <v>39</v>
      </c>
      <c r="L4" s="17" t="s">
        <v>2674</v>
      </c>
      <c r="M4" s="22">
        <f t="shared" si="0"/>
        <v>0</v>
      </c>
      <c r="N4" s="7" t="str">
        <f>IF(ISERROR(VLOOKUP("*"&amp;A4,Min_Discounts!A:G,5,FALSE)),"",VLOOKUP("*"&amp;A4,Min_Discounts!A:G,5,FALSE))</f>
        <v/>
      </c>
    </row>
    <row r="5" spans="1:14" s="7" customFormat="1" ht="27" x14ac:dyDescent="0.35">
      <c r="A5" s="17" t="s">
        <v>0</v>
      </c>
      <c r="B5" s="14" t="s">
        <v>13</v>
      </c>
      <c r="C5" s="14"/>
      <c r="D5" s="14" t="s">
        <v>0</v>
      </c>
      <c r="E5" s="19" t="s">
        <v>2675</v>
      </c>
      <c r="F5" s="19" t="s">
        <v>2676</v>
      </c>
      <c r="G5" s="19" t="s">
        <v>2676</v>
      </c>
      <c r="H5" s="19" t="s">
        <v>2677</v>
      </c>
      <c r="I5" s="12">
        <v>349</v>
      </c>
      <c r="J5" s="15">
        <v>0.3</v>
      </c>
      <c r="K5" s="129">
        <f>I5*(1-J5)</f>
        <v>244.29999999999998</v>
      </c>
      <c r="L5" s="17" t="s">
        <v>2674</v>
      </c>
      <c r="M5" s="22">
        <f t="shared" si="0"/>
        <v>0</v>
      </c>
      <c r="N5" s="7" t="str">
        <f>IF(ISERROR(VLOOKUP("*"&amp;A5,Min_Discounts!A:G,5,FALSE)),"",VLOOKUP("*"&amp;A5,Min_Discounts!A:G,5,FALSE))</f>
        <v/>
      </c>
    </row>
    <row r="6" spans="1:14" s="7" customFormat="1" x14ac:dyDescent="0.35">
      <c r="A6" s="17" t="s">
        <v>0</v>
      </c>
      <c r="B6" s="14" t="s">
        <v>13</v>
      </c>
      <c r="C6" s="14"/>
      <c r="D6" s="14" t="s">
        <v>0</v>
      </c>
      <c r="E6" s="19" t="s">
        <v>2678</v>
      </c>
      <c r="F6" s="19" t="s">
        <v>124</v>
      </c>
      <c r="G6" s="16" t="s">
        <v>124</v>
      </c>
      <c r="H6" s="19" t="s">
        <v>125</v>
      </c>
      <c r="I6" s="12">
        <v>27.14</v>
      </c>
      <c r="J6" s="15">
        <v>0.3</v>
      </c>
      <c r="K6" s="129">
        <v>19</v>
      </c>
      <c r="L6" s="17" t="s">
        <v>120</v>
      </c>
      <c r="M6" s="22">
        <f t="shared" si="0"/>
        <v>-2.0000000000024443E-3</v>
      </c>
      <c r="N6" s="7" t="str">
        <f>IF(ISERROR(VLOOKUP("*"&amp;A6,Min_Discounts!A:G,5,FALSE)),"",VLOOKUP("*"&amp;A6,Min_Discounts!A:G,5,FALSE))</f>
        <v/>
      </c>
    </row>
    <row r="7" spans="1:14" s="7" customFormat="1" x14ac:dyDescent="0.35">
      <c r="A7" s="17" t="s">
        <v>0</v>
      </c>
      <c r="B7" s="14" t="s">
        <v>13</v>
      </c>
      <c r="C7" s="14"/>
      <c r="D7" s="14" t="s">
        <v>0</v>
      </c>
      <c r="E7" s="19" t="s">
        <v>2679</v>
      </c>
      <c r="F7" s="19" t="s">
        <v>2680</v>
      </c>
      <c r="G7" s="16" t="s">
        <v>2680</v>
      </c>
      <c r="H7" s="19" t="s">
        <v>126</v>
      </c>
      <c r="I7" s="12">
        <v>22.86</v>
      </c>
      <c r="J7" s="15">
        <v>0.3</v>
      </c>
      <c r="K7" s="129">
        <v>16</v>
      </c>
      <c r="L7" s="17" t="s">
        <v>120</v>
      </c>
      <c r="M7" s="22">
        <f t="shared" si="0"/>
        <v>1.9999999999988916E-3</v>
      </c>
      <c r="N7" s="7" t="str">
        <f>IF(ISERROR(VLOOKUP("*"&amp;A7,Min_Discounts!A:G,5,FALSE)),"",VLOOKUP("*"&amp;A7,Min_Discounts!A:G,5,FALSE))</f>
        <v/>
      </c>
    </row>
    <row r="8" spans="1:14" s="7" customFormat="1" ht="54" x14ac:dyDescent="0.35">
      <c r="A8" s="17" t="s">
        <v>0</v>
      </c>
      <c r="B8" s="14" t="s">
        <v>13</v>
      </c>
      <c r="C8" s="14"/>
      <c r="D8" s="14" t="s">
        <v>0</v>
      </c>
      <c r="E8" s="19" t="s">
        <v>2681</v>
      </c>
      <c r="F8" s="19" t="s">
        <v>127</v>
      </c>
      <c r="G8" s="16" t="s">
        <v>127</v>
      </c>
      <c r="H8" s="19" t="s">
        <v>128</v>
      </c>
      <c r="I8" s="12">
        <v>58.57</v>
      </c>
      <c r="J8" s="15">
        <v>0.3</v>
      </c>
      <c r="K8" s="129">
        <v>41</v>
      </c>
      <c r="L8" s="17" t="s">
        <v>120</v>
      </c>
      <c r="M8" s="22">
        <f t="shared" si="0"/>
        <v>-1.0000000000047748E-3</v>
      </c>
      <c r="N8" s="7" t="str">
        <f>IF(ISERROR(VLOOKUP("*"&amp;A8,Min_Discounts!A:G,5,FALSE)),"",VLOOKUP("*"&amp;A8,Min_Discounts!A:G,5,FALSE))</f>
        <v/>
      </c>
    </row>
    <row r="9" spans="1:14" s="7" customFormat="1" ht="40.5" x14ac:dyDescent="0.35">
      <c r="A9" s="17" t="s">
        <v>0</v>
      </c>
      <c r="B9" s="14" t="s">
        <v>14</v>
      </c>
      <c r="C9" s="14"/>
      <c r="D9" s="14" t="s">
        <v>0</v>
      </c>
      <c r="E9" s="19" t="s">
        <v>2682</v>
      </c>
      <c r="F9" s="19" t="s">
        <v>2148</v>
      </c>
      <c r="G9" s="19" t="s">
        <v>2148</v>
      </c>
      <c r="H9" s="19" t="s">
        <v>2683</v>
      </c>
      <c r="I9" s="174">
        <v>329</v>
      </c>
      <c r="J9" s="175">
        <v>0.3</v>
      </c>
      <c r="K9" s="176">
        <v>230.3</v>
      </c>
      <c r="L9" s="17" t="s">
        <v>120</v>
      </c>
      <c r="M9" s="22">
        <f t="shared" si="0"/>
        <v>0</v>
      </c>
      <c r="N9" s="7" t="str">
        <f>IF(ISERROR(VLOOKUP("*"&amp;A9,Min_Discounts!A:G,5,FALSE)),"",VLOOKUP("*"&amp;A9,Min_Discounts!A:G,5,FALSE))</f>
        <v/>
      </c>
    </row>
    <row r="10" spans="1:14" s="7" customFormat="1" ht="40.5" x14ac:dyDescent="0.35">
      <c r="A10" s="17" t="s">
        <v>0</v>
      </c>
      <c r="B10" s="14" t="s">
        <v>14</v>
      </c>
      <c r="C10" s="14"/>
      <c r="D10" s="14" t="s">
        <v>0</v>
      </c>
      <c r="E10" s="19" t="s">
        <v>2149</v>
      </c>
      <c r="F10" s="19" t="s">
        <v>2150</v>
      </c>
      <c r="G10" s="16" t="s">
        <v>121</v>
      </c>
      <c r="H10" s="19" t="s">
        <v>2151</v>
      </c>
      <c r="I10" s="174">
        <v>349</v>
      </c>
      <c r="J10" s="175">
        <v>0.3</v>
      </c>
      <c r="K10" s="176">
        <v>244.3</v>
      </c>
      <c r="L10" s="17" t="s">
        <v>120</v>
      </c>
      <c r="M10" s="22">
        <f t="shared" si="0"/>
        <v>0</v>
      </c>
      <c r="N10" s="7" t="str">
        <f>IF(ISERROR(VLOOKUP("*"&amp;A10,Min_Discounts!A:G,5,FALSE)),"",VLOOKUP("*"&amp;A10,Min_Discounts!A:G,5,FALSE))</f>
        <v/>
      </c>
    </row>
    <row r="11" spans="1:14" s="7" customFormat="1" ht="40.5" x14ac:dyDescent="0.35">
      <c r="A11" s="17" t="s">
        <v>0</v>
      </c>
      <c r="B11" s="14" t="s">
        <v>14</v>
      </c>
      <c r="C11" s="14"/>
      <c r="D11" s="14" t="s">
        <v>0</v>
      </c>
      <c r="E11" s="14" t="s">
        <v>2152</v>
      </c>
      <c r="F11" s="14" t="s">
        <v>2153</v>
      </c>
      <c r="G11" s="14" t="s">
        <v>2153</v>
      </c>
      <c r="H11" s="14" t="s">
        <v>2154</v>
      </c>
      <c r="I11" s="174">
        <v>449</v>
      </c>
      <c r="J11" s="175">
        <v>0.3</v>
      </c>
      <c r="K11" s="176">
        <v>314.3</v>
      </c>
      <c r="L11" s="17" t="s">
        <v>120</v>
      </c>
      <c r="M11" s="22">
        <f t="shared" si="0"/>
        <v>0</v>
      </c>
      <c r="N11" s="7" t="str">
        <f>IF(ISERROR(VLOOKUP("*"&amp;A11,Min_Discounts!A:G,5,FALSE)),"",VLOOKUP("*"&amp;A11,Min_Discounts!A:G,5,FALSE))</f>
        <v/>
      </c>
    </row>
    <row r="12" spans="1:14" s="7" customFormat="1" ht="40.5" x14ac:dyDescent="0.35">
      <c r="A12" s="17" t="s">
        <v>0</v>
      </c>
      <c r="B12" s="14" t="s">
        <v>14</v>
      </c>
      <c r="C12" s="14"/>
      <c r="D12" s="14" t="s">
        <v>0</v>
      </c>
      <c r="E12" s="14" t="s">
        <v>1743</v>
      </c>
      <c r="F12" s="14" t="s">
        <v>1744</v>
      </c>
      <c r="G12" s="16" t="s">
        <v>1744</v>
      </c>
      <c r="H12" s="163" t="s">
        <v>1745</v>
      </c>
      <c r="I12" s="174">
        <v>799</v>
      </c>
      <c r="J12" s="175">
        <v>0.3</v>
      </c>
      <c r="K12" s="176">
        <v>559.29999999999995</v>
      </c>
      <c r="L12" s="17" t="s">
        <v>120</v>
      </c>
      <c r="M12" s="22">
        <f t="shared" si="0"/>
        <v>0</v>
      </c>
      <c r="N12" s="7" t="str">
        <f>IF(ISERROR(VLOOKUP("*"&amp;A12,Min_Discounts!A:G,5,FALSE)),"",VLOOKUP("*"&amp;A12,Min_Discounts!A:G,5,FALSE))</f>
        <v/>
      </c>
    </row>
    <row r="13" spans="1:14" s="7" customFormat="1" ht="40.5" x14ac:dyDescent="0.35">
      <c r="A13" s="17" t="s">
        <v>0</v>
      </c>
      <c r="B13" s="14" t="s">
        <v>14</v>
      </c>
      <c r="C13" s="14"/>
      <c r="D13" s="14" t="s">
        <v>0</v>
      </c>
      <c r="E13" s="14" t="s">
        <v>2684</v>
      </c>
      <c r="F13" s="14" t="s">
        <v>2685</v>
      </c>
      <c r="G13" s="14" t="s">
        <v>2685</v>
      </c>
      <c r="H13" s="163" t="s">
        <v>2686</v>
      </c>
      <c r="I13" s="174">
        <v>1099</v>
      </c>
      <c r="J13" s="175">
        <v>0.3</v>
      </c>
      <c r="K13" s="176">
        <v>769.3</v>
      </c>
      <c r="L13" s="17" t="s">
        <v>120</v>
      </c>
      <c r="M13" s="22">
        <f t="shared" si="0"/>
        <v>0</v>
      </c>
      <c r="N13" s="7" t="str">
        <f>IF(ISERROR(VLOOKUP("*"&amp;A13,Min_Discounts!A:G,5,FALSE)),"",VLOOKUP("*"&amp;A13,Min_Discounts!A:G,5,FALSE))</f>
        <v/>
      </c>
    </row>
    <row r="14" spans="1:14" s="7" customFormat="1" ht="27" x14ac:dyDescent="0.35">
      <c r="A14" s="17" t="s">
        <v>0</v>
      </c>
      <c r="B14" s="14" t="s">
        <v>14</v>
      </c>
      <c r="C14" s="14"/>
      <c r="D14" s="14" t="s">
        <v>0</v>
      </c>
      <c r="E14" s="19" t="s">
        <v>2408</v>
      </c>
      <c r="F14" s="19" t="s">
        <v>2155</v>
      </c>
      <c r="G14" s="16" t="s">
        <v>2409</v>
      </c>
      <c r="H14" s="19" t="s">
        <v>2410</v>
      </c>
      <c r="I14" s="174">
        <v>249</v>
      </c>
      <c r="J14" s="175">
        <v>0.3</v>
      </c>
      <c r="K14" s="176">
        <v>174.3</v>
      </c>
      <c r="L14" s="17" t="s">
        <v>120</v>
      </c>
      <c r="M14" s="22">
        <f t="shared" si="0"/>
        <v>0</v>
      </c>
      <c r="N14" s="7" t="str">
        <f>IF(ISERROR(VLOOKUP("*"&amp;A14,Min_Discounts!A:G,5,FALSE)),"",VLOOKUP("*"&amp;A14,Min_Discounts!A:G,5,FALSE))</f>
        <v/>
      </c>
    </row>
    <row r="15" spans="1:14" s="7" customFormat="1" ht="27" x14ac:dyDescent="0.35">
      <c r="A15" s="17" t="s">
        <v>0</v>
      </c>
      <c r="B15" s="14" t="s">
        <v>14</v>
      </c>
      <c r="C15" s="14"/>
      <c r="D15" s="14" t="s">
        <v>0</v>
      </c>
      <c r="E15" s="19" t="s">
        <v>2156</v>
      </c>
      <c r="F15" s="19" t="s">
        <v>2157</v>
      </c>
      <c r="G15" s="16" t="s">
        <v>122</v>
      </c>
      <c r="H15" s="19" t="s">
        <v>2158</v>
      </c>
      <c r="I15" s="174">
        <v>299</v>
      </c>
      <c r="J15" s="175">
        <v>0.3</v>
      </c>
      <c r="K15" s="176">
        <v>209.3</v>
      </c>
      <c r="L15" s="17" t="s">
        <v>120</v>
      </c>
      <c r="M15" s="22"/>
    </row>
    <row r="16" spans="1:14" s="7" customFormat="1" ht="27" x14ac:dyDescent="0.35">
      <c r="A16" s="17" t="s">
        <v>0</v>
      </c>
      <c r="B16" s="14" t="s">
        <v>14</v>
      </c>
      <c r="C16" s="14"/>
      <c r="D16" s="14" t="s">
        <v>0</v>
      </c>
      <c r="E16" s="14" t="s">
        <v>2159</v>
      </c>
      <c r="F16" s="14" t="s">
        <v>2160</v>
      </c>
      <c r="G16" s="14" t="s">
        <v>123</v>
      </c>
      <c r="H16" s="14" t="s">
        <v>2161</v>
      </c>
      <c r="I16" s="174">
        <v>349</v>
      </c>
      <c r="J16" s="175">
        <v>0.3</v>
      </c>
      <c r="K16" s="176">
        <v>244.3</v>
      </c>
      <c r="L16" s="17" t="s">
        <v>120</v>
      </c>
      <c r="M16" s="22">
        <f t="shared" ref="M16:M56" si="1">(I16*(1-J16))-K16</f>
        <v>0</v>
      </c>
      <c r="N16" s="7" t="str">
        <f>IF(ISERROR(VLOOKUP("*"&amp;A16,Min_Discounts!A:G,5,FALSE)),"",VLOOKUP("*"&amp;A16,Min_Discounts!A:G,5,FALSE))</f>
        <v/>
      </c>
    </row>
    <row r="17" spans="1:14" s="7" customFormat="1" x14ac:dyDescent="0.35">
      <c r="A17" s="17" t="s">
        <v>286</v>
      </c>
      <c r="B17" s="14" t="s">
        <v>13</v>
      </c>
      <c r="C17" s="14"/>
      <c r="D17" s="14" t="s">
        <v>250</v>
      </c>
      <c r="E17" s="19" t="s">
        <v>4975</v>
      </c>
      <c r="F17" s="19" t="s">
        <v>4975</v>
      </c>
      <c r="G17" s="16" t="s">
        <v>4975</v>
      </c>
      <c r="H17" s="19" t="s">
        <v>4976</v>
      </c>
      <c r="I17" s="12">
        <v>79</v>
      </c>
      <c r="J17" s="15">
        <v>0.33968419678976891</v>
      </c>
      <c r="K17" s="11">
        <v>52.164948453608254</v>
      </c>
      <c r="L17" s="17"/>
      <c r="M17" s="22">
        <f t="shared" si="1"/>
        <v>0</v>
      </c>
      <c r="N17" s="7" t="str">
        <f>IF(ISERROR(VLOOKUP("*"&amp;A17,Min_Discounts!A:G,5,FALSE)),"",VLOOKUP("*"&amp;A17,Min_Discounts!A:G,5,FALSE))</f>
        <v/>
      </c>
    </row>
    <row r="18" spans="1:14" s="7" customFormat="1" x14ac:dyDescent="0.35">
      <c r="A18" s="17" t="s">
        <v>286</v>
      </c>
      <c r="B18" s="14" t="s">
        <v>13</v>
      </c>
      <c r="C18" s="14"/>
      <c r="D18" s="14" t="s">
        <v>250</v>
      </c>
      <c r="E18" s="19" t="s">
        <v>4977</v>
      </c>
      <c r="F18" s="19" t="s">
        <v>4977</v>
      </c>
      <c r="G18" s="16" t="s">
        <v>4977</v>
      </c>
      <c r="H18" s="19" t="s">
        <v>4978</v>
      </c>
      <c r="I18" s="12">
        <v>95</v>
      </c>
      <c r="J18" s="15">
        <v>0.22409115572436228</v>
      </c>
      <c r="K18" s="11">
        <v>73.711340206185582</v>
      </c>
      <c r="L18" s="17"/>
      <c r="M18" s="22">
        <f t="shared" si="1"/>
        <v>0</v>
      </c>
      <c r="N18" s="7" t="str">
        <f>IF(ISERROR(VLOOKUP("*"&amp;A18,Min_Discounts!A:G,5,FALSE)),"",VLOOKUP("*"&amp;A18,Min_Discounts!A:G,5,FALSE))</f>
        <v/>
      </c>
    </row>
    <row r="19" spans="1:14" s="7" customFormat="1" x14ac:dyDescent="0.35">
      <c r="A19" s="17" t="s">
        <v>286</v>
      </c>
      <c r="B19" s="14" t="s">
        <v>13</v>
      </c>
      <c r="C19" s="14"/>
      <c r="D19" s="14" t="s">
        <v>250</v>
      </c>
      <c r="E19" s="19" t="s">
        <v>2289</v>
      </c>
      <c r="F19" s="19" t="s">
        <v>2289</v>
      </c>
      <c r="G19" s="16" t="s">
        <v>2289</v>
      </c>
      <c r="H19" s="19" t="s">
        <v>2290</v>
      </c>
      <c r="I19" s="12">
        <v>59</v>
      </c>
      <c r="J19" s="15">
        <v>0.19273108509522963</v>
      </c>
      <c r="K19" s="11">
        <v>47.628865979381452</v>
      </c>
      <c r="L19" s="17"/>
      <c r="M19" s="22">
        <f t="shared" si="1"/>
        <v>0</v>
      </c>
      <c r="N19" s="7" t="str">
        <f>IF(ISERROR(VLOOKUP("*"&amp;A19,Min_Discounts!A:G,5,FALSE)),"",VLOOKUP("*"&amp;A19,Min_Discounts!A:G,5,FALSE))</f>
        <v/>
      </c>
    </row>
    <row r="20" spans="1:14" s="7" customFormat="1" x14ac:dyDescent="0.35">
      <c r="A20" s="17" t="s">
        <v>286</v>
      </c>
      <c r="B20" s="14" t="s">
        <v>13</v>
      </c>
      <c r="C20" s="14"/>
      <c r="D20" s="14" t="s">
        <v>250</v>
      </c>
      <c r="E20" s="19" t="s">
        <v>2450</v>
      </c>
      <c r="F20" s="19" t="s">
        <v>2450</v>
      </c>
      <c r="G20" s="16" t="s">
        <v>2450</v>
      </c>
      <c r="H20" s="19" t="s">
        <v>2451</v>
      </c>
      <c r="I20" s="12">
        <v>129</v>
      </c>
      <c r="J20" s="15">
        <v>0.22640453927914958</v>
      </c>
      <c r="K20" s="11">
        <v>99.793814432989706</v>
      </c>
      <c r="L20" s="17"/>
      <c r="M20" s="22">
        <f t="shared" si="1"/>
        <v>0</v>
      </c>
      <c r="N20" s="7" t="str">
        <f>IF(ISERROR(VLOOKUP("*"&amp;A20,Min_Discounts!A:G,5,FALSE)),"",VLOOKUP("*"&amp;A20,Min_Discounts!A:G,5,FALSE))</f>
        <v/>
      </c>
    </row>
    <row r="21" spans="1:14" s="7" customFormat="1" x14ac:dyDescent="0.35">
      <c r="A21" s="17" t="s">
        <v>286</v>
      </c>
      <c r="B21" s="14" t="s">
        <v>13</v>
      </c>
      <c r="C21" s="14"/>
      <c r="D21" s="14" t="s">
        <v>250</v>
      </c>
      <c r="E21" s="17" t="s">
        <v>2452</v>
      </c>
      <c r="F21" s="14" t="s">
        <v>2452</v>
      </c>
      <c r="G21" s="14" t="s">
        <v>2452</v>
      </c>
      <c r="H21" s="14" t="s">
        <v>2453</v>
      </c>
      <c r="I21" s="12">
        <v>129</v>
      </c>
      <c r="J21" s="15">
        <v>0.22640453927914958</v>
      </c>
      <c r="K21" s="11">
        <v>99.793814432989706</v>
      </c>
      <c r="L21" s="19"/>
      <c r="M21" s="22">
        <f t="shared" si="1"/>
        <v>0</v>
      </c>
      <c r="N21" s="7" t="str">
        <f>IF(ISERROR(VLOOKUP("*"&amp;A21,Min_Discounts!A:G,5,FALSE)),"",VLOOKUP("*"&amp;A21,Min_Discounts!A:G,5,FALSE))</f>
        <v/>
      </c>
    </row>
    <row r="22" spans="1:14" s="7" customFormat="1" x14ac:dyDescent="0.35">
      <c r="A22" s="17" t="s">
        <v>286</v>
      </c>
      <c r="B22" s="14" t="s">
        <v>13</v>
      </c>
      <c r="C22" s="14"/>
      <c r="D22" s="14" t="s">
        <v>250</v>
      </c>
      <c r="E22" s="19" t="s">
        <v>2454</v>
      </c>
      <c r="F22" s="19" t="s">
        <v>2454</v>
      </c>
      <c r="G22" s="16" t="s">
        <v>2454</v>
      </c>
      <c r="H22" s="19" t="s">
        <v>2455</v>
      </c>
      <c r="I22" s="12">
        <v>129</v>
      </c>
      <c r="J22" s="15">
        <v>0.22640453927914958</v>
      </c>
      <c r="K22" s="11">
        <v>99.793814432989706</v>
      </c>
      <c r="L22" s="17"/>
      <c r="M22" s="22">
        <f t="shared" si="1"/>
        <v>0</v>
      </c>
      <c r="N22" s="7" t="str">
        <f>IF(ISERROR(VLOOKUP("*"&amp;A22,Min_Discounts!A:G,5,FALSE)),"",VLOOKUP("*"&amp;A22,Min_Discounts!A:G,5,FALSE))</f>
        <v/>
      </c>
    </row>
    <row r="23" spans="1:14" s="7" customFormat="1" x14ac:dyDescent="0.35">
      <c r="A23" s="17" t="s">
        <v>286</v>
      </c>
      <c r="B23" s="14" t="s">
        <v>13</v>
      </c>
      <c r="C23" s="14"/>
      <c r="D23" s="14" t="s">
        <v>250</v>
      </c>
      <c r="E23" s="19" t="s">
        <v>2456</v>
      </c>
      <c r="F23" s="19" t="s">
        <v>2456</v>
      </c>
      <c r="G23" s="16" t="s">
        <v>2456</v>
      </c>
      <c r="H23" s="19" t="s">
        <v>2457</v>
      </c>
      <c r="I23" s="12">
        <v>159</v>
      </c>
      <c r="J23" s="15">
        <v>0.22972184399922191</v>
      </c>
      <c r="K23" s="11">
        <v>122.47422680412372</v>
      </c>
      <c r="L23" s="17"/>
      <c r="M23" s="22">
        <f t="shared" si="1"/>
        <v>0</v>
      </c>
      <c r="N23" s="7" t="str">
        <f>IF(ISERROR(VLOOKUP("*"&amp;A23,Min_Discounts!A:G,5,FALSE)),"",VLOOKUP("*"&amp;A23,Min_Discounts!A:G,5,FALSE))</f>
        <v/>
      </c>
    </row>
    <row r="24" spans="1:14" s="7" customFormat="1" x14ac:dyDescent="0.35">
      <c r="A24" s="17" t="s">
        <v>286</v>
      </c>
      <c r="B24" s="14" t="s">
        <v>13</v>
      </c>
      <c r="C24" s="14"/>
      <c r="D24" s="14" t="s">
        <v>250</v>
      </c>
      <c r="E24" s="19" t="s">
        <v>2458</v>
      </c>
      <c r="F24" s="19" t="s">
        <v>2458</v>
      </c>
      <c r="G24" s="16" t="s">
        <v>2458</v>
      </c>
      <c r="H24" s="19" t="s">
        <v>2459</v>
      </c>
      <c r="I24" s="12">
        <v>159</v>
      </c>
      <c r="J24" s="15">
        <v>0.22972184399922191</v>
      </c>
      <c r="K24" s="11">
        <v>122.47422680412372</v>
      </c>
      <c r="L24" s="17"/>
      <c r="M24" s="22">
        <f t="shared" si="1"/>
        <v>0</v>
      </c>
      <c r="N24" s="7" t="str">
        <f>IF(ISERROR(VLOOKUP("*"&amp;A24,Min_Discounts!A:G,5,FALSE)),"",VLOOKUP("*"&amp;A24,Min_Discounts!A:G,5,FALSE))</f>
        <v/>
      </c>
    </row>
    <row r="25" spans="1:14" s="7" customFormat="1" x14ac:dyDescent="0.35">
      <c r="A25" s="17" t="s">
        <v>286</v>
      </c>
      <c r="B25" s="14" t="s">
        <v>13</v>
      </c>
      <c r="C25" s="14"/>
      <c r="D25" s="14" t="s">
        <v>250</v>
      </c>
      <c r="E25" s="19" t="s">
        <v>2460</v>
      </c>
      <c r="F25" s="19" t="s">
        <v>2460</v>
      </c>
      <c r="G25" s="16" t="s">
        <v>2460</v>
      </c>
      <c r="H25" s="19" t="s">
        <v>2461</v>
      </c>
      <c r="I25" s="12">
        <v>159</v>
      </c>
      <c r="J25" s="15">
        <v>0.22972184399922191</v>
      </c>
      <c r="K25" s="11">
        <v>122.47422680412372</v>
      </c>
      <c r="L25" s="17"/>
      <c r="M25" s="22">
        <f t="shared" si="1"/>
        <v>0</v>
      </c>
      <c r="N25" s="7" t="str">
        <f>IF(ISERROR(VLOOKUP("*"&amp;A25,Min_Discounts!A:G,5,FALSE)),"",VLOOKUP("*"&amp;A25,Min_Discounts!A:G,5,FALSE))</f>
        <v/>
      </c>
    </row>
    <row r="26" spans="1:14" s="7" customFormat="1" x14ac:dyDescent="0.35">
      <c r="A26" s="17" t="s">
        <v>286</v>
      </c>
      <c r="B26" s="14" t="s">
        <v>13</v>
      </c>
      <c r="C26" s="14"/>
      <c r="D26" s="14" t="s">
        <v>250</v>
      </c>
      <c r="E26" s="19" t="s">
        <v>2462</v>
      </c>
      <c r="F26" s="19" t="s">
        <v>2462</v>
      </c>
      <c r="G26" s="16" t="s">
        <v>2462</v>
      </c>
      <c r="H26" s="19" t="s">
        <v>2463</v>
      </c>
      <c r="I26" s="12">
        <v>129</v>
      </c>
      <c r="J26" s="15">
        <v>0.22640453927914958</v>
      </c>
      <c r="K26" s="11">
        <v>99.793814432989706</v>
      </c>
      <c r="L26" s="17"/>
      <c r="M26" s="22">
        <f t="shared" si="1"/>
        <v>0</v>
      </c>
      <c r="N26" s="7" t="str">
        <f>IF(ISERROR(VLOOKUP("*"&amp;A26,Min_Discounts!A:G,5,FALSE)),"",VLOOKUP("*"&amp;A26,Min_Discounts!A:G,5,FALSE))</f>
        <v/>
      </c>
    </row>
    <row r="27" spans="1:14" s="7" customFormat="1" x14ac:dyDescent="0.35">
      <c r="A27" s="17" t="s">
        <v>286</v>
      </c>
      <c r="B27" s="14" t="s">
        <v>13</v>
      </c>
      <c r="C27" s="14"/>
      <c r="D27" s="14" t="s">
        <v>250</v>
      </c>
      <c r="E27" s="19" t="s">
        <v>2464</v>
      </c>
      <c r="F27" s="19" t="s">
        <v>2464</v>
      </c>
      <c r="G27" s="16" t="s">
        <v>2464</v>
      </c>
      <c r="H27" s="19" t="s">
        <v>2465</v>
      </c>
      <c r="I27" s="12">
        <v>129</v>
      </c>
      <c r="J27" s="15">
        <v>0.22640453927914958</v>
      </c>
      <c r="K27" s="11">
        <v>99.793814432989706</v>
      </c>
      <c r="L27" s="17"/>
      <c r="M27" s="22">
        <f t="shared" si="1"/>
        <v>0</v>
      </c>
      <c r="N27" s="7" t="str">
        <f>IF(ISERROR(VLOOKUP("*"&amp;A27,Min_Discounts!A:G,5,FALSE)),"",VLOOKUP("*"&amp;A27,Min_Discounts!A:G,5,FALSE))</f>
        <v/>
      </c>
    </row>
    <row r="28" spans="1:14" s="7" customFormat="1" x14ac:dyDescent="0.35">
      <c r="A28" s="17" t="s">
        <v>286</v>
      </c>
      <c r="B28" s="14" t="s">
        <v>13</v>
      </c>
      <c r="C28" s="14"/>
      <c r="D28" s="14" t="s">
        <v>250</v>
      </c>
      <c r="E28" s="19" t="s">
        <v>2466</v>
      </c>
      <c r="F28" s="19" t="s">
        <v>2466</v>
      </c>
      <c r="G28" s="16" t="s">
        <v>2466</v>
      </c>
      <c r="H28" s="19" t="s">
        <v>2467</v>
      </c>
      <c r="I28" s="12">
        <v>159</v>
      </c>
      <c r="J28" s="15">
        <v>0.22972184399922191</v>
      </c>
      <c r="K28" s="11">
        <v>122.47422680412372</v>
      </c>
      <c r="L28" s="17"/>
      <c r="M28" s="22">
        <f t="shared" si="1"/>
        <v>0</v>
      </c>
      <c r="N28" s="7" t="str">
        <f>IF(ISERROR(VLOOKUP("*"&amp;A28,Min_Discounts!A:G,5,FALSE)),"",VLOOKUP("*"&amp;A28,Min_Discounts!A:G,5,FALSE))</f>
        <v/>
      </c>
    </row>
    <row r="29" spans="1:14" s="7" customFormat="1" x14ac:dyDescent="0.35">
      <c r="A29" s="17" t="s">
        <v>286</v>
      </c>
      <c r="B29" s="14" t="s">
        <v>13</v>
      </c>
      <c r="C29" s="14"/>
      <c r="D29" s="14" t="s">
        <v>250</v>
      </c>
      <c r="E29" s="19" t="s">
        <v>2468</v>
      </c>
      <c r="F29" s="19" t="s">
        <v>2468</v>
      </c>
      <c r="G29" s="16" t="s">
        <v>2468</v>
      </c>
      <c r="H29" s="19" t="s">
        <v>2469</v>
      </c>
      <c r="I29" s="12">
        <v>159</v>
      </c>
      <c r="J29" s="15">
        <v>0.22972184399922191</v>
      </c>
      <c r="K29" s="11">
        <v>122.47422680412372</v>
      </c>
      <c r="L29" s="17"/>
      <c r="M29" s="22">
        <f t="shared" si="1"/>
        <v>0</v>
      </c>
      <c r="N29" s="7" t="str">
        <f>IF(ISERROR(VLOOKUP("*"&amp;A29,Min_Discounts!A:G,5,FALSE)),"",VLOOKUP("*"&amp;A29,Min_Discounts!A:G,5,FALSE))</f>
        <v/>
      </c>
    </row>
    <row r="30" spans="1:14" s="7" customFormat="1" x14ac:dyDescent="0.35">
      <c r="A30" s="17" t="s">
        <v>286</v>
      </c>
      <c r="B30" s="14" t="s">
        <v>13</v>
      </c>
      <c r="C30" s="14"/>
      <c r="D30" s="14" t="s">
        <v>250</v>
      </c>
      <c r="E30" s="19" t="s">
        <v>4979</v>
      </c>
      <c r="F30" s="19" t="s">
        <v>4979</v>
      </c>
      <c r="G30" s="16" t="s">
        <v>4979</v>
      </c>
      <c r="H30" s="19" t="s">
        <v>4980</v>
      </c>
      <c r="I30" s="12">
        <v>79</v>
      </c>
      <c r="J30" s="15">
        <v>0.19613728304841435</v>
      </c>
      <c r="K30" s="11">
        <v>63.505154639175267</v>
      </c>
      <c r="L30" s="17"/>
      <c r="M30" s="22">
        <f t="shared" si="1"/>
        <v>0</v>
      </c>
      <c r="N30" s="7" t="str">
        <f>IF(ISERROR(VLOOKUP("*"&amp;A30,Min_Discounts!A:G,5,FALSE)),"",VLOOKUP("*"&amp;A30,Min_Discounts!A:G,5,FALSE))</f>
        <v/>
      </c>
    </row>
    <row r="31" spans="1:14" s="7" customFormat="1" x14ac:dyDescent="0.35">
      <c r="A31" s="17" t="s">
        <v>286</v>
      </c>
      <c r="B31" s="14" t="s">
        <v>13</v>
      </c>
      <c r="C31" s="14"/>
      <c r="D31" s="14" t="s">
        <v>250</v>
      </c>
      <c r="E31" s="19" t="s">
        <v>4981</v>
      </c>
      <c r="F31" s="19" t="s">
        <v>4981</v>
      </c>
      <c r="G31" s="16" t="s">
        <v>4981</v>
      </c>
      <c r="H31" s="19" t="s">
        <v>4982</v>
      </c>
      <c r="I31" s="12">
        <v>79</v>
      </c>
      <c r="J31" s="15">
        <v>0.19613728304841435</v>
      </c>
      <c r="K31" s="11">
        <v>63.505154639175267</v>
      </c>
      <c r="L31" s="17"/>
      <c r="M31" s="22">
        <f t="shared" si="1"/>
        <v>0</v>
      </c>
      <c r="N31" s="7" t="str">
        <f>IF(ISERROR(VLOOKUP("*"&amp;A31,Min_Discounts!A:G,5,FALSE)),"",VLOOKUP("*"&amp;A31,Min_Discounts!A:G,5,FALSE))</f>
        <v/>
      </c>
    </row>
    <row r="32" spans="1:14" s="7" customFormat="1" x14ac:dyDescent="0.35">
      <c r="A32" s="17" t="s">
        <v>286</v>
      </c>
      <c r="B32" s="14" t="s">
        <v>13</v>
      </c>
      <c r="C32" s="14"/>
      <c r="D32" s="14" t="s">
        <v>250</v>
      </c>
      <c r="E32" s="19" t="s">
        <v>4983</v>
      </c>
      <c r="F32" s="19" t="s">
        <v>4983</v>
      </c>
      <c r="G32" s="16" t="s">
        <v>4983</v>
      </c>
      <c r="H32" s="19" t="s">
        <v>4984</v>
      </c>
      <c r="I32" s="12">
        <v>79</v>
      </c>
      <c r="J32" s="15">
        <v>0.19613728304841435</v>
      </c>
      <c r="K32" s="11">
        <v>63.505154639175267</v>
      </c>
      <c r="L32" s="17"/>
      <c r="M32" s="22">
        <f t="shared" si="1"/>
        <v>0</v>
      </c>
      <c r="N32" s="7" t="str">
        <f>IF(ISERROR(VLOOKUP("*"&amp;A32,Min_Discounts!A:G,5,FALSE)),"",VLOOKUP("*"&amp;A32,Min_Discounts!A:G,5,FALSE))</f>
        <v/>
      </c>
    </row>
    <row r="33" spans="1:14" s="7" customFormat="1" x14ac:dyDescent="0.35">
      <c r="A33" s="17" t="s">
        <v>286</v>
      </c>
      <c r="B33" s="14" t="s">
        <v>13</v>
      </c>
      <c r="C33" s="14"/>
      <c r="D33" s="14" t="s">
        <v>250</v>
      </c>
      <c r="E33" s="19" t="s">
        <v>4985</v>
      </c>
      <c r="F33" s="19" t="s">
        <v>4985</v>
      </c>
      <c r="G33" s="16" t="s">
        <v>4985</v>
      </c>
      <c r="H33" s="19" t="s">
        <v>4986</v>
      </c>
      <c r="I33" s="12">
        <v>79</v>
      </c>
      <c r="J33" s="15">
        <v>0.19613728304841435</v>
      </c>
      <c r="K33" s="11">
        <v>63.505154639175267</v>
      </c>
      <c r="L33" s="17"/>
      <c r="M33" s="22">
        <f t="shared" si="1"/>
        <v>0</v>
      </c>
      <c r="N33" s="7" t="str">
        <f>IF(ISERROR(VLOOKUP("*"&amp;A33,Min_Discounts!A:G,5,FALSE)),"",VLOOKUP("*"&amp;A33,Min_Discounts!A:G,5,FALSE))</f>
        <v/>
      </c>
    </row>
    <row r="34" spans="1:14" s="7" customFormat="1" x14ac:dyDescent="0.35">
      <c r="A34" s="17" t="s">
        <v>286</v>
      </c>
      <c r="B34" s="14" t="s">
        <v>13</v>
      </c>
      <c r="C34" s="14"/>
      <c r="D34" s="14" t="s">
        <v>250</v>
      </c>
      <c r="E34" s="19" t="s">
        <v>4987</v>
      </c>
      <c r="F34" s="19" t="s">
        <v>4987</v>
      </c>
      <c r="G34" s="19" t="s">
        <v>4987</v>
      </c>
      <c r="H34" s="19" t="s">
        <v>4988</v>
      </c>
      <c r="I34" s="12">
        <v>29</v>
      </c>
      <c r="J34" s="15">
        <v>7.3231425524351218E-2</v>
      </c>
      <c r="K34" s="11">
        <v>26.876288659793815</v>
      </c>
      <c r="L34" s="17"/>
      <c r="M34" s="22">
        <f t="shared" si="1"/>
        <v>0</v>
      </c>
      <c r="N34" s="7" t="str">
        <f>IF(ISERROR(VLOOKUP("*"&amp;A34,Min_Discounts!A:G,5,FALSE)),"",VLOOKUP("*"&amp;A34,Min_Discounts!A:G,5,FALSE))</f>
        <v/>
      </c>
    </row>
    <row r="35" spans="1:14" s="7" customFormat="1" x14ac:dyDescent="0.35">
      <c r="A35" s="17" t="s">
        <v>286</v>
      </c>
      <c r="B35" s="14" t="s">
        <v>13</v>
      </c>
      <c r="C35" s="14"/>
      <c r="D35" s="14" t="s">
        <v>250</v>
      </c>
      <c r="E35" s="19" t="s">
        <v>4989</v>
      </c>
      <c r="F35" s="19" t="s">
        <v>4989</v>
      </c>
      <c r="G35" s="19" t="s">
        <v>4989</v>
      </c>
      <c r="H35" s="19" t="s">
        <v>4990</v>
      </c>
      <c r="I35" s="12">
        <v>159</v>
      </c>
      <c r="J35" s="15">
        <v>7.2813330739803991E-2</v>
      </c>
      <c r="K35" s="11">
        <v>147.42268041237116</v>
      </c>
      <c r="L35" s="17"/>
      <c r="M35" s="22">
        <f t="shared" si="1"/>
        <v>0</v>
      </c>
      <c r="N35" s="7" t="str">
        <f>IF(ISERROR(VLOOKUP("*"&amp;A35,Min_Discounts!A:G,5,FALSE)),"",VLOOKUP("*"&amp;A35,Min_Discounts!A:G,5,FALSE))</f>
        <v/>
      </c>
    </row>
    <row r="36" spans="1:14" s="7" customFormat="1" x14ac:dyDescent="0.35">
      <c r="A36" s="17" t="s">
        <v>286</v>
      </c>
      <c r="B36" s="14" t="s">
        <v>13</v>
      </c>
      <c r="C36" s="14"/>
      <c r="D36" s="14" t="s">
        <v>250</v>
      </c>
      <c r="E36" s="19" t="s">
        <v>2252</v>
      </c>
      <c r="F36" s="19" t="s">
        <v>2252</v>
      </c>
      <c r="G36" s="19" t="s">
        <v>2252</v>
      </c>
      <c r="H36" s="19" t="s">
        <v>4991</v>
      </c>
      <c r="I36" s="12">
        <v>139</v>
      </c>
      <c r="J36" s="15">
        <v>6.993992434918038E-2</v>
      </c>
      <c r="K36" s="11">
        <v>129.27835051546393</v>
      </c>
      <c r="L36" s="17"/>
      <c r="M36" s="22">
        <f t="shared" si="1"/>
        <v>0</v>
      </c>
      <c r="N36" s="7" t="str">
        <f>IF(ISERROR(VLOOKUP("*"&amp;A36,Min_Discounts!A:G,5,FALSE)),"",VLOOKUP("*"&amp;A36,Min_Discounts!A:G,5,FALSE))</f>
        <v/>
      </c>
    </row>
    <row r="37" spans="1:14" s="7" customFormat="1" x14ac:dyDescent="0.35">
      <c r="A37" s="17" t="s">
        <v>286</v>
      </c>
      <c r="B37" s="14" t="s">
        <v>13</v>
      </c>
      <c r="C37" s="14"/>
      <c r="D37" s="14" t="s">
        <v>250</v>
      </c>
      <c r="E37" s="19" t="s">
        <v>2480</v>
      </c>
      <c r="F37" s="19" t="s">
        <v>2480</v>
      </c>
      <c r="G37" s="19" t="s">
        <v>2480</v>
      </c>
      <c r="H37" s="19" t="s">
        <v>1909</v>
      </c>
      <c r="I37" s="12">
        <v>15</v>
      </c>
      <c r="J37" s="15">
        <v>7.010309278350503E-2</v>
      </c>
      <c r="K37" s="11">
        <v>13.948453608247425</v>
      </c>
      <c r="L37" s="17"/>
      <c r="M37" s="22">
        <f t="shared" si="1"/>
        <v>0</v>
      </c>
      <c r="N37" s="7" t="str">
        <f>IF(ISERROR(VLOOKUP("*"&amp;A37,Min_Discounts!A:G,5,FALSE)),"",VLOOKUP("*"&amp;A37,Min_Discounts!A:G,5,FALSE))</f>
        <v/>
      </c>
    </row>
    <row r="38" spans="1:14" s="7" customFormat="1" x14ac:dyDescent="0.35">
      <c r="A38" s="17" t="s">
        <v>286</v>
      </c>
      <c r="B38" s="14" t="s">
        <v>13</v>
      </c>
      <c r="C38" s="14"/>
      <c r="D38" s="14" t="s">
        <v>250</v>
      </c>
      <c r="E38" s="19" t="s">
        <v>2478</v>
      </c>
      <c r="F38" s="19" t="s">
        <v>2478</v>
      </c>
      <c r="G38" s="19" t="s">
        <v>2478</v>
      </c>
      <c r="H38" s="19" t="s">
        <v>2479</v>
      </c>
      <c r="I38" s="12">
        <v>219</v>
      </c>
      <c r="J38" s="15">
        <v>7.310643506096115E-2</v>
      </c>
      <c r="K38" s="11">
        <v>202.98969072164951</v>
      </c>
      <c r="L38" s="17"/>
      <c r="M38" s="22">
        <f t="shared" si="1"/>
        <v>0</v>
      </c>
      <c r="N38" s="7" t="str">
        <f>IF(ISERROR(VLOOKUP("*"&amp;A38,Min_Discounts!A:G,5,FALSE)),"",VLOOKUP("*"&amp;A38,Min_Discounts!A:G,5,FALSE))</f>
        <v/>
      </c>
    </row>
    <row r="39" spans="1:14" s="7" customFormat="1" x14ac:dyDescent="0.35">
      <c r="A39" s="17" t="s">
        <v>286</v>
      </c>
      <c r="B39" s="14" t="s">
        <v>13</v>
      </c>
      <c r="C39" s="14"/>
      <c r="D39" s="14" t="s">
        <v>250</v>
      </c>
      <c r="E39" s="19" t="s">
        <v>4992</v>
      </c>
      <c r="F39" s="19" t="s">
        <v>4992</v>
      </c>
      <c r="G39" s="19" t="s">
        <v>4992</v>
      </c>
      <c r="H39" s="19" t="s">
        <v>4993</v>
      </c>
      <c r="I39" s="12">
        <v>449</v>
      </c>
      <c r="J39" s="15">
        <v>7.3083369687507033E-2</v>
      </c>
      <c r="K39" s="11">
        <v>416.18556701030934</v>
      </c>
      <c r="L39" s="17"/>
      <c r="M39" s="22">
        <f t="shared" si="1"/>
        <v>0</v>
      </c>
      <c r="N39" s="7" t="str">
        <f>IF(ISERROR(VLOOKUP("*"&amp;A39,Min_Discounts!A:G,5,FALSE)),"",VLOOKUP("*"&amp;A39,Min_Discounts!A:G,5,FALSE))</f>
        <v/>
      </c>
    </row>
    <row r="40" spans="1:14" s="7" customFormat="1" x14ac:dyDescent="0.35">
      <c r="A40" s="17" t="s">
        <v>286</v>
      </c>
      <c r="B40" s="14" t="s">
        <v>13</v>
      </c>
      <c r="C40" s="14"/>
      <c r="D40" s="14" t="s">
        <v>250</v>
      </c>
      <c r="E40" s="19" t="s">
        <v>4994</v>
      </c>
      <c r="F40" s="19" t="s">
        <v>4994</v>
      </c>
      <c r="G40" s="19" t="s">
        <v>4994</v>
      </c>
      <c r="H40" s="19" t="s">
        <v>4995</v>
      </c>
      <c r="I40" s="12">
        <v>499</v>
      </c>
      <c r="J40" s="15">
        <v>7.2784744747226404E-2</v>
      </c>
      <c r="K40" s="11">
        <v>462.68041237113403</v>
      </c>
      <c r="L40" s="17"/>
      <c r="M40" s="22">
        <f t="shared" si="1"/>
        <v>0</v>
      </c>
      <c r="N40" s="7" t="str">
        <f>IF(ISERROR(VLOOKUP("*"&amp;A40,Min_Discounts!A:G,5,FALSE)),"",VLOOKUP("*"&amp;A40,Min_Discounts!A:G,5,FALSE))</f>
        <v/>
      </c>
    </row>
    <row r="41" spans="1:14" s="7" customFormat="1" x14ac:dyDescent="0.35">
      <c r="A41" s="17" t="s">
        <v>286</v>
      </c>
      <c r="B41" s="14" t="s">
        <v>13</v>
      </c>
      <c r="C41" s="14"/>
      <c r="D41" s="14" t="s">
        <v>250</v>
      </c>
      <c r="E41" s="19" t="s">
        <v>4996</v>
      </c>
      <c r="F41" s="19" t="s">
        <v>4996</v>
      </c>
      <c r="G41" s="19" t="s">
        <v>4996</v>
      </c>
      <c r="H41" s="19" t="s">
        <v>857</v>
      </c>
      <c r="I41" s="12">
        <v>210</v>
      </c>
      <c r="J41" s="15">
        <v>0.22778595974472249</v>
      </c>
      <c r="K41" s="11">
        <v>162.16494845360828</v>
      </c>
      <c r="L41" s="17"/>
      <c r="M41" s="22">
        <f t="shared" si="1"/>
        <v>0</v>
      </c>
      <c r="N41" s="7" t="str">
        <f>IF(ISERROR(VLOOKUP("*"&amp;A41,Min_Discounts!A:G,5,FALSE)),"",VLOOKUP("*"&amp;A41,Min_Discounts!A:G,5,FALSE))</f>
        <v/>
      </c>
    </row>
    <row r="42" spans="1:14" s="7" customFormat="1" ht="27" x14ac:dyDescent="0.35">
      <c r="A42" s="17" t="s">
        <v>286</v>
      </c>
      <c r="B42" s="14" t="s">
        <v>13</v>
      </c>
      <c r="C42" s="14"/>
      <c r="D42" s="14" t="s">
        <v>250</v>
      </c>
      <c r="E42" s="19" t="s">
        <v>1906</v>
      </c>
      <c r="F42" s="19" t="s">
        <v>1906</v>
      </c>
      <c r="G42" s="19" t="s">
        <v>1906</v>
      </c>
      <c r="H42" s="19" t="s">
        <v>2162</v>
      </c>
      <c r="I42" s="12">
        <v>399</v>
      </c>
      <c r="J42" s="15">
        <v>7.3456837971216535E-2</v>
      </c>
      <c r="K42" s="11">
        <v>369.6907216494846</v>
      </c>
      <c r="L42" s="17"/>
      <c r="M42" s="22">
        <f t="shared" si="1"/>
        <v>0</v>
      </c>
      <c r="N42" s="7" t="str">
        <f>IF(ISERROR(VLOOKUP("*"&amp;A42,Min_Discounts!A:G,5,FALSE)),"",VLOOKUP("*"&amp;A42,Min_Discounts!A:G,5,FALSE))</f>
        <v/>
      </c>
    </row>
    <row r="43" spans="1:14" s="7" customFormat="1" x14ac:dyDescent="0.35">
      <c r="A43" s="17" t="s">
        <v>286</v>
      </c>
      <c r="B43" s="14" t="s">
        <v>13</v>
      </c>
      <c r="C43" s="14"/>
      <c r="D43" s="14" t="s">
        <v>250</v>
      </c>
      <c r="E43" s="19" t="s">
        <v>2470</v>
      </c>
      <c r="F43" s="19" t="s">
        <v>2470</v>
      </c>
      <c r="G43" s="19" t="s">
        <v>2470</v>
      </c>
      <c r="H43" s="19" t="s">
        <v>2471</v>
      </c>
      <c r="I43" s="12">
        <v>499</v>
      </c>
      <c r="J43" s="15">
        <v>7.2784744747226404E-2</v>
      </c>
      <c r="K43" s="11">
        <v>462.68041237113403</v>
      </c>
      <c r="L43" s="17"/>
      <c r="M43" s="22">
        <f t="shared" si="1"/>
        <v>0</v>
      </c>
      <c r="N43" s="7" t="str">
        <f>IF(ISERROR(VLOOKUP("*"&amp;A43,Min_Discounts!A:G,5,FALSE)),"",VLOOKUP("*"&amp;A43,Min_Discounts!A:G,5,FALSE))</f>
        <v/>
      </c>
    </row>
    <row r="44" spans="1:14" s="7" customFormat="1" x14ac:dyDescent="0.35">
      <c r="A44" s="17" t="s">
        <v>286</v>
      </c>
      <c r="B44" s="14" t="s">
        <v>13</v>
      </c>
      <c r="C44" s="14"/>
      <c r="D44" s="14" t="s">
        <v>250</v>
      </c>
      <c r="E44" s="19" t="s">
        <v>2472</v>
      </c>
      <c r="F44" s="19" t="s">
        <v>2472</v>
      </c>
      <c r="G44" s="19" t="s">
        <v>2472</v>
      </c>
      <c r="H44" s="19" t="s">
        <v>2473</v>
      </c>
      <c r="I44" s="12">
        <v>499</v>
      </c>
      <c r="J44" s="15">
        <v>7.2784744747226404E-2</v>
      </c>
      <c r="K44" s="11">
        <v>462.68041237113403</v>
      </c>
      <c r="L44" s="17"/>
      <c r="M44" s="22">
        <f t="shared" si="1"/>
        <v>0</v>
      </c>
      <c r="N44" s="7" t="str">
        <f>IF(ISERROR(VLOOKUP("*"&amp;A44,Min_Discounts!A:G,5,FALSE)),"",VLOOKUP("*"&amp;A44,Min_Discounts!A:G,5,FALSE))</f>
        <v/>
      </c>
    </row>
    <row r="45" spans="1:14" s="7" customFormat="1" x14ac:dyDescent="0.35">
      <c r="A45" s="17" t="s">
        <v>286</v>
      </c>
      <c r="B45" s="14" t="s">
        <v>13</v>
      </c>
      <c r="C45" s="14"/>
      <c r="D45" s="14" t="s">
        <v>250</v>
      </c>
      <c r="E45" s="19" t="s">
        <v>2474</v>
      </c>
      <c r="F45" s="19" t="s">
        <v>2474</v>
      </c>
      <c r="G45" s="19" t="s">
        <v>2474</v>
      </c>
      <c r="H45" s="19" t="s">
        <v>2475</v>
      </c>
      <c r="I45" s="12">
        <v>579</v>
      </c>
      <c r="J45" s="15">
        <v>7.1630788953581423E-2</v>
      </c>
      <c r="K45" s="11">
        <v>537.52577319587635</v>
      </c>
      <c r="L45" s="17"/>
      <c r="M45" s="22">
        <f t="shared" si="1"/>
        <v>0</v>
      </c>
      <c r="N45" s="7" t="str">
        <f>IF(ISERROR(VLOOKUP("*"&amp;A45,Min_Discounts!A:G,5,FALSE)),"",VLOOKUP("*"&amp;A45,Min_Discounts!A:G,5,FALSE))</f>
        <v/>
      </c>
    </row>
    <row r="46" spans="1:14" s="7" customFormat="1" x14ac:dyDescent="0.35">
      <c r="A46" s="17" t="s">
        <v>286</v>
      </c>
      <c r="B46" s="14" t="s">
        <v>13</v>
      </c>
      <c r="C46" s="14"/>
      <c r="D46" s="14" t="s">
        <v>250</v>
      </c>
      <c r="E46" s="19" t="s">
        <v>2476</v>
      </c>
      <c r="F46" s="19" t="s">
        <v>2476</v>
      </c>
      <c r="G46" s="19" t="s">
        <v>2476</v>
      </c>
      <c r="H46" s="19" t="s">
        <v>2477</v>
      </c>
      <c r="I46" s="12">
        <v>579</v>
      </c>
      <c r="J46" s="15">
        <v>7.1630788953581423E-2</v>
      </c>
      <c r="K46" s="11">
        <v>537.52577319587635</v>
      </c>
      <c r="L46" s="17"/>
      <c r="M46" s="22">
        <f t="shared" si="1"/>
        <v>0</v>
      </c>
      <c r="N46" s="7" t="str">
        <f>IF(ISERROR(VLOOKUP("*"&amp;A46,Min_Discounts!A:G,5,FALSE)),"",VLOOKUP("*"&amp;A46,Min_Discounts!A:G,5,FALSE))</f>
        <v/>
      </c>
    </row>
    <row r="47" spans="1:14" s="7" customFormat="1" ht="27" x14ac:dyDescent="0.35">
      <c r="A47" s="17" t="s">
        <v>286</v>
      </c>
      <c r="B47" s="14" t="s">
        <v>13</v>
      </c>
      <c r="C47" s="14"/>
      <c r="D47" s="14" t="s">
        <v>250</v>
      </c>
      <c r="E47" s="19" t="s">
        <v>4997</v>
      </c>
      <c r="F47" s="19" t="s">
        <v>4997</v>
      </c>
      <c r="G47" s="19" t="s">
        <v>4997</v>
      </c>
      <c r="H47" s="19" t="s">
        <v>4998</v>
      </c>
      <c r="I47" s="12">
        <v>209</v>
      </c>
      <c r="J47" s="15">
        <v>9.3868692349430197E-2</v>
      </c>
      <c r="K47" s="11">
        <v>189.38144329896909</v>
      </c>
      <c r="L47" s="17"/>
      <c r="M47" s="22">
        <f t="shared" si="1"/>
        <v>0</v>
      </c>
      <c r="N47" s="7" t="str">
        <f>IF(ISERROR(VLOOKUP("*"&amp;A47,Min_Discounts!A:G,5,FALSE)),"",VLOOKUP("*"&amp;A47,Min_Discounts!A:G,5,FALSE))</f>
        <v/>
      </c>
    </row>
    <row r="48" spans="1:14" s="7" customFormat="1" x14ac:dyDescent="0.35">
      <c r="A48" s="17" t="s">
        <v>286</v>
      </c>
      <c r="B48" s="14" t="s">
        <v>13</v>
      </c>
      <c r="C48" s="14"/>
      <c r="D48" s="14" t="s">
        <v>250</v>
      </c>
      <c r="E48" s="19" t="s">
        <v>4999</v>
      </c>
      <c r="F48" s="19" t="s">
        <v>4999</v>
      </c>
      <c r="G48" s="19" t="s">
        <v>4999</v>
      </c>
      <c r="H48" s="19" t="s">
        <v>855</v>
      </c>
      <c r="I48" s="12">
        <v>149</v>
      </c>
      <c r="J48" s="15">
        <v>9.430568048156085E-2</v>
      </c>
      <c r="K48" s="11">
        <v>134.94845360824743</v>
      </c>
      <c r="L48" s="17"/>
      <c r="M48" s="22">
        <f t="shared" si="1"/>
        <v>0</v>
      </c>
      <c r="N48" s="7" t="str">
        <f>IF(ISERROR(VLOOKUP("*"&amp;A48,Min_Discounts!A:G,5,FALSE)),"",VLOOKUP("*"&amp;A48,Min_Discounts!A:G,5,FALSE))</f>
        <v/>
      </c>
    </row>
    <row r="49" spans="1:14" s="7" customFormat="1" x14ac:dyDescent="0.35">
      <c r="A49" s="17" t="s">
        <v>286</v>
      </c>
      <c r="B49" s="14" t="s">
        <v>13</v>
      </c>
      <c r="C49" s="14"/>
      <c r="D49" s="14" t="s">
        <v>250</v>
      </c>
      <c r="E49" s="19" t="s">
        <v>5000</v>
      </c>
      <c r="F49" s="19" t="s">
        <v>5000</v>
      </c>
      <c r="G49" s="19" t="s">
        <v>5000</v>
      </c>
      <c r="H49" s="19" t="s">
        <v>1932</v>
      </c>
      <c r="I49" s="12">
        <v>119</v>
      </c>
      <c r="J49" s="15">
        <v>9.468942216061664E-2</v>
      </c>
      <c r="K49" s="11">
        <v>107.73195876288662</v>
      </c>
      <c r="L49" s="17"/>
      <c r="M49" s="22">
        <f t="shared" si="1"/>
        <v>0</v>
      </c>
      <c r="N49" s="7" t="str">
        <f>IF(ISERROR(VLOOKUP("*"&amp;A49,Min_Discounts!A:G,5,FALSE)),"",VLOOKUP("*"&amp;A49,Min_Discounts!A:G,5,FALSE))</f>
        <v/>
      </c>
    </row>
    <row r="50" spans="1:14" s="7" customFormat="1" x14ac:dyDescent="0.35">
      <c r="A50" s="17" t="s">
        <v>286</v>
      </c>
      <c r="B50" s="14" t="s">
        <v>13</v>
      </c>
      <c r="C50" s="14"/>
      <c r="D50" s="14" t="s">
        <v>250</v>
      </c>
      <c r="E50" s="19" t="s">
        <v>5001</v>
      </c>
      <c r="F50" s="19" t="s">
        <v>5001</v>
      </c>
      <c r="G50" s="19" t="s">
        <v>5001</v>
      </c>
      <c r="H50" s="19" t="s">
        <v>1936</v>
      </c>
      <c r="I50" s="12">
        <v>249</v>
      </c>
      <c r="J50" s="15">
        <v>0.45803833892270107</v>
      </c>
      <c r="K50" s="11">
        <v>134.94845360824743</v>
      </c>
      <c r="L50" s="17"/>
      <c r="M50" s="22">
        <f t="shared" si="1"/>
        <v>0</v>
      </c>
      <c r="N50" s="7" t="str">
        <f>IF(ISERROR(VLOOKUP("*"&amp;A50,Min_Discounts!A:G,5,FALSE)),"",VLOOKUP("*"&amp;A50,Min_Discounts!A:G,5,FALSE))</f>
        <v/>
      </c>
    </row>
    <row r="51" spans="1:14" s="7" customFormat="1" ht="27" x14ac:dyDescent="0.35">
      <c r="A51" s="17" t="s">
        <v>286</v>
      </c>
      <c r="B51" s="14" t="s">
        <v>13</v>
      </c>
      <c r="C51" s="14"/>
      <c r="D51" s="14" t="s">
        <v>250</v>
      </c>
      <c r="E51" s="19" t="s">
        <v>5002</v>
      </c>
      <c r="F51" s="19" t="s">
        <v>5002</v>
      </c>
      <c r="G51" s="19" t="s">
        <v>5002</v>
      </c>
      <c r="H51" s="19" t="s">
        <v>5003</v>
      </c>
      <c r="I51" s="12">
        <v>249</v>
      </c>
      <c r="J51" s="15">
        <v>9.3694365089222867E-2</v>
      </c>
      <c r="K51" s="11">
        <v>225.67010309278351</v>
      </c>
      <c r="L51" s="17"/>
      <c r="M51" s="22">
        <f t="shared" si="1"/>
        <v>0</v>
      </c>
      <c r="N51" s="7" t="str">
        <f>IF(ISERROR(VLOOKUP("*"&amp;A51,Min_Discounts!A:G,5,FALSE)),"",VLOOKUP("*"&amp;A51,Min_Discounts!A:G,5,FALSE))</f>
        <v/>
      </c>
    </row>
    <row r="52" spans="1:14" s="7" customFormat="1" ht="27" x14ac:dyDescent="0.35">
      <c r="A52" s="17" t="s">
        <v>286</v>
      </c>
      <c r="B52" s="14" t="s">
        <v>13</v>
      </c>
      <c r="C52" s="14"/>
      <c r="D52" s="14" t="s">
        <v>250</v>
      </c>
      <c r="E52" s="19" t="s">
        <v>5004</v>
      </c>
      <c r="F52" s="19" t="s">
        <v>5004</v>
      </c>
      <c r="G52" s="19" t="s">
        <v>5004</v>
      </c>
      <c r="H52" s="19" t="s">
        <v>5005</v>
      </c>
      <c r="I52" s="12">
        <v>279</v>
      </c>
      <c r="J52" s="15">
        <v>9.3596423160772949E-2</v>
      </c>
      <c r="K52" s="11">
        <v>252.88659793814435</v>
      </c>
      <c r="L52" s="17"/>
      <c r="M52" s="22">
        <f t="shared" si="1"/>
        <v>0</v>
      </c>
      <c r="N52" s="7" t="str">
        <f>IF(ISERROR(VLOOKUP("*"&amp;A52,Min_Discounts!A:G,5,FALSE)),"",VLOOKUP("*"&amp;A52,Min_Discounts!A:G,5,FALSE))</f>
        <v/>
      </c>
    </row>
    <row r="53" spans="1:14" s="7" customFormat="1" x14ac:dyDescent="0.35">
      <c r="A53" s="17" t="s">
        <v>286</v>
      </c>
      <c r="B53" s="14" t="s">
        <v>13</v>
      </c>
      <c r="C53" s="14"/>
      <c r="D53" s="14" t="s">
        <v>250</v>
      </c>
      <c r="E53" s="19" t="s">
        <v>5006</v>
      </c>
      <c r="F53" s="19" t="s">
        <v>5006</v>
      </c>
      <c r="G53" s="19" t="s">
        <v>5006</v>
      </c>
      <c r="H53" s="19" t="s">
        <v>1933</v>
      </c>
      <c r="I53" s="12">
        <v>179</v>
      </c>
      <c r="J53" s="15">
        <v>9.4050567298277793E-2</v>
      </c>
      <c r="K53" s="11">
        <v>162.16494845360828</v>
      </c>
      <c r="L53" s="17"/>
      <c r="M53" s="22">
        <f t="shared" si="1"/>
        <v>0</v>
      </c>
      <c r="N53" s="7" t="str">
        <f>IF(ISERROR(VLOOKUP("*"&amp;A53,Min_Discounts!A:G,5,FALSE)),"",VLOOKUP("*"&amp;A53,Min_Discounts!A:G,5,FALSE))</f>
        <v/>
      </c>
    </row>
    <row r="54" spans="1:14" s="7" customFormat="1" x14ac:dyDescent="0.35">
      <c r="A54" s="17" t="s">
        <v>286</v>
      </c>
      <c r="B54" s="14" t="s">
        <v>13</v>
      </c>
      <c r="C54" s="14"/>
      <c r="D54" s="14" t="s">
        <v>250</v>
      </c>
      <c r="E54" s="19" t="s">
        <v>5007</v>
      </c>
      <c r="F54" s="19" t="s">
        <v>5007</v>
      </c>
      <c r="G54" s="19" t="s">
        <v>5007</v>
      </c>
      <c r="H54" s="19" t="s">
        <v>1937</v>
      </c>
      <c r="I54" s="12">
        <v>209</v>
      </c>
      <c r="J54" s="15">
        <v>9.3868692349430197E-2</v>
      </c>
      <c r="K54" s="11">
        <v>189.38144329896909</v>
      </c>
      <c r="L54" s="17"/>
      <c r="M54" s="22">
        <f t="shared" si="1"/>
        <v>0</v>
      </c>
      <c r="N54" s="7" t="str">
        <f>IF(ISERROR(VLOOKUP("*"&amp;A54,Min_Discounts!A:G,5,FALSE)),"",VLOOKUP("*"&amp;A54,Min_Discounts!A:G,5,FALSE))</f>
        <v/>
      </c>
    </row>
    <row r="55" spans="1:14" s="7" customFormat="1" x14ac:dyDescent="0.35">
      <c r="A55" s="17" t="s">
        <v>286</v>
      </c>
      <c r="B55" s="14" t="s">
        <v>13</v>
      </c>
      <c r="C55" s="14"/>
      <c r="D55" s="14" t="s">
        <v>250</v>
      </c>
      <c r="E55" s="19" t="s">
        <v>5008</v>
      </c>
      <c r="F55" s="19" t="s">
        <v>5008</v>
      </c>
      <c r="G55" s="19" t="s">
        <v>5008</v>
      </c>
      <c r="H55" s="19" t="s">
        <v>5009</v>
      </c>
      <c r="I55" s="12">
        <v>249</v>
      </c>
      <c r="J55" s="15">
        <v>9.3694365089222867E-2</v>
      </c>
      <c r="K55" s="11">
        <v>225.67010309278351</v>
      </c>
      <c r="L55" s="17"/>
      <c r="M55" s="22">
        <f t="shared" si="1"/>
        <v>0</v>
      </c>
      <c r="N55" s="7" t="str">
        <f>IF(ISERROR(VLOOKUP("*"&amp;A55,Min_Discounts!A:G,5,FALSE)),"",VLOOKUP("*"&amp;A55,Min_Discounts!A:G,5,FALSE))</f>
        <v/>
      </c>
    </row>
    <row r="56" spans="1:14" s="7" customFormat="1" x14ac:dyDescent="0.35">
      <c r="A56" s="17" t="s">
        <v>286</v>
      </c>
      <c r="B56" s="14" t="s">
        <v>13</v>
      </c>
      <c r="C56" s="14"/>
      <c r="D56" s="14" t="s">
        <v>250</v>
      </c>
      <c r="E56" s="19" t="s">
        <v>5010</v>
      </c>
      <c r="F56" s="19" t="s">
        <v>5010</v>
      </c>
      <c r="G56" s="19" t="s">
        <v>5010</v>
      </c>
      <c r="H56" s="19" t="s">
        <v>5011</v>
      </c>
      <c r="I56" s="12">
        <v>65</v>
      </c>
      <c r="J56" s="15">
        <v>0.23235527359238689</v>
      </c>
      <c r="K56" s="11">
        <v>49.896907216494853</v>
      </c>
      <c r="L56" s="17"/>
      <c r="M56" s="22">
        <f t="shared" si="1"/>
        <v>0</v>
      </c>
      <c r="N56" s="7" t="str">
        <f>IF(ISERROR(VLOOKUP("*"&amp;A56,Min_Discounts!A:G,5,FALSE)),"",VLOOKUP("*"&amp;A56,Min_Discounts!A:G,5,FALSE))</f>
        <v/>
      </c>
    </row>
    <row r="57" spans="1:14" x14ac:dyDescent="0.35">
      <c r="A57" s="17" t="s">
        <v>286</v>
      </c>
      <c r="B57" s="14" t="s">
        <v>13</v>
      </c>
      <c r="C57" s="14"/>
      <c r="D57" s="14" t="s">
        <v>250</v>
      </c>
      <c r="E57" s="19" t="s">
        <v>5012</v>
      </c>
      <c r="F57" s="19" t="s">
        <v>5012</v>
      </c>
      <c r="G57" s="19" t="s">
        <v>5012</v>
      </c>
      <c r="H57" s="19" t="s">
        <v>5013</v>
      </c>
      <c r="I57" s="12">
        <v>69</v>
      </c>
      <c r="J57" s="15">
        <v>0.19468101001045868</v>
      </c>
      <c r="K57" s="11">
        <v>55.567010309278352</v>
      </c>
      <c r="L57" s="17"/>
    </row>
    <row r="58" spans="1:14" x14ac:dyDescent="0.35">
      <c r="A58" s="17" t="s">
        <v>286</v>
      </c>
      <c r="B58" s="14" t="s">
        <v>13</v>
      </c>
      <c r="C58" s="14"/>
      <c r="D58" s="14" t="s">
        <v>250</v>
      </c>
      <c r="E58" s="19" t="s">
        <v>5014</v>
      </c>
      <c r="F58" s="19" t="s">
        <v>5014</v>
      </c>
      <c r="G58" s="19" t="s">
        <v>5014</v>
      </c>
      <c r="H58" s="19" t="s">
        <v>5015</v>
      </c>
      <c r="I58" s="12">
        <v>89</v>
      </c>
      <c r="J58" s="15">
        <v>0.19726630371829018</v>
      </c>
      <c r="K58" s="11">
        <v>71.443298969072174</v>
      </c>
      <c r="L58" s="17"/>
    </row>
    <row r="59" spans="1:14" x14ac:dyDescent="0.35">
      <c r="A59" s="17" t="s">
        <v>286</v>
      </c>
      <c r="B59" s="14" t="s">
        <v>13</v>
      </c>
      <c r="C59" s="14"/>
      <c r="D59" s="14" t="s">
        <v>250</v>
      </c>
      <c r="E59" s="19" t="s">
        <v>5008</v>
      </c>
      <c r="F59" s="19" t="s">
        <v>5008</v>
      </c>
      <c r="G59" s="19" t="s">
        <v>5008</v>
      </c>
      <c r="H59" s="19" t="s">
        <v>5009</v>
      </c>
      <c r="I59" s="12">
        <v>249</v>
      </c>
      <c r="J59" s="15">
        <v>9.3694365089222867E-2</v>
      </c>
      <c r="K59" s="11">
        <v>225.67010309278351</v>
      </c>
      <c r="L59" s="17"/>
    </row>
    <row r="60" spans="1:14" ht="27" x14ac:dyDescent="0.35">
      <c r="A60" s="17" t="s">
        <v>286</v>
      </c>
      <c r="B60" s="14" t="s">
        <v>13</v>
      </c>
      <c r="C60" s="14"/>
      <c r="D60" s="14" t="s">
        <v>250</v>
      </c>
      <c r="E60" s="19" t="s">
        <v>5016</v>
      </c>
      <c r="F60" s="19" t="s">
        <v>5016</v>
      </c>
      <c r="G60" s="19" t="s">
        <v>5016</v>
      </c>
      <c r="H60" s="19" t="s">
        <v>867</v>
      </c>
      <c r="I60" s="12">
        <v>119</v>
      </c>
      <c r="J60" s="15">
        <v>9.468942216061664E-2</v>
      </c>
      <c r="K60" s="11">
        <v>107.73195876288662</v>
      </c>
      <c r="L60" s="17"/>
    </row>
    <row r="61" spans="1:14" x14ac:dyDescent="0.35">
      <c r="A61" s="17" t="s">
        <v>286</v>
      </c>
      <c r="B61" s="14" t="s">
        <v>13</v>
      </c>
      <c r="C61" s="14"/>
      <c r="D61" s="14" t="s">
        <v>250</v>
      </c>
      <c r="E61" s="19" t="s">
        <v>5017</v>
      </c>
      <c r="F61" s="19" t="s">
        <v>5017</v>
      </c>
      <c r="G61" s="19" t="s">
        <v>5017</v>
      </c>
      <c r="H61" s="19" t="s">
        <v>875</v>
      </c>
      <c r="I61" s="12">
        <v>29</v>
      </c>
      <c r="J61" s="15">
        <v>9.2783505154639095E-2</v>
      </c>
      <c r="K61" s="11">
        <v>26.309278350515466</v>
      </c>
      <c r="L61" s="17"/>
    </row>
    <row r="62" spans="1:14" x14ac:dyDescent="0.35">
      <c r="A62" s="17" t="s">
        <v>286</v>
      </c>
      <c r="B62" s="14" t="s">
        <v>13</v>
      </c>
      <c r="C62" s="14"/>
      <c r="D62" s="14" t="s">
        <v>250</v>
      </c>
      <c r="E62" s="19" t="s">
        <v>5018</v>
      </c>
      <c r="F62" s="19" t="s">
        <v>5018</v>
      </c>
      <c r="G62" s="19" t="s">
        <v>5018</v>
      </c>
      <c r="H62" s="19" t="s">
        <v>5019</v>
      </c>
      <c r="I62" s="12">
        <v>75</v>
      </c>
      <c r="J62" s="15">
        <v>9.2783505154639179E-2</v>
      </c>
      <c r="K62" s="11">
        <v>68.041237113402062</v>
      </c>
      <c r="L62" s="17"/>
    </row>
    <row r="63" spans="1:14" x14ac:dyDescent="0.35">
      <c r="A63" s="17" t="s">
        <v>286</v>
      </c>
      <c r="B63" s="14" t="s">
        <v>13</v>
      </c>
      <c r="C63" s="14"/>
      <c r="D63" s="14" t="s">
        <v>250</v>
      </c>
      <c r="E63" s="19" t="s">
        <v>5020</v>
      </c>
      <c r="F63" s="19" t="s">
        <v>5020</v>
      </c>
      <c r="G63" s="19" t="s">
        <v>5020</v>
      </c>
      <c r="H63" s="19" t="s">
        <v>5021</v>
      </c>
      <c r="I63" s="12">
        <v>115</v>
      </c>
      <c r="J63" s="15">
        <v>9.2783505154639068E-2</v>
      </c>
      <c r="K63" s="11">
        <v>104.32989690721651</v>
      </c>
      <c r="L63" s="17"/>
    </row>
    <row r="64" spans="1:14" x14ac:dyDescent="0.35">
      <c r="A64" s="17" t="s">
        <v>286</v>
      </c>
      <c r="B64" s="14" t="s">
        <v>13</v>
      </c>
      <c r="C64" s="14"/>
      <c r="D64" s="14" t="s">
        <v>250</v>
      </c>
      <c r="E64" s="19" t="s">
        <v>800</v>
      </c>
      <c r="F64" s="19" t="s">
        <v>800</v>
      </c>
      <c r="G64" s="19" t="s">
        <v>800</v>
      </c>
      <c r="H64" s="19" t="s">
        <v>801</v>
      </c>
      <c r="I64" s="12">
        <v>49</v>
      </c>
      <c r="J64" s="15">
        <v>0.18998527245949925</v>
      </c>
      <c r="K64" s="11">
        <v>39.690721649484537</v>
      </c>
      <c r="L64" s="17"/>
    </row>
    <row r="65" spans="1:12" x14ac:dyDescent="0.35">
      <c r="A65" s="17" t="s">
        <v>286</v>
      </c>
      <c r="B65" s="14" t="s">
        <v>13</v>
      </c>
      <c r="C65" s="14"/>
      <c r="D65" s="14" t="s">
        <v>250</v>
      </c>
      <c r="E65" s="19" t="s">
        <v>2481</v>
      </c>
      <c r="F65" s="19" t="s">
        <v>2481</v>
      </c>
      <c r="G65" s="19" t="s">
        <v>2481</v>
      </c>
      <c r="H65" s="19" t="s">
        <v>2482</v>
      </c>
      <c r="I65" s="12">
        <v>29</v>
      </c>
      <c r="J65" s="15">
        <v>0.20227515108425159</v>
      </c>
      <c r="K65" s="11">
        <v>23.134020618556704</v>
      </c>
      <c r="L65" s="17"/>
    </row>
    <row r="66" spans="1:12" x14ac:dyDescent="0.35">
      <c r="A66" s="17" t="s">
        <v>286</v>
      </c>
      <c r="B66" s="14" t="s">
        <v>13</v>
      </c>
      <c r="C66" s="14"/>
      <c r="D66" s="14" t="s">
        <v>250</v>
      </c>
      <c r="E66" s="19" t="s">
        <v>2483</v>
      </c>
      <c r="F66" s="19" t="s">
        <v>2483</v>
      </c>
      <c r="G66" s="19" t="s">
        <v>2483</v>
      </c>
      <c r="H66" s="19" t="s">
        <v>5022</v>
      </c>
      <c r="I66" s="12">
        <v>29</v>
      </c>
      <c r="J66" s="15">
        <v>0.20227515108425159</v>
      </c>
      <c r="K66" s="11">
        <v>23.134020618556704</v>
      </c>
      <c r="L66" s="17"/>
    </row>
    <row r="67" spans="1:12" x14ac:dyDescent="0.35">
      <c r="A67" s="17" t="s">
        <v>286</v>
      </c>
      <c r="B67" s="14" t="s">
        <v>13</v>
      </c>
      <c r="C67" s="14"/>
      <c r="D67" s="14" t="s">
        <v>250</v>
      </c>
      <c r="E67" s="19" t="s">
        <v>2278</v>
      </c>
      <c r="F67" s="19" t="s">
        <v>2278</v>
      </c>
      <c r="G67" s="19" t="s">
        <v>2278</v>
      </c>
      <c r="H67" s="19" t="s">
        <v>2279</v>
      </c>
      <c r="I67" s="12">
        <v>49</v>
      </c>
      <c r="J67" s="15">
        <v>0.18998527245949925</v>
      </c>
      <c r="K67" s="11">
        <v>39.690721649484537</v>
      </c>
      <c r="L67" s="17"/>
    </row>
    <row r="68" spans="1:12" x14ac:dyDescent="0.35">
      <c r="A68" s="17" t="s">
        <v>286</v>
      </c>
      <c r="B68" s="14" t="s">
        <v>13</v>
      </c>
      <c r="C68" s="14"/>
      <c r="D68" s="14" t="s">
        <v>250</v>
      </c>
      <c r="E68" s="19" t="s">
        <v>2484</v>
      </c>
      <c r="F68" s="19" t="s">
        <v>2484</v>
      </c>
      <c r="G68" s="19" t="s">
        <v>2484</v>
      </c>
      <c r="H68" s="19" t="s">
        <v>812</v>
      </c>
      <c r="I68" s="12">
        <v>59</v>
      </c>
      <c r="J68" s="15">
        <v>9.6627642844661854E-2</v>
      </c>
      <c r="K68" s="11">
        <v>53.298969072164951</v>
      </c>
      <c r="L68" s="17"/>
    </row>
    <row r="69" spans="1:12" x14ac:dyDescent="0.35">
      <c r="A69" s="17" t="s">
        <v>286</v>
      </c>
      <c r="B69" s="14" t="s">
        <v>13</v>
      </c>
      <c r="C69" s="14"/>
      <c r="D69" s="14" t="s">
        <v>250</v>
      </c>
      <c r="E69" s="19" t="s">
        <v>2490</v>
      </c>
      <c r="F69" s="19" t="s">
        <v>2490</v>
      </c>
      <c r="G69" s="19" t="s">
        <v>2490</v>
      </c>
      <c r="H69" s="19" t="s">
        <v>2491</v>
      </c>
      <c r="I69" s="12">
        <v>89</v>
      </c>
      <c r="J69" s="15">
        <v>9.5331866095215975E-2</v>
      </c>
      <c r="K69" s="11">
        <v>80.515463917525778</v>
      </c>
      <c r="L69" s="17"/>
    </row>
    <row r="70" spans="1:12" x14ac:dyDescent="0.35">
      <c r="A70" s="17" t="s">
        <v>286</v>
      </c>
      <c r="B70" s="14" t="s">
        <v>13</v>
      </c>
      <c r="C70" s="14"/>
      <c r="D70" s="14" t="s">
        <v>250</v>
      </c>
      <c r="E70" s="19" t="s">
        <v>2489</v>
      </c>
      <c r="F70" s="19" t="s">
        <v>2489</v>
      </c>
      <c r="G70" s="19" t="s">
        <v>2489</v>
      </c>
      <c r="H70" s="19" t="s">
        <v>878</v>
      </c>
      <c r="I70" s="12">
        <v>119</v>
      </c>
      <c r="J70" s="15">
        <v>9.468942216061664E-2</v>
      </c>
      <c r="K70" s="11">
        <v>107.73195876288662</v>
      </c>
      <c r="L70" s="17"/>
    </row>
    <row r="71" spans="1:12" x14ac:dyDescent="0.35">
      <c r="A71" s="17" t="s">
        <v>286</v>
      </c>
      <c r="B71" s="14" t="s">
        <v>13</v>
      </c>
      <c r="C71" s="14"/>
      <c r="D71" s="14" t="s">
        <v>250</v>
      </c>
      <c r="E71" s="19" t="s">
        <v>2492</v>
      </c>
      <c r="F71" s="19" t="s">
        <v>2492</v>
      </c>
      <c r="G71" s="19" t="s">
        <v>2492</v>
      </c>
      <c r="H71" s="19" t="s">
        <v>881</v>
      </c>
      <c r="I71" s="12">
        <v>149</v>
      </c>
      <c r="J71" s="15">
        <v>9.430568048156085E-2</v>
      </c>
      <c r="K71" s="11">
        <v>134.94845360824743</v>
      </c>
      <c r="L71" s="17"/>
    </row>
    <row r="72" spans="1:12" x14ac:dyDescent="0.35">
      <c r="A72" s="17" t="s">
        <v>286</v>
      </c>
      <c r="B72" s="14" t="s">
        <v>13</v>
      </c>
      <c r="C72" s="14"/>
      <c r="D72" s="14" t="s">
        <v>250</v>
      </c>
      <c r="E72" s="19" t="s">
        <v>5023</v>
      </c>
      <c r="F72" s="19" t="s">
        <v>5023</v>
      </c>
      <c r="G72" s="19" t="s">
        <v>5023</v>
      </c>
      <c r="H72" s="19" t="s">
        <v>798</v>
      </c>
      <c r="I72" s="12">
        <v>75</v>
      </c>
      <c r="J72" s="15">
        <v>0.19862542955326451</v>
      </c>
      <c r="K72" s="11">
        <v>60.103092783505161</v>
      </c>
      <c r="L72" s="17"/>
    </row>
    <row r="73" spans="1:12" x14ac:dyDescent="0.35">
      <c r="A73" s="17" t="s">
        <v>286</v>
      </c>
      <c r="B73" s="14" t="s">
        <v>13</v>
      </c>
      <c r="C73" s="14"/>
      <c r="D73" s="14" t="s">
        <v>250</v>
      </c>
      <c r="E73" s="19" t="s">
        <v>5024</v>
      </c>
      <c r="F73" s="19" t="s">
        <v>5024</v>
      </c>
      <c r="G73" s="19" t="s">
        <v>5024</v>
      </c>
      <c r="H73" s="19" t="s">
        <v>814</v>
      </c>
      <c r="I73" s="12">
        <v>15</v>
      </c>
      <c r="J73" s="15">
        <v>0.19862542955326448</v>
      </c>
      <c r="K73" s="11">
        <v>12.020618556701033</v>
      </c>
      <c r="L73" s="17"/>
    </row>
    <row r="74" spans="1:12" x14ac:dyDescent="0.35">
      <c r="A74" s="17" t="s">
        <v>286</v>
      </c>
      <c r="B74" s="14" t="s">
        <v>13</v>
      </c>
      <c r="C74" s="14"/>
      <c r="D74" s="14" t="s">
        <v>250</v>
      </c>
      <c r="E74" s="19" t="s">
        <v>5025</v>
      </c>
      <c r="F74" s="19" t="s">
        <v>5025</v>
      </c>
      <c r="G74" s="19" t="s">
        <v>5025</v>
      </c>
      <c r="H74" s="19" t="s">
        <v>805</v>
      </c>
      <c r="I74" s="12">
        <v>49</v>
      </c>
      <c r="J74" s="15">
        <v>0.18998527245949925</v>
      </c>
      <c r="K74" s="11">
        <v>39.690721649484537</v>
      </c>
      <c r="L74" s="17"/>
    </row>
    <row r="75" spans="1:12" x14ac:dyDescent="0.35">
      <c r="A75" s="17" t="s">
        <v>286</v>
      </c>
      <c r="B75" s="14" t="s">
        <v>13</v>
      </c>
      <c r="C75" s="14"/>
      <c r="D75" s="14" t="s">
        <v>250</v>
      </c>
      <c r="E75" s="19" t="s">
        <v>5026</v>
      </c>
      <c r="F75" s="19" t="s">
        <v>5026</v>
      </c>
      <c r="G75" s="19" t="s">
        <v>5026</v>
      </c>
      <c r="H75" s="19" t="s">
        <v>5027</v>
      </c>
      <c r="I75" s="12">
        <v>29</v>
      </c>
      <c r="J75" s="15">
        <v>0.20227515108425159</v>
      </c>
      <c r="K75" s="11">
        <v>23.134020618556704</v>
      </c>
      <c r="L75" s="17"/>
    </row>
    <row r="76" spans="1:12" x14ac:dyDescent="0.35">
      <c r="A76" s="17" t="s">
        <v>286</v>
      </c>
      <c r="B76" s="14" t="s">
        <v>13</v>
      </c>
      <c r="C76" s="14"/>
      <c r="D76" s="14" t="s">
        <v>250</v>
      </c>
      <c r="E76" s="19" t="s">
        <v>2486</v>
      </c>
      <c r="F76" s="19" t="s">
        <v>2486</v>
      </c>
      <c r="G76" s="19" t="s">
        <v>2486</v>
      </c>
      <c r="H76" s="19" t="s">
        <v>2487</v>
      </c>
      <c r="I76" s="12">
        <v>199</v>
      </c>
      <c r="J76" s="15">
        <v>9.3923224369268921E-2</v>
      </c>
      <c r="K76" s="11">
        <v>180.30927835051548</v>
      </c>
      <c r="L76" s="17"/>
    </row>
    <row r="77" spans="1:12" x14ac:dyDescent="0.35">
      <c r="A77" s="17" t="s">
        <v>286</v>
      </c>
      <c r="B77" s="14" t="s">
        <v>13</v>
      </c>
      <c r="C77" s="14"/>
      <c r="D77" s="14" t="s">
        <v>250</v>
      </c>
      <c r="E77" s="19" t="s">
        <v>5028</v>
      </c>
      <c r="F77" s="19" t="s">
        <v>5028</v>
      </c>
      <c r="G77" s="19" t="s">
        <v>5028</v>
      </c>
      <c r="H77" s="19" t="s">
        <v>849</v>
      </c>
      <c r="I77" s="12">
        <v>29</v>
      </c>
      <c r="J77" s="15">
        <v>9.2783505154639095E-2</v>
      </c>
      <c r="K77" s="11">
        <v>26.309278350515466</v>
      </c>
      <c r="L77" s="17"/>
    </row>
    <row r="78" spans="1:12" x14ac:dyDescent="0.35">
      <c r="A78" s="17" t="s">
        <v>286</v>
      </c>
      <c r="B78" s="14" t="s">
        <v>13</v>
      </c>
      <c r="C78" s="14"/>
      <c r="D78" s="14" t="s">
        <v>250</v>
      </c>
      <c r="E78" s="19" t="s">
        <v>5029</v>
      </c>
      <c r="F78" s="19" t="s">
        <v>5029</v>
      </c>
      <c r="G78" s="19" t="s">
        <v>5029</v>
      </c>
      <c r="H78" s="19" t="s">
        <v>873</v>
      </c>
      <c r="I78" s="12">
        <v>115</v>
      </c>
      <c r="J78" s="15">
        <v>9.2783505154639068E-2</v>
      </c>
      <c r="K78" s="11">
        <v>104.32989690721651</v>
      </c>
      <c r="L78" s="17"/>
    </row>
    <row r="79" spans="1:12" x14ac:dyDescent="0.35">
      <c r="A79" s="17" t="s">
        <v>286</v>
      </c>
      <c r="B79" s="14" t="s">
        <v>13</v>
      </c>
      <c r="C79" s="14"/>
      <c r="D79" s="14" t="s">
        <v>250</v>
      </c>
      <c r="E79" s="19" t="s">
        <v>5030</v>
      </c>
      <c r="F79" s="19" t="s">
        <v>5030</v>
      </c>
      <c r="G79" s="19" t="s">
        <v>5030</v>
      </c>
      <c r="H79" s="19" t="s">
        <v>817</v>
      </c>
      <c r="I79" s="12">
        <v>65</v>
      </c>
      <c r="J79" s="15">
        <v>9.2783505154639123E-2</v>
      </c>
      <c r="K79" s="11">
        <v>58.969072164948457</v>
      </c>
      <c r="L79" s="17"/>
    </row>
    <row r="80" spans="1:12" x14ac:dyDescent="0.35">
      <c r="A80" s="17" t="s">
        <v>286</v>
      </c>
      <c r="B80" s="14" t="s">
        <v>13</v>
      </c>
      <c r="C80" s="14"/>
      <c r="D80" s="14" t="s">
        <v>250</v>
      </c>
      <c r="E80" s="19" t="s">
        <v>2493</v>
      </c>
      <c r="F80" s="19" t="s">
        <v>2493</v>
      </c>
      <c r="G80" s="19" t="s">
        <v>2493</v>
      </c>
      <c r="H80" s="19" t="s">
        <v>890</v>
      </c>
      <c r="I80" s="12">
        <v>29</v>
      </c>
      <c r="J80" s="15">
        <v>0.20227515108425159</v>
      </c>
      <c r="K80" s="11">
        <v>23.134020618556704</v>
      </c>
      <c r="L80" s="17"/>
    </row>
    <row r="81" spans="1:12" x14ac:dyDescent="0.35">
      <c r="A81" s="17" t="s">
        <v>286</v>
      </c>
      <c r="B81" s="14" t="s">
        <v>13</v>
      </c>
      <c r="C81" s="14"/>
      <c r="D81" s="14" t="s">
        <v>250</v>
      </c>
      <c r="E81" s="19" t="s">
        <v>5031</v>
      </c>
      <c r="F81" s="19" t="s">
        <v>5031</v>
      </c>
      <c r="G81" s="19" t="s">
        <v>5031</v>
      </c>
      <c r="H81" s="19" t="s">
        <v>2213</v>
      </c>
      <c r="I81" s="12">
        <v>89</v>
      </c>
      <c r="J81" s="15">
        <v>9.5331866095215975E-2</v>
      </c>
      <c r="K81" s="11">
        <v>80.515463917525778</v>
      </c>
      <c r="L81" s="17"/>
    </row>
    <row r="82" spans="1:12" x14ac:dyDescent="0.35">
      <c r="A82" s="17" t="s">
        <v>286</v>
      </c>
      <c r="B82" s="14" t="s">
        <v>13</v>
      </c>
      <c r="C82" s="14"/>
      <c r="D82" s="14" t="s">
        <v>250</v>
      </c>
      <c r="E82" s="19" t="s">
        <v>5032</v>
      </c>
      <c r="F82" s="19" t="s">
        <v>5032</v>
      </c>
      <c r="G82" s="19" t="s">
        <v>5032</v>
      </c>
      <c r="H82" s="19" t="s">
        <v>851</v>
      </c>
      <c r="I82" s="12">
        <v>75</v>
      </c>
      <c r="J82" s="15">
        <v>9.2783505154639179E-2</v>
      </c>
      <c r="K82" s="11">
        <v>68.041237113402062</v>
      </c>
      <c r="L82" s="17"/>
    </row>
    <row r="83" spans="1:12" x14ac:dyDescent="0.35">
      <c r="A83" s="17" t="s">
        <v>286</v>
      </c>
      <c r="B83" s="14" t="s">
        <v>13</v>
      </c>
      <c r="C83" s="14"/>
      <c r="D83" s="14" t="s">
        <v>250</v>
      </c>
      <c r="E83" s="19" t="s">
        <v>5033</v>
      </c>
      <c r="F83" s="19" t="s">
        <v>5033</v>
      </c>
      <c r="G83" s="19" t="s">
        <v>5033</v>
      </c>
      <c r="H83" s="19" t="s">
        <v>2488</v>
      </c>
      <c r="I83" s="12">
        <v>45</v>
      </c>
      <c r="J83" s="15">
        <v>0.19358533791523469</v>
      </c>
      <c r="K83" s="11">
        <v>36.288659793814439</v>
      </c>
      <c r="L83" s="17"/>
    </row>
    <row r="84" spans="1:12" x14ac:dyDescent="0.35">
      <c r="A84" s="17" t="s">
        <v>286</v>
      </c>
      <c r="B84" s="14" t="s">
        <v>13</v>
      </c>
      <c r="C84" s="14"/>
      <c r="D84" s="14" t="s">
        <v>43</v>
      </c>
      <c r="E84" s="19" t="s">
        <v>1164</v>
      </c>
      <c r="F84" s="19" t="s">
        <v>1164</v>
      </c>
      <c r="G84" s="19" t="s">
        <v>1164</v>
      </c>
      <c r="H84" s="19" t="s">
        <v>1704</v>
      </c>
      <c r="I84" s="12">
        <v>229.95</v>
      </c>
      <c r="J84" s="15">
        <v>0.36670148520198509</v>
      </c>
      <c r="K84" s="11">
        <v>145.62699347780352</v>
      </c>
      <c r="L84" s="17"/>
    </row>
    <row r="85" spans="1:12" x14ac:dyDescent="0.35">
      <c r="A85" s="17" t="s">
        <v>286</v>
      </c>
      <c r="B85" s="14" t="s">
        <v>13</v>
      </c>
      <c r="C85" s="14"/>
      <c r="D85" s="14" t="s">
        <v>43</v>
      </c>
      <c r="E85" s="19" t="s">
        <v>756</v>
      </c>
      <c r="F85" s="19" t="s">
        <v>756</v>
      </c>
      <c r="G85" s="19" t="s">
        <v>756</v>
      </c>
      <c r="H85" s="19" t="s">
        <v>757</v>
      </c>
      <c r="I85" s="12">
        <v>159.94999999999999</v>
      </c>
      <c r="J85" s="15">
        <v>0.36668300575467794</v>
      </c>
      <c r="K85" s="11">
        <v>101.29905322953925</v>
      </c>
      <c r="L85" s="17"/>
    </row>
    <row r="86" spans="1:12" x14ac:dyDescent="0.35">
      <c r="A86" s="17" t="s">
        <v>286</v>
      </c>
      <c r="B86" s="14" t="s">
        <v>13</v>
      </c>
      <c r="C86" s="14"/>
      <c r="D86" s="14" t="s">
        <v>43</v>
      </c>
      <c r="E86" s="19" t="s">
        <v>753</v>
      </c>
      <c r="F86" s="19" t="s">
        <v>753</v>
      </c>
      <c r="G86" s="19" t="s">
        <v>753</v>
      </c>
      <c r="H86" s="19" t="s">
        <v>754</v>
      </c>
      <c r="I86" s="12">
        <v>159.94999999999999</v>
      </c>
      <c r="J86" s="15">
        <v>0.36668300575467794</v>
      </c>
      <c r="K86" s="11">
        <v>101.29905322953925</v>
      </c>
      <c r="L86" s="17"/>
    </row>
    <row r="87" spans="1:12" x14ac:dyDescent="0.35">
      <c r="A87" s="17" t="s">
        <v>286</v>
      </c>
      <c r="B87" s="14" t="s">
        <v>13</v>
      </c>
      <c r="C87" s="14"/>
      <c r="D87" s="14" t="s">
        <v>43</v>
      </c>
      <c r="E87" s="19" t="s">
        <v>1706</v>
      </c>
      <c r="F87" s="19" t="s">
        <v>1706</v>
      </c>
      <c r="G87" s="19" t="s">
        <v>1706</v>
      </c>
      <c r="H87" s="19" t="s">
        <v>5034</v>
      </c>
      <c r="I87" s="12">
        <v>3949.95</v>
      </c>
      <c r="J87" s="15">
        <v>0.36671813407998494</v>
      </c>
      <c r="K87" s="11">
        <v>2501.4317062907635</v>
      </c>
      <c r="L87" s="17"/>
    </row>
    <row r="88" spans="1:12" x14ac:dyDescent="0.35">
      <c r="A88" s="17" t="s">
        <v>286</v>
      </c>
      <c r="B88" s="14" t="s">
        <v>13</v>
      </c>
      <c r="C88" s="14"/>
      <c r="D88" s="14" t="s">
        <v>43</v>
      </c>
      <c r="E88" s="19" t="s">
        <v>5035</v>
      </c>
      <c r="F88" s="19" t="s">
        <v>5035</v>
      </c>
      <c r="G88" s="19" t="s">
        <v>5035</v>
      </c>
      <c r="H88" s="19" t="s">
        <v>5036</v>
      </c>
      <c r="I88" s="12">
        <v>395.95</v>
      </c>
      <c r="J88" s="15">
        <v>0.31517056228396229</v>
      </c>
      <c r="K88" s="11">
        <v>271.15821586366513</v>
      </c>
      <c r="L88" s="17"/>
    </row>
    <row r="89" spans="1:12" x14ac:dyDescent="0.35">
      <c r="A89" s="17" t="s">
        <v>286</v>
      </c>
      <c r="B89" s="14" t="s">
        <v>13</v>
      </c>
      <c r="C89" s="14"/>
      <c r="D89" s="14" t="s">
        <v>43</v>
      </c>
      <c r="E89" s="19" t="s">
        <v>1174</v>
      </c>
      <c r="F89" s="19" t="s">
        <v>1174</v>
      </c>
      <c r="G89" s="19" t="s">
        <v>1174</v>
      </c>
      <c r="H89" s="19" t="s">
        <v>1710</v>
      </c>
      <c r="I89" s="12">
        <v>175.95</v>
      </c>
      <c r="J89" s="15">
        <v>0.3667330969441413</v>
      </c>
      <c r="K89" s="11">
        <v>111.42331159267833</v>
      </c>
      <c r="L89" s="17"/>
    </row>
    <row r="90" spans="1:12" x14ac:dyDescent="0.35">
      <c r="A90" s="17" t="s">
        <v>286</v>
      </c>
      <c r="B90" s="14" t="s">
        <v>13</v>
      </c>
      <c r="C90" s="14"/>
      <c r="D90" s="14" t="s">
        <v>43</v>
      </c>
      <c r="E90" s="19" t="s">
        <v>2122</v>
      </c>
      <c r="F90" s="19" t="s">
        <v>2122</v>
      </c>
      <c r="G90" s="19" t="s">
        <v>2122</v>
      </c>
      <c r="H90" s="19" t="s">
        <v>2494</v>
      </c>
      <c r="I90" s="12">
        <v>499.95</v>
      </c>
      <c r="J90" s="15">
        <v>0.36671575846833582</v>
      </c>
      <c r="K90" s="11">
        <v>316.61045655375551</v>
      </c>
      <c r="L90" s="17"/>
    </row>
    <row r="91" spans="1:12" ht="27" x14ac:dyDescent="0.35">
      <c r="A91" s="17" t="s">
        <v>286</v>
      </c>
      <c r="B91" s="14" t="s">
        <v>13</v>
      </c>
      <c r="C91" s="14"/>
      <c r="D91" s="14" t="s">
        <v>43</v>
      </c>
      <c r="E91" s="19" t="s">
        <v>2424</v>
      </c>
      <c r="F91" s="19" t="s">
        <v>2424</v>
      </c>
      <c r="G91" s="19" t="s">
        <v>2424</v>
      </c>
      <c r="H91" s="19" t="s">
        <v>5037</v>
      </c>
      <c r="I91" s="12">
        <v>124.99</v>
      </c>
      <c r="J91" s="15">
        <v>0.31514857818122594</v>
      </c>
      <c r="K91" s="11">
        <v>85.599579213128564</v>
      </c>
      <c r="L91" s="17"/>
    </row>
    <row r="92" spans="1:12" x14ac:dyDescent="0.35">
      <c r="A92" s="17" t="s">
        <v>286</v>
      </c>
      <c r="B92" s="14" t="s">
        <v>13</v>
      </c>
      <c r="C92" s="14"/>
      <c r="D92" s="14" t="s">
        <v>43</v>
      </c>
      <c r="E92" s="19" t="s">
        <v>4733</v>
      </c>
      <c r="F92" s="19" t="s">
        <v>4733</v>
      </c>
      <c r="G92" s="19" t="s">
        <v>4733</v>
      </c>
      <c r="H92" s="19" t="s">
        <v>5038</v>
      </c>
      <c r="I92" s="12">
        <v>769.95</v>
      </c>
      <c r="J92" s="15">
        <v>0.36671972067993125</v>
      </c>
      <c r="K92" s="11">
        <v>487.59415106248696</v>
      </c>
      <c r="L92" s="17"/>
    </row>
    <row r="93" spans="1:12" x14ac:dyDescent="0.35">
      <c r="A93" s="17" t="s">
        <v>286</v>
      </c>
      <c r="B93" s="14" t="s">
        <v>13</v>
      </c>
      <c r="C93" s="14"/>
      <c r="D93" s="14" t="s">
        <v>43</v>
      </c>
      <c r="E93" s="19" t="s">
        <v>5039</v>
      </c>
      <c r="F93" s="19" t="s">
        <v>5039</v>
      </c>
      <c r="G93" s="19" t="s">
        <v>5039</v>
      </c>
      <c r="H93" s="19" t="s">
        <v>5040</v>
      </c>
      <c r="I93" s="12">
        <v>599.95000000000005</v>
      </c>
      <c r="J93" s="15">
        <v>0.36670702641308189</v>
      </c>
      <c r="K93" s="11">
        <v>379.94411950347154</v>
      </c>
      <c r="L93" s="17"/>
    </row>
    <row r="94" spans="1:12" ht="27" x14ac:dyDescent="0.35">
      <c r="A94" s="17" t="s">
        <v>286</v>
      </c>
      <c r="B94" s="14" t="s">
        <v>13</v>
      </c>
      <c r="C94" s="14"/>
      <c r="D94" s="14" t="s">
        <v>43</v>
      </c>
      <c r="E94" s="19" t="s">
        <v>2428</v>
      </c>
      <c r="F94" s="19" t="s">
        <v>2428</v>
      </c>
      <c r="G94" s="19" t="s">
        <v>2428</v>
      </c>
      <c r="H94" s="19" t="s">
        <v>5041</v>
      </c>
      <c r="I94" s="12">
        <v>309.95</v>
      </c>
      <c r="J94" s="15">
        <v>0.36672913078865754</v>
      </c>
      <c r="K94" s="11">
        <v>196.28230591205559</v>
      </c>
      <c r="L94" s="17"/>
    </row>
    <row r="95" spans="1:12" ht="27" x14ac:dyDescent="0.35">
      <c r="A95" s="17" t="s">
        <v>286</v>
      </c>
      <c r="B95" s="14" t="s">
        <v>13</v>
      </c>
      <c r="C95" s="14"/>
      <c r="D95" s="14" t="s">
        <v>43</v>
      </c>
      <c r="E95" s="19" t="s">
        <v>2426</v>
      </c>
      <c r="F95" s="19" t="s">
        <v>2426</v>
      </c>
      <c r="G95" s="19" t="s">
        <v>2426</v>
      </c>
      <c r="H95" s="19" t="s">
        <v>5042</v>
      </c>
      <c r="I95" s="12">
        <v>309.95</v>
      </c>
      <c r="J95" s="15">
        <v>0.36672913078865754</v>
      </c>
      <c r="K95" s="11">
        <v>196.28230591205559</v>
      </c>
      <c r="L95" s="17"/>
    </row>
    <row r="96" spans="1:12" ht="27" x14ac:dyDescent="0.35">
      <c r="A96" s="17" t="s">
        <v>286</v>
      </c>
      <c r="B96" s="14" t="s">
        <v>13</v>
      </c>
      <c r="C96" s="14"/>
      <c r="D96" s="14" t="s">
        <v>43</v>
      </c>
      <c r="E96" s="19" t="s">
        <v>2431</v>
      </c>
      <c r="F96" s="19" t="s">
        <v>2431</v>
      </c>
      <c r="G96" s="19" t="s">
        <v>2431</v>
      </c>
      <c r="H96" s="19" t="s">
        <v>5043</v>
      </c>
      <c r="I96" s="12">
        <v>499.95</v>
      </c>
      <c r="J96" s="15">
        <v>0.36671575846833582</v>
      </c>
      <c r="K96" s="11">
        <v>316.61045655375551</v>
      </c>
      <c r="L96" s="17"/>
    </row>
    <row r="97" spans="1:12" ht="27" x14ac:dyDescent="0.35">
      <c r="A97" s="17" t="s">
        <v>286</v>
      </c>
      <c r="B97" s="14" t="s">
        <v>13</v>
      </c>
      <c r="C97" s="14"/>
      <c r="D97" s="14" t="s">
        <v>43</v>
      </c>
      <c r="E97" s="19" t="s">
        <v>2433</v>
      </c>
      <c r="F97" s="19" t="s">
        <v>2433</v>
      </c>
      <c r="G97" s="19" t="s">
        <v>2433</v>
      </c>
      <c r="H97" s="19" t="s">
        <v>5044</v>
      </c>
      <c r="I97" s="12">
        <v>499.95</v>
      </c>
      <c r="J97" s="15">
        <v>0.36671575846833582</v>
      </c>
      <c r="K97" s="11">
        <v>316.61045655375551</v>
      </c>
      <c r="L97" s="17"/>
    </row>
    <row r="98" spans="1:12" ht="27" x14ac:dyDescent="0.35">
      <c r="A98" s="17" t="s">
        <v>286</v>
      </c>
      <c r="B98" s="14" t="s">
        <v>13</v>
      </c>
      <c r="C98" s="14"/>
      <c r="D98" s="14" t="s">
        <v>43</v>
      </c>
      <c r="E98" s="19" t="s">
        <v>2435</v>
      </c>
      <c r="F98" s="19" t="s">
        <v>2435</v>
      </c>
      <c r="G98" s="19" t="s">
        <v>2435</v>
      </c>
      <c r="H98" s="19" t="s">
        <v>5045</v>
      </c>
      <c r="I98" s="12">
        <v>239.95</v>
      </c>
      <c r="J98" s="15">
        <v>0.36667665220772599</v>
      </c>
      <c r="K98" s="11">
        <v>151.96593730275615</v>
      </c>
      <c r="L98" s="17"/>
    </row>
    <row r="99" spans="1:12" x14ac:dyDescent="0.35">
      <c r="A99" s="17" t="s">
        <v>286</v>
      </c>
      <c r="B99" s="14" t="s">
        <v>13</v>
      </c>
      <c r="C99" s="14"/>
      <c r="D99" s="14" t="s">
        <v>43</v>
      </c>
      <c r="E99" s="19" t="s">
        <v>763</v>
      </c>
      <c r="F99" s="19" t="s">
        <v>763</v>
      </c>
      <c r="G99" s="19" t="s">
        <v>763</v>
      </c>
      <c r="H99" s="19" t="s">
        <v>764</v>
      </c>
      <c r="I99" s="12">
        <v>169.95</v>
      </c>
      <c r="J99" s="15">
        <v>0.36671575846833571</v>
      </c>
      <c r="K99" s="11">
        <v>107.62665684830634</v>
      </c>
      <c r="L99" s="17"/>
    </row>
    <row r="100" spans="1:12" x14ac:dyDescent="0.35">
      <c r="A100" s="17" t="s">
        <v>286</v>
      </c>
      <c r="B100" s="14" t="s">
        <v>13</v>
      </c>
      <c r="C100" s="14"/>
      <c r="D100" s="14" t="s">
        <v>43</v>
      </c>
      <c r="E100" s="19" t="s">
        <v>767</v>
      </c>
      <c r="F100" s="19" t="s">
        <v>767</v>
      </c>
      <c r="G100" s="19" t="s">
        <v>767</v>
      </c>
      <c r="H100" s="19" t="s">
        <v>768</v>
      </c>
      <c r="I100" s="12">
        <v>149.94999999999999</v>
      </c>
      <c r="J100" s="15">
        <v>0.20891043911333912</v>
      </c>
      <c r="K100" s="11">
        <v>118.62387965495479</v>
      </c>
      <c r="L100" s="17"/>
    </row>
    <row r="101" spans="1:12" x14ac:dyDescent="0.35">
      <c r="A101" s="17" t="s">
        <v>286</v>
      </c>
      <c r="B101" s="14" t="s">
        <v>13</v>
      </c>
      <c r="C101" s="14"/>
      <c r="D101" s="14" t="s">
        <v>43</v>
      </c>
      <c r="E101" s="19" t="s">
        <v>769</v>
      </c>
      <c r="F101" s="19" t="s">
        <v>769</v>
      </c>
      <c r="G101" s="19" t="s">
        <v>769</v>
      </c>
      <c r="H101" s="19" t="s">
        <v>770</v>
      </c>
      <c r="I101" s="12">
        <v>149.94999999999999</v>
      </c>
      <c r="J101" s="15">
        <v>0.20891043911333912</v>
      </c>
      <c r="K101" s="11">
        <v>118.62387965495479</v>
      </c>
      <c r="L101" s="17"/>
    </row>
    <row r="102" spans="1:12" x14ac:dyDescent="0.35">
      <c r="A102" s="17" t="s">
        <v>286</v>
      </c>
      <c r="B102" s="14" t="s">
        <v>13</v>
      </c>
      <c r="C102" s="14"/>
      <c r="D102" s="14" t="s">
        <v>43</v>
      </c>
      <c r="E102" s="19" t="s">
        <v>1728</v>
      </c>
      <c r="F102" s="19" t="s">
        <v>1728</v>
      </c>
      <c r="G102" s="19" t="s">
        <v>1728</v>
      </c>
      <c r="H102" s="19" t="s">
        <v>1729</v>
      </c>
      <c r="I102" s="12">
        <v>99.95</v>
      </c>
      <c r="J102" s="15">
        <v>0.31413234494377418</v>
      </c>
      <c r="K102" s="11">
        <v>68.552472122869773</v>
      </c>
      <c r="L102" s="17"/>
    </row>
    <row r="103" spans="1:12" ht="27" x14ac:dyDescent="0.35">
      <c r="A103" s="17" t="s">
        <v>252</v>
      </c>
      <c r="B103" s="14" t="s">
        <v>14</v>
      </c>
      <c r="C103" s="14"/>
      <c r="D103" s="14" t="s">
        <v>252</v>
      </c>
      <c r="E103" s="19" t="s">
        <v>891</v>
      </c>
      <c r="F103" s="19" t="s">
        <v>891</v>
      </c>
      <c r="G103" s="16" t="s">
        <v>892</v>
      </c>
      <c r="H103" s="19" t="s">
        <v>893</v>
      </c>
      <c r="I103" s="12">
        <v>271.33</v>
      </c>
      <c r="J103" s="15">
        <v>0.25</v>
      </c>
      <c r="K103" s="11">
        <v>203.5</v>
      </c>
      <c r="L103" s="17" t="s">
        <v>894</v>
      </c>
    </row>
    <row r="104" spans="1:12" ht="27" x14ac:dyDescent="0.35">
      <c r="A104" s="17" t="s">
        <v>252</v>
      </c>
      <c r="B104" s="14" t="s">
        <v>14</v>
      </c>
      <c r="C104" s="14"/>
      <c r="D104" s="14" t="s">
        <v>252</v>
      </c>
      <c r="E104" s="19" t="s">
        <v>895</v>
      </c>
      <c r="F104" s="19" t="s">
        <v>895</v>
      </c>
      <c r="G104" s="16" t="s">
        <v>896</v>
      </c>
      <c r="H104" s="19" t="s">
        <v>897</v>
      </c>
      <c r="I104" s="12">
        <v>329</v>
      </c>
      <c r="J104" s="15">
        <v>0.25</v>
      </c>
      <c r="K104" s="11">
        <v>236.5</v>
      </c>
      <c r="L104" s="17" t="s">
        <v>898</v>
      </c>
    </row>
    <row r="105" spans="1:12" ht="27" x14ac:dyDescent="0.35">
      <c r="A105" s="17" t="s">
        <v>252</v>
      </c>
      <c r="B105" s="14" t="s">
        <v>14</v>
      </c>
      <c r="C105" s="14"/>
      <c r="D105" s="14" t="s">
        <v>252</v>
      </c>
      <c r="E105" s="19" t="s">
        <v>899</v>
      </c>
      <c r="F105" s="19" t="s">
        <v>899</v>
      </c>
      <c r="G105" s="16" t="s">
        <v>900</v>
      </c>
      <c r="H105" s="19" t="s">
        <v>901</v>
      </c>
      <c r="I105" s="12">
        <v>499</v>
      </c>
      <c r="J105" s="15">
        <v>0.25</v>
      </c>
      <c r="K105" s="11">
        <v>302.5</v>
      </c>
      <c r="L105" s="17" t="s">
        <v>902</v>
      </c>
    </row>
    <row r="106" spans="1:12" x14ac:dyDescent="0.35">
      <c r="A106" s="17" t="s">
        <v>252</v>
      </c>
      <c r="B106" s="14" t="s">
        <v>13</v>
      </c>
      <c r="C106" s="14"/>
      <c r="D106" s="14" t="s">
        <v>257</v>
      </c>
      <c r="E106" s="19" t="s">
        <v>903</v>
      </c>
      <c r="F106" s="19" t="s">
        <v>903</v>
      </c>
      <c r="G106" s="16" t="s">
        <v>903</v>
      </c>
      <c r="H106" s="19" t="s">
        <v>904</v>
      </c>
      <c r="I106" s="12">
        <v>39</v>
      </c>
      <c r="J106" s="15">
        <v>0.04</v>
      </c>
      <c r="K106" s="11">
        <v>35.200000000000003</v>
      </c>
      <c r="L106" s="17"/>
    </row>
    <row r="107" spans="1:12" x14ac:dyDescent="0.35">
      <c r="A107" s="17" t="s">
        <v>252</v>
      </c>
      <c r="B107" s="14" t="s">
        <v>13</v>
      </c>
      <c r="C107" s="14"/>
      <c r="D107" s="14" t="s">
        <v>257</v>
      </c>
      <c r="E107" s="19" t="s">
        <v>905</v>
      </c>
      <c r="F107" s="19" t="s">
        <v>905</v>
      </c>
      <c r="G107" s="16" t="s">
        <v>905</v>
      </c>
      <c r="H107" s="19" t="s">
        <v>906</v>
      </c>
      <c r="I107" s="12">
        <v>28.09</v>
      </c>
      <c r="J107" s="15">
        <v>0.04</v>
      </c>
      <c r="K107" s="11">
        <v>27</v>
      </c>
      <c r="L107" s="17"/>
    </row>
    <row r="108" spans="1:12" x14ac:dyDescent="0.35">
      <c r="A108" s="17" t="s">
        <v>252</v>
      </c>
      <c r="B108" s="14" t="s">
        <v>13</v>
      </c>
      <c r="C108" s="14"/>
      <c r="D108" s="14" t="s">
        <v>257</v>
      </c>
      <c r="E108" s="19" t="s">
        <v>907</v>
      </c>
      <c r="F108" s="19" t="s">
        <v>907</v>
      </c>
      <c r="G108" s="16" t="s">
        <v>907</v>
      </c>
      <c r="H108" s="19" t="s">
        <v>908</v>
      </c>
      <c r="I108" s="12">
        <v>129</v>
      </c>
      <c r="J108" s="15">
        <v>0.04</v>
      </c>
      <c r="K108" s="11">
        <v>55</v>
      </c>
      <c r="L108" s="17"/>
    </row>
    <row r="109" spans="1:12" x14ac:dyDescent="0.35">
      <c r="A109" s="17" t="s">
        <v>252</v>
      </c>
      <c r="B109" s="14" t="s">
        <v>13</v>
      </c>
      <c r="C109" s="14"/>
      <c r="D109" s="14" t="s">
        <v>257</v>
      </c>
      <c r="E109" s="19" t="s">
        <v>909</v>
      </c>
      <c r="F109" s="19" t="s">
        <v>909</v>
      </c>
      <c r="G109" s="16" t="s">
        <v>909</v>
      </c>
      <c r="H109" s="19" t="s">
        <v>910</v>
      </c>
      <c r="I109" s="12">
        <v>355.05</v>
      </c>
      <c r="J109" s="15">
        <v>0.04</v>
      </c>
      <c r="K109" s="11">
        <v>231</v>
      </c>
      <c r="L109" s="17"/>
    </row>
    <row r="110" spans="1:12" x14ac:dyDescent="0.35">
      <c r="A110" s="17" t="s">
        <v>252</v>
      </c>
      <c r="B110" s="14" t="s">
        <v>13</v>
      </c>
      <c r="C110" s="14"/>
      <c r="D110" s="14" t="s">
        <v>257</v>
      </c>
      <c r="E110" s="19" t="s">
        <v>911</v>
      </c>
      <c r="F110" s="19" t="s">
        <v>911</v>
      </c>
      <c r="G110" s="16" t="s">
        <v>911</v>
      </c>
      <c r="H110" s="19" t="s">
        <v>912</v>
      </c>
      <c r="I110" s="12">
        <v>345</v>
      </c>
      <c r="J110" s="15">
        <v>0.04</v>
      </c>
      <c r="K110" s="11">
        <v>308</v>
      </c>
      <c r="L110" s="17"/>
    </row>
    <row r="111" spans="1:12" x14ac:dyDescent="0.35">
      <c r="A111" s="17" t="s">
        <v>252</v>
      </c>
      <c r="B111" s="14" t="s">
        <v>13</v>
      </c>
      <c r="C111" s="14"/>
      <c r="D111" s="14" t="s">
        <v>252</v>
      </c>
      <c r="E111" s="19" t="s">
        <v>913</v>
      </c>
      <c r="F111" s="19" t="s">
        <v>913</v>
      </c>
      <c r="G111" s="16" t="s">
        <v>914</v>
      </c>
      <c r="H111" s="19" t="s">
        <v>915</v>
      </c>
      <c r="I111" s="12">
        <v>119.95</v>
      </c>
      <c r="J111" s="15">
        <v>0.25</v>
      </c>
      <c r="K111" s="11">
        <v>89.962500000000006</v>
      </c>
      <c r="L111" s="17"/>
    </row>
    <row r="112" spans="1:12" x14ac:dyDescent="0.35">
      <c r="A112" s="17" t="s">
        <v>252</v>
      </c>
      <c r="B112" s="14" t="s">
        <v>13</v>
      </c>
      <c r="C112" s="14"/>
      <c r="D112" s="14" t="s">
        <v>252</v>
      </c>
      <c r="E112" s="19" t="s">
        <v>916</v>
      </c>
      <c r="F112" s="19" t="s">
        <v>916</v>
      </c>
      <c r="G112" s="16" t="s">
        <v>916</v>
      </c>
      <c r="H112" s="19" t="s">
        <v>917</v>
      </c>
      <c r="I112" s="12">
        <v>129.94999999999999</v>
      </c>
      <c r="J112" s="15">
        <v>0.25</v>
      </c>
      <c r="K112" s="11">
        <v>97.462499999999991</v>
      </c>
      <c r="L112" s="17"/>
    </row>
    <row r="113" spans="1:12" x14ac:dyDescent="0.35">
      <c r="A113" s="17" t="s">
        <v>252</v>
      </c>
      <c r="B113" s="14" t="s">
        <v>13</v>
      </c>
      <c r="C113" s="14"/>
      <c r="D113" s="14" t="s">
        <v>252</v>
      </c>
      <c r="E113" s="19" t="s">
        <v>918</v>
      </c>
      <c r="F113" s="19" t="s">
        <v>918</v>
      </c>
      <c r="G113" s="16" t="s">
        <v>918</v>
      </c>
      <c r="H113" s="19" t="s">
        <v>919</v>
      </c>
      <c r="I113" s="12">
        <v>169.95</v>
      </c>
      <c r="J113" s="15">
        <v>0.25</v>
      </c>
      <c r="K113" s="11">
        <v>127.46249999999999</v>
      </c>
      <c r="L113" s="17"/>
    </row>
    <row r="114" spans="1:12" x14ac:dyDescent="0.35">
      <c r="A114" s="17" t="s">
        <v>252</v>
      </c>
      <c r="B114" s="14" t="s">
        <v>13</v>
      </c>
      <c r="C114" s="14"/>
      <c r="D114" s="14" t="s">
        <v>252</v>
      </c>
      <c r="E114" s="19" t="s">
        <v>920</v>
      </c>
      <c r="F114" s="19" t="s">
        <v>920</v>
      </c>
      <c r="G114" s="16" t="s">
        <v>920</v>
      </c>
      <c r="H114" s="19" t="s">
        <v>921</v>
      </c>
      <c r="I114" s="12">
        <v>34.950000000000003</v>
      </c>
      <c r="J114" s="15">
        <v>0.25</v>
      </c>
      <c r="K114" s="11">
        <v>26.212500000000002</v>
      </c>
      <c r="L114" s="17"/>
    </row>
    <row r="115" spans="1:12" x14ac:dyDescent="0.35">
      <c r="A115" s="17" t="s">
        <v>252</v>
      </c>
      <c r="B115" s="14" t="s">
        <v>13</v>
      </c>
      <c r="C115" s="14"/>
      <c r="D115" s="14" t="s">
        <v>252</v>
      </c>
      <c r="E115" s="19" t="s">
        <v>922</v>
      </c>
      <c r="F115" s="19" t="s">
        <v>922</v>
      </c>
      <c r="G115" s="16" t="s">
        <v>922</v>
      </c>
      <c r="H115" s="19" t="s">
        <v>923</v>
      </c>
      <c r="I115" s="12">
        <v>99.95</v>
      </c>
      <c r="J115" s="15">
        <v>0.25</v>
      </c>
      <c r="K115" s="11">
        <v>74.962500000000006</v>
      </c>
      <c r="L115" s="17"/>
    </row>
    <row r="116" spans="1:12" x14ac:dyDescent="0.35">
      <c r="A116" s="17" t="s">
        <v>252</v>
      </c>
      <c r="B116" s="14" t="s">
        <v>13</v>
      </c>
      <c r="C116" s="14"/>
      <c r="D116" s="14" t="s">
        <v>252</v>
      </c>
      <c r="E116" s="19" t="s">
        <v>924</v>
      </c>
      <c r="F116" s="19" t="s">
        <v>924</v>
      </c>
      <c r="G116" s="16" t="s">
        <v>924</v>
      </c>
      <c r="H116" s="19" t="s">
        <v>925</v>
      </c>
      <c r="I116" s="12">
        <v>129.94999999999999</v>
      </c>
      <c r="J116" s="15">
        <v>0.25</v>
      </c>
      <c r="K116" s="11">
        <v>97.462499999999991</v>
      </c>
      <c r="L116" s="17"/>
    </row>
    <row r="117" spans="1:12" x14ac:dyDescent="0.35">
      <c r="A117" s="17" t="s">
        <v>252</v>
      </c>
      <c r="B117" s="14" t="s">
        <v>13</v>
      </c>
      <c r="C117" s="14"/>
      <c r="D117" s="14" t="s">
        <v>252</v>
      </c>
      <c r="E117" s="19" t="s">
        <v>926</v>
      </c>
      <c r="F117" s="19" t="s">
        <v>926</v>
      </c>
      <c r="G117" s="16" t="s">
        <v>926</v>
      </c>
      <c r="H117" s="19" t="s">
        <v>927</v>
      </c>
      <c r="I117" s="12">
        <v>79.95</v>
      </c>
      <c r="J117" s="15">
        <v>0.25</v>
      </c>
      <c r="K117" s="11">
        <v>59.962500000000006</v>
      </c>
      <c r="L117" s="17"/>
    </row>
    <row r="118" spans="1:12" x14ac:dyDescent="0.35">
      <c r="A118" s="17" t="s">
        <v>252</v>
      </c>
      <c r="B118" s="14" t="s">
        <v>13</v>
      </c>
      <c r="C118" s="14"/>
      <c r="D118" s="14" t="s">
        <v>252</v>
      </c>
      <c r="E118" s="19" t="s">
        <v>928</v>
      </c>
      <c r="F118" s="19" t="s">
        <v>928</v>
      </c>
      <c r="G118" s="16" t="s">
        <v>928</v>
      </c>
      <c r="H118" s="19" t="s">
        <v>929</v>
      </c>
      <c r="I118" s="12">
        <v>79.95</v>
      </c>
      <c r="J118" s="15">
        <v>0.25</v>
      </c>
      <c r="K118" s="11">
        <v>59.962500000000006</v>
      </c>
      <c r="L118" s="17"/>
    </row>
    <row r="119" spans="1:12" x14ac:dyDescent="0.35">
      <c r="A119" s="17" t="s">
        <v>252</v>
      </c>
      <c r="B119" s="14" t="s">
        <v>13</v>
      </c>
      <c r="C119" s="14"/>
      <c r="D119" s="14" t="s">
        <v>252</v>
      </c>
      <c r="E119" s="19" t="s">
        <v>930</v>
      </c>
      <c r="F119" s="19" t="s">
        <v>930</v>
      </c>
      <c r="G119" s="16" t="s">
        <v>930</v>
      </c>
      <c r="H119" s="19" t="s">
        <v>931</v>
      </c>
      <c r="I119" s="12">
        <v>89.95</v>
      </c>
      <c r="J119" s="15">
        <v>0.25</v>
      </c>
      <c r="K119" s="11">
        <v>67.462500000000006</v>
      </c>
      <c r="L119" s="17"/>
    </row>
    <row r="120" spans="1:12" x14ac:dyDescent="0.35">
      <c r="A120" s="17" t="s">
        <v>252</v>
      </c>
      <c r="B120" s="14" t="s">
        <v>13</v>
      </c>
      <c r="C120" s="14"/>
      <c r="D120" s="14" t="s">
        <v>252</v>
      </c>
      <c r="E120" s="19" t="s">
        <v>932</v>
      </c>
      <c r="F120" s="19" t="s">
        <v>932</v>
      </c>
      <c r="G120" s="16" t="s">
        <v>932</v>
      </c>
      <c r="H120" s="19" t="s">
        <v>933</v>
      </c>
      <c r="I120" s="12">
        <v>199.95</v>
      </c>
      <c r="J120" s="15">
        <v>0.25</v>
      </c>
      <c r="K120" s="11">
        <v>149.96249999999998</v>
      </c>
      <c r="L120" s="17"/>
    </row>
    <row r="121" spans="1:12" x14ac:dyDescent="0.35">
      <c r="A121" s="17" t="s">
        <v>252</v>
      </c>
      <c r="B121" s="14" t="s">
        <v>13</v>
      </c>
      <c r="C121" s="14"/>
      <c r="D121" s="14" t="s">
        <v>252</v>
      </c>
      <c r="E121" s="19" t="s">
        <v>934</v>
      </c>
      <c r="F121" s="19" t="s">
        <v>934</v>
      </c>
      <c r="G121" s="16" t="s">
        <v>934</v>
      </c>
      <c r="H121" s="19" t="s">
        <v>935</v>
      </c>
      <c r="I121" s="12">
        <v>59.95</v>
      </c>
      <c r="J121" s="15">
        <v>0.25</v>
      </c>
      <c r="K121" s="11">
        <v>44.962500000000006</v>
      </c>
      <c r="L121" s="17"/>
    </row>
    <row r="122" spans="1:12" x14ac:dyDescent="0.35">
      <c r="A122" s="17" t="s">
        <v>252</v>
      </c>
      <c r="B122" s="14" t="s">
        <v>13</v>
      </c>
      <c r="C122" s="14"/>
      <c r="D122" s="14" t="s">
        <v>252</v>
      </c>
      <c r="E122" s="19" t="s">
        <v>936</v>
      </c>
      <c r="F122" s="19" t="s">
        <v>936</v>
      </c>
      <c r="G122" s="16" t="s">
        <v>936</v>
      </c>
      <c r="H122" s="19" t="s">
        <v>937</v>
      </c>
      <c r="I122" s="12">
        <v>119.95</v>
      </c>
      <c r="J122" s="15">
        <v>0.25</v>
      </c>
      <c r="K122" s="11">
        <v>89.962500000000006</v>
      </c>
      <c r="L122" s="17"/>
    </row>
    <row r="123" spans="1:12" x14ac:dyDescent="0.35">
      <c r="A123" s="17" t="s">
        <v>252</v>
      </c>
      <c r="B123" s="14" t="s">
        <v>13</v>
      </c>
      <c r="C123" s="14"/>
      <c r="D123" s="14" t="s">
        <v>252</v>
      </c>
      <c r="E123" s="19" t="s">
        <v>938</v>
      </c>
      <c r="F123" s="19" t="s">
        <v>938</v>
      </c>
      <c r="G123" s="16" t="s">
        <v>939</v>
      </c>
      <c r="H123" s="19" t="s">
        <v>940</v>
      </c>
      <c r="I123" s="12">
        <v>59.95</v>
      </c>
      <c r="J123" s="15">
        <v>0.25</v>
      </c>
      <c r="K123" s="11">
        <v>44.962500000000006</v>
      </c>
      <c r="L123" s="17"/>
    </row>
    <row r="124" spans="1:12" x14ac:dyDescent="0.35">
      <c r="A124" s="17" t="s">
        <v>252</v>
      </c>
      <c r="B124" s="14" t="s">
        <v>13</v>
      </c>
      <c r="C124" s="14"/>
      <c r="D124" s="14" t="s">
        <v>252</v>
      </c>
      <c r="E124" s="19" t="s">
        <v>941</v>
      </c>
      <c r="F124" s="19" t="s">
        <v>941</v>
      </c>
      <c r="G124" s="16" t="s">
        <v>942</v>
      </c>
      <c r="H124" s="19" t="s">
        <v>943</v>
      </c>
      <c r="I124" s="12">
        <v>109.95</v>
      </c>
      <c r="J124" s="15">
        <v>0.25</v>
      </c>
      <c r="K124" s="11">
        <v>82.462500000000006</v>
      </c>
      <c r="L124" s="17"/>
    </row>
    <row r="125" spans="1:12" x14ac:dyDescent="0.35">
      <c r="A125" s="17" t="s">
        <v>252</v>
      </c>
      <c r="B125" s="14" t="s">
        <v>13</v>
      </c>
      <c r="C125" s="14"/>
      <c r="D125" s="14" t="s">
        <v>252</v>
      </c>
      <c r="E125" s="19" t="s">
        <v>944</v>
      </c>
      <c r="F125" s="19" t="s">
        <v>944</v>
      </c>
      <c r="G125" s="16" t="s">
        <v>945</v>
      </c>
      <c r="H125" s="19" t="s">
        <v>946</v>
      </c>
      <c r="I125" s="12">
        <v>99.95</v>
      </c>
      <c r="J125" s="15">
        <v>0.25</v>
      </c>
      <c r="K125" s="11">
        <v>74.962500000000006</v>
      </c>
      <c r="L125" s="17"/>
    </row>
    <row r="126" spans="1:12" x14ac:dyDescent="0.35">
      <c r="A126" s="17" t="s">
        <v>252</v>
      </c>
      <c r="B126" s="14" t="s">
        <v>13</v>
      </c>
      <c r="C126" s="14"/>
      <c r="D126" s="14" t="s">
        <v>252</v>
      </c>
      <c r="E126" s="19" t="s">
        <v>947</v>
      </c>
      <c r="F126" s="19" t="s">
        <v>947</v>
      </c>
      <c r="G126" s="16" t="s">
        <v>948</v>
      </c>
      <c r="H126" s="19" t="s">
        <v>949</v>
      </c>
      <c r="I126" s="12">
        <v>129.94999999999999</v>
      </c>
      <c r="J126" s="15">
        <v>0.25</v>
      </c>
      <c r="K126" s="11">
        <v>97.462499999999991</v>
      </c>
      <c r="L126" s="17"/>
    </row>
    <row r="127" spans="1:12" x14ac:dyDescent="0.35">
      <c r="A127" s="17" t="s">
        <v>252</v>
      </c>
      <c r="B127" s="14" t="s">
        <v>13</v>
      </c>
      <c r="C127" s="14"/>
      <c r="D127" s="14" t="s">
        <v>252</v>
      </c>
      <c r="E127" s="19" t="s">
        <v>950</v>
      </c>
      <c r="F127" s="19" t="s">
        <v>950</v>
      </c>
      <c r="G127" s="16" t="s">
        <v>951</v>
      </c>
      <c r="H127" s="19" t="s">
        <v>952</v>
      </c>
      <c r="I127" s="12">
        <v>69.95</v>
      </c>
      <c r="J127" s="15">
        <v>0.25</v>
      </c>
      <c r="K127" s="11">
        <v>52.462500000000006</v>
      </c>
      <c r="L127" s="17"/>
    </row>
    <row r="128" spans="1:12" x14ac:dyDescent="0.35">
      <c r="A128" s="17" t="s">
        <v>252</v>
      </c>
      <c r="B128" s="14" t="s">
        <v>13</v>
      </c>
      <c r="C128" s="14"/>
      <c r="D128" s="14" t="s">
        <v>252</v>
      </c>
      <c r="E128" s="19" t="s">
        <v>953</v>
      </c>
      <c r="F128" s="19" t="s">
        <v>953</v>
      </c>
      <c r="G128" s="16" t="s">
        <v>954</v>
      </c>
      <c r="H128" s="19" t="s">
        <v>955</v>
      </c>
      <c r="I128" s="12">
        <v>59.95</v>
      </c>
      <c r="J128" s="15">
        <v>0.25</v>
      </c>
      <c r="K128" s="11">
        <v>44.962500000000006</v>
      </c>
      <c r="L128" s="17"/>
    </row>
    <row r="129" spans="1:12" ht="67.5" x14ac:dyDescent="0.35">
      <c r="A129" s="17" t="s">
        <v>252</v>
      </c>
      <c r="B129" s="14" t="s">
        <v>14</v>
      </c>
      <c r="C129" s="14"/>
      <c r="D129" s="14" t="s">
        <v>253</v>
      </c>
      <c r="E129" s="19" t="s">
        <v>956</v>
      </c>
      <c r="F129" s="19" t="s">
        <v>957</v>
      </c>
      <c r="G129" s="16" t="s">
        <v>957</v>
      </c>
      <c r="H129" s="19" t="s">
        <v>958</v>
      </c>
      <c r="I129" s="12">
        <v>682.74</v>
      </c>
      <c r="J129" s="15">
        <v>0.45999999999999996</v>
      </c>
      <c r="K129" s="11">
        <v>368.68</v>
      </c>
      <c r="L129" s="17" t="s">
        <v>959</v>
      </c>
    </row>
    <row r="130" spans="1:12" ht="67.5" x14ac:dyDescent="0.35">
      <c r="A130" s="17" t="s">
        <v>252</v>
      </c>
      <c r="B130" s="14" t="s">
        <v>14</v>
      </c>
      <c r="C130" s="14"/>
      <c r="D130" s="14" t="s">
        <v>253</v>
      </c>
      <c r="E130" s="19" t="s">
        <v>960</v>
      </c>
      <c r="F130" s="19" t="s">
        <v>961</v>
      </c>
      <c r="G130" s="16" t="s">
        <v>961</v>
      </c>
      <c r="H130" s="19" t="s">
        <v>962</v>
      </c>
      <c r="I130" s="12">
        <v>470.88</v>
      </c>
      <c r="J130" s="15">
        <v>0.45999999999999996</v>
      </c>
      <c r="K130" s="11">
        <v>254.28</v>
      </c>
      <c r="L130" s="17" t="s">
        <v>963</v>
      </c>
    </row>
    <row r="131" spans="1:12" x14ac:dyDescent="0.35">
      <c r="A131" s="17" t="s">
        <v>252</v>
      </c>
      <c r="B131" s="14" t="s">
        <v>13</v>
      </c>
      <c r="C131" s="14"/>
      <c r="D131" s="14" t="s">
        <v>253</v>
      </c>
      <c r="E131" s="19" t="s">
        <v>964</v>
      </c>
      <c r="F131" s="19" t="s">
        <v>964</v>
      </c>
      <c r="G131" s="16" t="s">
        <v>964</v>
      </c>
      <c r="H131" s="19" t="s">
        <v>965</v>
      </c>
      <c r="I131" s="12">
        <v>318.81</v>
      </c>
      <c r="J131" s="15">
        <v>0.39999999999999997</v>
      </c>
      <c r="K131" s="11">
        <v>190.81</v>
      </c>
      <c r="L131" s="17" t="s">
        <v>966</v>
      </c>
    </row>
    <row r="132" spans="1:12" x14ac:dyDescent="0.35">
      <c r="A132" s="17" t="s">
        <v>252</v>
      </c>
      <c r="B132" s="14" t="s">
        <v>13</v>
      </c>
      <c r="C132" s="14"/>
      <c r="D132" s="14" t="s">
        <v>253</v>
      </c>
      <c r="E132" s="19" t="s">
        <v>967</v>
      </c>
      <c r="F132" s="19" t="s">
        <v>967</v>
      </c>
      <c r="G132" s="16" t="s">
        <v>967</v>
      </c>
      <c r="H132" s="19" t="s">
        <v>968</v>
      </c>
      <c r="I132" s="12">
        <v>598.36666666666667</v>
      </c>
      <c r="J132" s="15">
        <v>0.39999999999999997</v>
      </c>
      <c r="K132" s="11">
        <v>359.02</v>
      </c>
      <c r="L132" s="17" t="s">
        <v>969</v>
      </c>
    </row>
    <row r="133" spans="1:12" x14ac:dyDescent="0.35">
      <c r="A133" s="17" t="s">
        <v>252</v>
      </c>
      <c r="B133" s="14" t="s">
        <v>13</v>
      </c>
      <c r="C133" s="14"/>
      <c r="D133" s="14" t="s">
        <v>253</v>
      </c>
      <c r="E133" s="19" t="s">
        <v>970</v>
      </c>
      <c r="F133" s="19" t="s">
        <v>970</v>
      </c>
      <c r="G133" s="16" t="s">
        <v>970</v>
      </c>
      <c r="H133" s="19" t="s">
        <v>971</v>
      </c>
      <c r="I133" s="12">
        <v>58.949999999999996</v>
      </c>
      <c r="J133" s="15">
        <v>0.39999999999999997</v>
      </c>
      <c r="K133" s="11">
        <v>35.369999999999997</v>
      </c>
      <c r="L133" s="17" t="s">
        <v>972</v>
      </c>
    </row>
    <row r="134" spans="1:12" ht="40.5" x14ac:dyDescent="0.35">
      <c r="A134" s="17" t="s">
        <v>252</v>
      </c>
      <c r="B134" s="14" t="s">
        <v>13</v>
      </c>
      <c r="C134" s="14"/>
      <c r="D134" s="14" t="s">
        <v>253</v>
      </c>
      <c r="E134" s="19" t="s">
        <v>973</v>
      </c>
      <c r="F134" s="19" t="s">
        <v>974</v>
      </c>
      <c r="G134" s="16" t="s">
        <v>974</v>
      </c>
      <c r="H134" s="19" t="s">
        <v>973</v>
      </c>
      <c r="I134" s="12">
        <v>450.33</v>
      </c>
      <c r="J134" s="15">
        <v>0.46</v>
      </c>
      <c r="K134" s="11">
        <v>243.18</v>
      </c>
      <c r="L134" s="17" t="s">
        <v>975</v>
      </c>
    </row>
    <row r="135" spans="1:12" x14ac:dyDescent="0.35">
      <c r="A135" s="17" t="s">
        <v>252</v>
      </c>
      <c r="B135" s="14" t="s">
        <v>13</v>
      </c>
      <c r="C135" s="14"/>
      <c r="D135" s="14" t="s">
        <v>254</v>
      </c>
      <c r="E135" s="19" t="s">
        <v>976</v>
      </c>
      <c r="F135" s="19" t="s">
        <v>976</v>
      </c>
      <c r="G135" s="16" t="s">
        <v>976</v>
      </c>
      <c r="H135" s="19" t="s">
        <v>977</v>
      </c>
      <c r="I135" s="12">
        <v>16.7</v>
      </c>
      <c r="J135" s="15">
        <v>0.28000000000000003</v>
      </c>
      <c r="K135" s="11">
        <v>12</v>
      </c>
      <c r="L135" s="17"/>
    </row>
    <row r="136" spans="1:12" x14ac:dyDescent="0.35">
      <c r="A136" s="17" t="s">
        <v>252</v>
      </c>
      <c r="B136" s="14" t="s">
        <v>13</v>
      </c>
      <c r="C136" s="14"/>
      <c r="D136" s="14" t="s">
        <v>254</v>
      </c>
      <c r="E136" s="19" t="s">
        <v>978</v>
      </c>
      <c r="F136" s="19" t="s">
        <v>978</v>
      </c>
      <c r="G136" s="16" t="s">
        <v>978</v>
      </c>
      <c r="H136" s="19" t="s">
        <v>979</v>
      </c>
      <c r="I136" s="12">
        <v>19.954000000000001</v>
      </c>
      <c r="J136" s="15">
        <v>0.28000000000000003</v>
      </c>
      <c r="K136" s="11">
        <v>14</v>
      </c>
      <c r="L136" s="17"/>
    </row>
    <row r="137" spans="1:12" x14ac:dyDescent="0.35">
      <c r="A137" s="17" t="s">
        <v>252</v>
      </c>
      <c r="B137" s="14" t="s">
        <v>13</v>
      </c>
      <c r="C137" s="14"/>
      <c r="D137" s="14" t="s">
        <v>254</v>
      </c>
      <c r="E137" s="19" t="s">
        <v>980</v>
      </c>
      <c r="F137" s="19" t="s">
        <v>980</v>
      </c>
      <c r="G137" s="16" t="s">
        <v>980</v>
      </c>
      <c r="H137" s="19" t="s">
        <v>981</v>
      </c>
      <c r="I137" s="12">
        <v>44.946000000000005</v>
      </c>
      <c r="J137" s="15">
        <v>0.28000000000000003</v>
      </c>
      <c r="K137" s="11">
        <v>32</v>
      </c>
      <c r="L137" s="17"/>
    </row>
    <row r="138" spans="1:12" x14ac:dyDescent="0.35">
      <c r="A138" s="17" t="s">
        <v>252</v>
      </c>
      <c r="B138" s="14" t="s">
        <v>13</v>
      </c>
      <c r="C138" s="14"/>
      <c r="D138" s="14" t="s">
        <v>254</v>
      </c>
      <c r="E138" s="19" t="s">
        <v>982</v>
      </c>
      <c r="F138" s="19" t="s">
        <v>982</v>
      </c>
      <c r="G138" s="16" t="s">
        <v>982</v>
      </c>
      <c r="H138" s="19" t="s">
        <v>983</v>
      </c>
      <c r="I138" s="12">
        <v>49.951000000000001</v>
      </c>
      <c r="J138" s="15">
        <v>0.28000000000000003</v>
      </c>
      <c r="K138" s="11">
        <v>36</v>
      </c>
      <c r="L138" s="17"/>
    </row>
    <row r="139" spans="1:12" x14ac:dyDescent="0.35">
      <c r="A139" s="17" t="s">
        <v>252</v>
      </c>
      <c r="B139" s="14" t="s">
        <v>13</v>
      </c>
      <c r="C139" s="14"/>
      <c r="D139" s="14" t="s">
        <v>254</v>
      </c>
      <c r="E139" s="19" t="s">
        <v>984</v>
      </c>
      <c r="F139" s="19" t="s">
        <v>984</v>
      </c>
      <c r="G139" s="16" t="s">
        <v>984</v>
      </c>
      <c r="H139" s="19" t="s">
        <v>985</v>
      </c>
      <c r="I139" s="12">
        <v>94.996000000000009</v>
      </c>
      <c r="J139" s="15">
        <v>0.28000000000000003</v>
      </c>
      <c r="K139" s="11">
        <v>68</v>
      </c>
      <c r="L139" s="17" t="s">
        <v>986</v>
      </c>
    </row>
    <row r="140" spans="1:12" x14ac:dyDescent="0.35">
      <c r="A140" s="17" t="s">
        <v>252</v>
      </c>
      <c r="B140" s="14" t="s">
        <v>13</v>
      </c>
      <c r="C140" s="14"/>
      <c r="D140" s="14" t="s">
        <v>254</v>
      </c>
      <c r="E140" s="19" t="s">
        <v>987</v>
      </c>
      <c r="F140" s="19" t="s">
        <v>987</v>
      </c>
      <c r="G140" s="16" t="s">
        <v>987</v>
      </c>
      <c r="H140" s="19" t="s">
        <v>988</v>
      </c>
      <c r="I140" s="12">
        <v>55.000000000000007</v>
      </c>
      <c r="J140" s="15">
        <v>0.28000000000000003</v>
      </c>
      <c r="K140" s="11">
        <v>39</v>
      </c>
      <c r="L140" s="17"/>
    </row>
    <row r="141" spans="1:12" ht="40.5" x14ac:dyDescent="0.35">
      <c r="A141" s="17" t="s">
        <v>252</v>
      </c>
      <c r="B141" s="14" t="s">
        <v>13</v>
      </c>
      <c r="C141" s="14"/>
      <c r="D141" s="14" t="s">
        <v>254</v>
      </c>
      <c r="E141" s="19" t="s">
        <v>989</v>
      </c>
      <c r="F141" s="19" t="s">
        <v>989</v>
      </c>
      <c r="G141" s="16" t="s">
        <v>989</v>
      </c>
      <c r="H141" s="19" t="s">
        <v>990</v>
      </c>
      <c r="I141" s="12">
        <v>230</v>
      </c>
      <c r="J141" s="15">
        <v>0.15</v>
      </c>
      <c r="K141" s="11">
        <v>195</v>
      </c>
      <c r="L141" s="17" t="s">
        <v>991</v>
      </c>
    </row>
    <row r="142" spans="1:12" ht="40.5" x14ac:dyDescent="0.35">
      <c r="A142" s="17" t="s">
        <v>252</v>
      </c>
      <c r="B142" s="14" t="s">
        <v>13</v>
      </c>
      <c r="C142" s="14"/>
      <c r="D142" s="14" t="s">
        <v>254</v>
      </c>
      <c r="E142" s="19" t="s">
        <v>992</v>
      </c>
      <c r="F142" s="19" t="s">
        <v>992</v>
      </c>
      <c r="G142" s="16" t="s">
        <v>992</v>
      </c>
      <c r="H142" s="19" t="s">
        <v>993</v>
      </c>
      <c r="I142" s="12">
        <v>410</v>
      </c>
      <c r="J142" s="15">
        <v>0.15</v>
      </c>
      <c r="K142" s="11">
        <v>342</v>
      </c>
      <c r="L142" s="17" t="s">
        <v>994</v>
      </c>
    </row>
    <row r="143" spans="1:12" x14ac:dyDescent="0.35">
      <c r="A143" s="17" t="s">
        <v>252</v>
      </c>
      <c r="B143" s="14" t="s">
        <v>13</v>
      </c>
      <c r="C143" s="14"/>
      <c r="D143" s="14" t="s">
        <v>254</v>
      </c>
      <c r="E143" s="19" t="s">
        <v>995</v>
      </c>
      <c r="F143" s="19" t="s">
        <v>995</v>
      </c>
      <c r="G143" s="16" t="s">
        <v>995</v>
      </c>
      <c r="H143" s="19" t="s">
        <v>996</v>
      </c>
      <c r="I143" s="12">
        <v>29.95</v>
      </c>
      <c r="J143" s="15">
        <v>0.28000000000000003</v>
      </c>
      <c r="K143" s="11">
        <v>21</v>
      </c>
      <c r="L143" s="17"/>
    </row>
    <row r="144" spans="1:12" x14ac:dyDescent="0.35">
      <c r="A144" s="17" t="s">
        <v>252</v>
      </c>
      <c r="B144" s="14" t="s">
        <v>13</v>
      </c>
      <c r="C144" s="14"/>
      <c r="D144" s="14" t="s">
        <v>254</v>
      </c>
      <c r="E144" s="19" t="s">
        <v>997</v>
      </c>
      <c r="F144" s="19" t="s">
        <v>997</v>
      </c>
      <c r="G144" s="16" t="s">
        <v>997</v>
      </c>
      <c r="H144" s="19" t="s">
        <v>998</v>
      </c>
      <c r="I144" s="12">
        <v>29.95</v>
      </c>
      <c r="J144" s="15">
        <v>0.28000000000000003</v>
      </c>
      <c r="K144" s="11">
        <v>21</v>
      </c>
      <c r="L144" s="17"/>
    </row>
    <row r="145" spans="1:12" x14ac:dyDescent="0.35">
      <c r="A145" s="17" t="s">
        <v>252</v>
      </c>
      <c r="B145" s="14" t="s">
        <v>13</v>
      </c>
      <c r="C145" s="14"/>
      <c r="D145" s="14" t="s">
        <v>254</v>
      </c>
      <c r="E145" s="19" t="s">
        <v>999</v>
      </c>
      <c r="F145" s="19" t="s">
        <v>999</v>
      </c>
      <c r="G145" s="16" t="s">
        <v>999</v>
      </c>
      <c r="H145" s="19" t="s">
        <v>1000</v>
      </c>
      <c r="I145" s="12">
        <v>49.951000000000001</v>
      </c>
      <c r="J145" s="15">
        <v>0.28000000000000003</v>
      </c>
      <c r="K145" s="11">
        <v>36</v>
      </c>
      <c r="L145" s="17"/>
    </row>
    <row r="146" spans="1:12" x14ac:dyDescent="0.35">
      <c r="A146" s="17" t="s">
        <v>252</v>
      </c>
      <c r="B146" s="14" t="s">
        <v>14</v>
      </c>
      <c r="C146" s="14"/>
      <c r="D146" s="14" t="s">
        <v>43</v>
      </c>
      <c r="E146" s="19" t="s">
        <v>756</v>
      </c>
      <c r="F146" s="19" t="s">
        <v>756</v>
      </c>
      <c r="G146" s="16" t="s">
        <v>756</v>
      </c>
      <c r="H146" s="19" t="s">
        <v>2226</v>
      </c>
      <c r="I146" s="12">
        <v>139.94999999999999</v>
      </c>
      <c r="J146" s="15">
        <v>0.3004</v>
      </c>
      <c r="K146" s="11">
        <v>97.9</v>
      </c>
      <c r="L146" s="17"/>
    </row>
    <row r="147" spans="1:12" x14ac:dyDescent="0.35">
      <c r="A147" s="17" t="s">
        <v>252</v>
      </c>
      <c r="B147" s="14" t="s">
        <v>14</v>
      </c>
      <c r="C147" s="14"/>
      <c r="D147" s="14" t="s">
        <v>43</v>
      </c>
      <c r="E147" s="19" t="s">
        <v>758</v>
      </c>
      <c r="F147" s="19" t="s">
        <v>758</v>
      </c>
      <c r="G147" s="16" t="s">
        <v>758</v>
      </c>
      <c r="H147" s="19" t="s">
        <v>2227</v>
      </c>
      <c r="I147" s="12">
        <v>139.94999999999999</v>
      </c>
      <c r="J147" s="15">
        <v>0.3004</v>
      </c>
      <c r="K147" s="11">
        <v>97.9</v>
      </c>
      <c r="L147" s="17"/>
    </row>
    <row r="148" spans="1:12" x14ac:dyDescent="0.35">
      <c r="A148" s="17" t="s">
        <v>252</v>
      </c>
      <c r="B148" s="14" t="s">
        <v>14</v>
      </c>
      <c r="C148" s="14"/>
      <c r="D148" s="14" t="s">
        <v>43</v>
      </c>
      <c r="E148" s="19" t="s">
        <v>759</v>
      </c>
      <c r="F148" s="19" t="s">
        <v>759</v>
      </c>
      <c r="G148" s="16" t="s">
        <v>759</v>
      </c>
      <c r="H148" s="19" t="s">
        <v>2228</v>
      </c>
      <c r="I148" s="12">
        <v>259.95</v>
      </c>
      <c r="J148" s="15">
        <v>0.30170000000000002</v>
      </c>
      <c r="K148" s="11">
        <v>181.5</v>
      </c>
      <c r="L148" s="17"/>
    </row>
    <row r="149" spans="1:12" x14ac:dyDescent="0.35">
      <c r="A149" s="17" t="s">
        <v>252</v>
      </c>
      <c r="B149" s="14" t="s">
        <v>14</v>
      </c>
      <c r="C149" s="14"/>
      <c r="D149" s="14" t="s">
        <v>43</v>
      </c>
      <c r="E149" s="19" t="s">
        <v>760</v>
      </c>
      <c r="F149" s="19" t="s">
        <v>760</v>
      </c>
      <c r="G149" s="16" t="s">
        <v>760</v>
      </c>
      <c r="H149" s="19" t="s">
        <v>2229</v>
      </c>
      <c r="I149" s="12">
        <v>429.95</v>
      </c>
      <c r="J149" s="15">
        <v>0.30919999999999997</v>
      </c>
      <c r="K149" s="11">
        <v>297</v>
      </c>
      <c r="L149" s="17"/>
    </row>
    <row r="150" spans="1:12" x14ac:dyDescent="0.35">
      <c r="A150" s="17" t="s">
        <v>252</v>
      </c>
      <c r="B150" s="14" t="s">
        <v>14</v>
      </c>
      <c r="C150" s="14"/>
      <c r="D150" s="14" t="s">
        <v>43</v>
      </c>
      <c r="E150" s="19" t="s">
        <v>763</v>
      </c>
      <c r="F150" s="19" t="s">
        <v>763</v>
      </c>
      <c r="G150" s="16" t="s">
        <v>763</v>
      </c>
      <c r="H150" s="19" t="s">
        <v>2230</v>
      </c>
      <c r="I150" s="12">
        <v>149.94999999999999</v>
      </c>
      <c r="J150" s="15">
        <v>0.2737</v>
      </c>
      <c r="K150" s="11">
        <v>108.9</v>
      </c>
      <c r="L150" s="17"/>
    </row>
    <row r="151" spans="1:12" x14ac:dyDescent="0.35">
      <c r="A151" s="17" t="s">
        <v>252</v>
      </c>
      <c r="B151" s="14" t="s">
        <v>14</v>
      </c>
      <c r="C151" s="14"/>
      <c r="D151" s="14" t="s">
        <v>43</v>
      </c>
      <c r="E151" s="19" t="s">
        <v>765</v>
      </c>
      <c r="F151" s="19" t="s">
        <v>765</v>
      </c>
      <c r="G151" s="16" t="s">
        <v>765</v>
      </c>
      <c r="H151" s="19" t="s">
        <v>2231</v>
      </c>
      <c r="I151" s="12">
        <v>199.95</v>
      </c>
      <c r="J151" s="15">
        <v>0.30130000000000001</v>
      </c>
      <c r="K151" s="11">
        <v>139.69999999999999</v>
      </c>
      <c r="L151" s="17"/>
    </row>
    <row r="152" spans="1:12" x14ac:dyDescent="0.35">
      <c r="A152" s="17" t="s">
        <v>252</v>
      </c>
      <c r="B152" s="14" t="s">
        <v>14</v>
      </c>
      <c r="C152" s="14"/>
      <c r="D152" s="14" t="s">
        <v>43</v>
      </c>
      <c r="E152" s="19" t="s">
        <v>766</v>
      </c>
      <c r="F152" s="19" t="s">
        <v>766</v>
      </c>
      <c r="G152" s="16" t="s">
        <v>766</v>
      </c>
      <c r="H152" s="19" t="s">
        <v>2232</v>
      </c>
      <c r="I152" s="12">
        <v>419.95</v>
      </c>
      <c r="J152" s="15">
        <v>0.30580000000000002</v>
      </c>
      <c r="K152" s="11">
        <v>291.5</v>
      </c>
      <c r="L152" s="17"/>
    </row>
    <row r="153" spans="1:12" x14ac:dyDescent="0.35">
      <c r="A153" s="17" t="s">
        <v>252</v>
      </c>
      <c r="B153" s="14" t="s">
        <v>14</v>
      </c>
      <c r="C153" s="14"/>
      <c r="D153" s="14" t="s">
        <v>43</v>
      </c>
      <c r="E153" s="19" t="s">
        <v>767</v>
      </c>
      <c r="F153" s="19" t="s">
        <v>767</v>
      </c>
      <c r="G153" s="16" t="s">
        <v>767</v>
      </c>
      <c r="H153" s="19" t="s">
        <v>2233</v>
      </c>
      <c r="I153" s="12">
        <v>119.99</v>
      </c>
      <c r="J153" s="15">
        <v>0.1283</v>
      </c>
      <c r="K153" s="11">
        <v>104.55</v>
      </c>
      <c r="L153" s="17"/>
    </row>
    <row r="154" spans="1:12" x14ac:dyDescent="0.35">
      <c r="A154" s="48" t="s">
        <v>369</v>
      </c>
      <c r="B154" s="14" t="s">
        <v>13</v>
      </c>
      <c r="C154" s="14"/>
      <c r="D154" s="14" t="s">
        <v>250</v>
      </c>
      <c r="E154" s="19" t="s">
        <v>1902</v>
      </c>
      <c r="F154" s="19" t="s">
        <v>1902</v>
      </c>
      <c r="G154" s="16" t="s">
        <v>1902</v>
      </c>
      <c r="H154" s="19" t="s">
        <v>2163</v>
      </c>
      <c r="I154" s="12">
        <v>129</v>
      </c>
      <c r="J154" s="15">
        <v>0.31931818181818172</v>
      </c>
      <c r="K154" s="11">
        <v>97.777777777777786</v>
      </c>
      <c r="L154" s="17"/>
    </row>
    <row r="155" spans="1:12" x14ac:dyDescent="0.35">
      <c r="A155" s="48" t="s">
        <v>369</v>
      </c>
      <c r="B155" s="14" t="s">
        <v>13</v>
      </c>
      <c r="C155" s="14"/>
      <c r="D155" s="14" t="s">
        <v>250</v>
      </c>
      <c r="E155" s="19" t="s">
        <v>1904</v>
      </c>
      <c r="F155" s="19" t="s">
        <v>1904</v>
      </c>
      <c r="G155" s="16" t="s">
        <v>1904</v>
      </c>
      <c r="H155" s="19" t="s">
        <v>2164</v>
      </c>
      <c r="I155" s="12">
        <v>129</v>
      </c>
      <c r="J155" s="15">
        <v>0.31931818181818172</v>
      </c>
      <c r="K155" s="11">
        <v>97.777777777777786</v>
      </c>
      <c r="L155" s="17"/>
    </row>
    <row r="156" spans="1:12" x14ac:dyDescent="0.35">
      <c r="A156" s="48" t="s">
        <v>369</v>
      </c>
      <c r="B156" s="14" t="s">
        <v>13</v>
      </c>
      <c r="C156" s="14"/>
      <c r="D156" s="14" t="s">
        <v>250</v>
      </c>
      <c r="E156" s="19" t="s">
        <v>2165</v>
      </c>
      <c r="F156" s="19" t="s">
        <v>2165</v>
      </c>
      <c r="G156" s="16" t="s">
        <v>2165</v>
      </c>
      <c r="H156" s="19" t="s">
        <v>2166</v>
      </c>
      <c r="I156" s="12">
        <v>129</v>
      </c>
      <c r="J156" s="15">
        <v>0.31931818181818172</v>
      </c>
      <c r="K156" s="11">
        <v>97.777777777777786</v>
      </c>
      <c r="L156" s="17"/>
    </row>
    <row r="157" spans="1:12" x14ac:dyDescent="0.35">
      <c r="A157" s="48" t="s">
        <v>369</v>
      </c>
      <c r="B157" s="14" t="s">
        <v>13</v>
      </c>
      <c r="C157" s="14"/>
      <c r="D157" s="14" t="s">
        <v>250</v>
      </c>
      <c r="E157" s="19" t="s">
        <v>2167</v>
      </c>
      <c r="F157" s="19" t="s">
        <v>2167</v>
      </c>
      <c r="G157" s="16" t="s">
        <v>2167</v>
      </c>
      <c r="H157" s="19" t="s">
        <v>2168</v>
      </c>
      <c r="I157" s="12">
        <v>149</v>
      </c>
      <c r="J157" s="15">
        <v>0.24166666666666653</v>
      </c>
      <c r="K157" s="11">
        <v>120.00000000000001</v>
      </c>
      <c r="L157" s="17"/>
    </row>
    <row r="158" spans="1:12" x14ac:dyDescent="0.35">
      <c r="A158" s="48" t="s">
        <v>369</v>
      </c>
      <c r="B158" s="14" t="s">
        <v>13</v>
      </c>
      <c r="C158" s="14"/>
      <c r="D158" s="14" t="s">
        <v>250</v>
      </c>
      <c r="E158" s="19" t="s">
        <v>1953</v>
      </c>
      <c r="F158" s="19" t="s">
        <v>1953</v>
      </c>
      <c r="G158" s="16" t="s">
        <v>1953</v>
      </c>
      <c r="H158" s="19" t="s">
        <v>1954</v>
      </c>
      <c r="I158" s="12">
        <v>29</v>
      </c>
      <c r="J158" s="15">
        <v>0.2794117647058823</v>
      </c>
      <c r="K158" s="11">
        <v>22.666666666666668</v>
      </c>
      <c r="L158" s="17"/>
    </row>
    <row r="159" spans="1:12" x14ac:dyDescent="0.35">
      <c r="A159" s="48" t="s">
        <v>369</v>
      </c>
      <c r="B159" s="14" t="s">
        <v>13</v>
      </c>
      <c r="C159" s="14"/>
      <c r="D159" s="14" t="s">
        <v>250</v>
      </c>
      <c r="E159" s="19" t="s">
        <v>1908</v>
      </c>
      <c r="F159" s="19" t="s">
        <v>1908</v>
      </c>
      <c r="G159" s="16" t="s">
        <v>1908</v>
      </c>
      <c r="H159" s="19" t="s">
        <v>1909</v>
      </c>
      <c r="I159" s="12">
        <v>15</v>
      </c>
      <c r="J159" s="15">
        <v>9.7560975609755865E-2</v>
      </c>
      <c r="K159" s="11">
        <v>13.66666666666667</v>
      </c>
      <c r="L159" s="17"/>
    </row>
    <row r="160" spans="1:12" ht="27" x14ac:dyDescent="0.35">
      <c r="A160" s="48" t="s">
        <v>369</v>
      </c>
      <c r="B160" s="14" t="s">
        <v>13</v>
      </c>
      <c r="C160" s="14"/>
      <c r="D160" s="14" t="s">
        <v>250</v>
      </c>
      <c r="E160" s="19" t="s">
        <v>1910</v>
      </c>
      <c r="F160" s="19" t="s">
        <v>1910</v>
      </c>
      <c r="G160" s="16" t="s">
        <v>1910</v>
      </c>
      <c r="H160" s="19" t="s">
        <v>2423</v>
      </c>
      <c r="I160" s="12">
        <v>159</v>
      </c>
      <c r="J160" s="15">
        <v>0.10076923076923067</v>
      </c>
      <c r="K160" s="11">
        <v>144.44444444444446</v>
      </c>
      <c r="L160" s="17"/>
    </row>
    <row r="161" spans="1:12" x14ac:dyDescent="0.35">
      <c r="A161" s="48" t="s">
        <v>369</v>
      </c>
      <c r="B161" s="14" t="s">
        <v>13</v>
      </c>
      <c r="C161" s="14"/>
      <c r="D161" s="14" t="s">
        <v>250</v>
      </c>
      <c r="E161" s="19" t="s">
        <v>2169</v>
      </c>
      <c r="F161" s="19" t="s">
        <v>2169</v>
      </c>
      <c r="G161" s="16" t="s">
        <v>2169</v>
      </c>
      <c r="H161" s="19" t="s">
        <v>2170</v>
      </c>
      <c r="I161" s="12">
        <v>129</v>
      </c>
      <c r="J161" s="15">
        <v>0.31931818181818172</v>
      </c>
      <c r="K161" s="11">
        <v>97.777777777777786</v>
      </c>
      <c r="L161" s="17"/>
    </row>
    <row r="162" spans="1:12" ht="27" x14ac:dyDescent="0.35">
      <c r="A162" s="48" t="s">
        <v>369</v>
      </c>
      <c r="B162" s="14" t="s">
        <v>13</v>
      </c>
      <c r="C162" s="14"/>
      <c r="D162" s="14" t="s">
        <v>250</v>
      </c>
      <c r="E162" s="19" t="s">
        <v>780</v>
      </c>
      <c r="F162" s="19" t="s">
        <v>780</v>
      </c>
      <c r="G162" s="16" t="s">
        <v>780</v>
      </c>
      <c r="H162" s="19" t="s">
        <v>781</v>
      </c>
      <c r="I162" s="12">
        <v>489</v>
      </c>
      <c r="J162" s="15">
        <v>0.10024999999999996</v>
      </c>
      <c r="K162" s="11">
        <v>444.44444444444446</v>
      </c>
      <c r="L162" s="17"/>
    </row>
    <row r="163" spans="1:12" ht="27" x14ac:dyDescent="0.35">
      <c r="A163" s="48" t="s">
        <v>369</v>
      </c>
      <c r="B163" s="14" t="s">
        <v>13</v>
      </c>
      <c r="C163" s="14"/>
      <c r="D163" s="14" t="s">
        <v>250</v>
      </c>
      <c r="E163" s="19" t="s">
        <v>782</v>
      </c>
      <c r="F163" s="19" t="s">
        <v>782</v>
      </c>
      <c r="G163" s="16" t="s">
        <v>782</v>
      </c>
      <c r="H163" s="19" t="s">
        <v>2171</v>
      </c>
      <c r="I163" s="12">
        <v>579</v>
      </c>
      <c r="J163" s="15">
        <v>9.9367088607594772E-2</v>
      </c>
      <c r="K163" s="11">
        <v>526.66666666666674</v>
      </c>
      <c r="L163" s="17"/>
    </row>
    <row r="164" spans="1:12" ht="27" x14ac:dyDescent="0.35">
      <c r="A164" s="48" t="s">
        <v>369</v>
      </c>
      <c r="B164" s="14" t="s">
        <v>13</v>
      </c>
      <c r="C164" s="14"/>
      <c r="D164" s="14" t="s">
        <v>250</v>
      </c>
      <c r="E164" s="19" t="s">
        <v>783</v>
      </c>
      <c r="F164" s="19" t="s">
        <v>783</v>
      </c>
      <c r="G164" s="16" t="s">
        <v>783</v>
      </c>
      <c r="H164" s="19" t="s">
        <v>2172</v>
      </c>
      <c r="I164" s="12">
        <v>579</v>
      </c>
      <c r="J164" s="15">
        <v>9.9367088607594772E-2</v>
      </c>
      <c r="K164" s="11">
        <v>526.66666666666674</v>
      </c>
      <c r="L164" s="17"/>
    </row>
    <row r="165" spans="1:12" ht="27" x14ac:dyDescent="0.35">
      <c r="A165" s="48" t="s">
        <v>369</v>
      </c>
      <c r="B165" s="14" t="s">
        <v>13</v>
      </c>
      <c r="C165" s="14"/>
      <c r="D165" s="14" t="s">
        <v>250</v>
      </c>
      <c r="E165" s="19" t="s">
        <v>784</v>
      </c>
      <c r="F165" s="19" t="s">
        <v>784</v>
      </c>
      <c r="G165" s="16" t="s">
        <v>784</v>
      </c>
      <c r="H165" s="19" t="s">
        <v>785</v>
      </c>
      <c r="I165" s="12">
        <v>249</v>
      </c>
      <c r="J165" s="15">
        <v>1.873823746010958E-2</v>
      </c>
      <c r="K165" s="11">
        <v>244.42000000000002</v>
      </c>
      <c r="L165" s="17"/>
    </row>
    <row r="166" spans="1:12" ht="27" x14ac:dyDescent="0.35">
      <c r="A166" s="48" t="s">
        <v>369</v>
      </c>
      <c r="B166" s="14" t="s">
        <v>13</v>
      </c>
      <c r="C166" s="14"/>
      <c r="D166" s="14" t="s">
        <v>250</v>
      </c>
      <c r="E166" s="19" t="s">
        <v>786</v>
      </c>
      <c r="F166" s="19" t="s">
        <v>786</v>
      </c>
      <c r="G166" s="16" t="s">
        <v>786</v>
      </c>
      <c r="H166" s="19" t="s">
        <v>787</v>
      </c>
      <c r="I166" s="12">
        <v>99</v>
      </c>
      <c r="J166" s="15">
        <v>0.55172413793103436</v>
      </c>
      <c r="K166" s="11">
        <v>63.800000000000004</v>
      </c>
      <c r="L166" s="17"/>
    </row>
    <row r="167" spans="1:12" ht="27" x14ac:dyDescent="0.35">
      <c r="A167" s="48" t="s">
        <v>369</v>
      </c>
      <c r="B167" s="14" t="s">
        <v>13</v>
      </c>
      <c r="C167" s="14"/>
      <c r="D167" s="14" t="s">
        <v>250</v>
      </c>
      <c r="E167" s="19" t="s">
        <v>788</v>
      </c>
      <c r="F167" s="19" t="s">
        <v>788</v>
      </c>
      <c r="G167" s="16" t="s">
        <v>788</v>
      </c>
      <c r="H167" s="19" t="s">
        <v>2173</v>
      </c>
      <c r="I167" s="12">
        <v>489</v>
      </c>
      <c r="J167" s="15">
        <v>0.10025110025110007</v>
      </c>
      <c r="K167" s="11">
        <v>444.44400000000007</v>
      </c>
      <c r="L167" s="17"/>
    </row>
    <row r="168" spans="1:12" ht="27" x14ac:dyDescent="0.35">
      <c r="A168" s="48" t="s">
        <v>369</v>
      </c>
      <c r="B168" s="14" t="s">
        <v>13</v>
      </c>
      <c r="C168" s="14"/>
      <c r="D168" s="14" t="s">
        <v>250</v>
      </c>
      <c r="E168" s="19" t="s">
        <v>789</v>
      </c>
      <c r="F168" s="19" t="s">
        <v>789</v>
      </c>
      <c r="G168" s="16" t="s">
        <v>789</v>
      </c>
      <c r="H168" s="19" t="s">
        <v>2174</v>
      </c>
      <c r="I168" s="12">
        <v>299</v>
      </c>
      <c r="J168" s="15">
        <v>0.11168533727938246</v>
      </c>
      <c r="K168" s="11">
        <v>268.96100000000001</v>
      </c>
      <c r="L168" s="17"/>
    </row>
    <row r="169" spans="1:12" ht="27" x14ac:dyDescent="0.35">
      <c r="A169" s="48" t="s">
        <v>369</v>
      </c>
      <c r="B169" s="14" t="s">
        <v>13</v>
      </c>
      <c r="C169" s="14"/>
      <c r="D169" s="14" t="s">
        <v>250</v>
      </c>
      <c r="E169" s="19" t="s">
        <v>790</v>
      </c>
      <c r="F169" s="19" t="s">
        <v>790</v>
      </c>
      <c r="G169" s="16" t="s">
        <v>790</v>
      </c>
      <c r="H169" s="19" t="s">
        <v>2175</v>
      </c>
      <c r="I169" s="12">
        <v>329</v>
      </c>
      <c r="J169" s="15">
        <v>0.11409029617193156</v>
      </c>
      <c r="K169" s="11">
        <v>295.3082</v>
      </c>
      <c r="L169" s="17"/>
    </row>
    <row r="170" spans="1:12" ht="27" x14ac:dyDescent="0.35">
      <c r="A170" s="48" t="s">
        <v>369</v>
      </c>
      <c r="B170" s="14" t="s">
        <v>13</v>
      </c>
      <c r="C170" s="14"/>
      <c r="D170" s="14" t="s">
        <v>253</v>
      </c>
      <c r="E170" s="19" t="s">
        <v>2185</v>
      </c>
      <c r="F170" s="19" t="s">
        <v>2185</v>
      </c>
      <c r="G170" s="16" t="s">
        <v>2185</v>
      </c>
      <c r="H170" s="19" t="s">
        <v>2186</v>
      </c>
      <c r="I170" s="12">
        <v>859</v>
      </c>
      <c r="J170" s="15">
        <v>0.46299767171129219</v>
      </c>
      <c r="K170" s="11">
        <v>461.28500000000003</v>
      </c>
      <c r="L170" s="17"/>
    </row>
    <row r="171" spans="1:12" ht="27" x14ac:dyDescent="0.35">
      <c r="A171" s="48" t="s">
        <v>369</v>
      </c>
      <c r="B171" s="14" t="s">
        <v>13</v>
      </c>
      <c r="C171" s="14"/>
      <c r="D171" s="14" t="s">
        <v>253</v>
      </c>
      <c r="E171" s="19" t="s">
        <v>2187</v>
      </c>
      <c r="F171" s="19" t="s">
        <v>2187</v>
      </c>
      <c r="G171" s="16" t="s">
        <v>2187</v>
      </c>
      <c r="H171" s="19" t="s">
        <v>2188</v>
      </c>
      <c r="I171" s="12">
        <v>649</v>
      </c>
      <c r="J171" s="15">
        <v>0.45384822804314334</v>
      </c>
      <c r="K171" s="11">
        <v>354.45249999999999</v>
      </c>
      <c r="L171" s="17"/>
    </row>
    <row r="172" spans="1:12" ht="27" x14ac:dyDescent="0.35">
      <c r="A172" s="48" t="s">
        <v>369</v>
      </c>
      <c r="B172" s="14" t="s">
        <v>13</v>
      </c>
      <c r="C172" s="14"/>
      <c r="D172" s="14" t="s">
        <v>253</v>
      </c>
      <c r="E172" s="19" t="s">
        <v>2125</v>
      </c>
      <c r="F172" s="19" t="s">
        <v>2125</v>
      </c>
      <c r="G172" s="16" t="s">
        <v>2125</v>
      </c>
      <c r="H172" s="19" t="s">
        <v>2189</v>
      </c>
      <c r="I172" s="12">
        <v>1739</v>
      </c>
      <c r="J172" s="15">
        <v>0.60873122484186315</v>
      </c>
      <c r="K172" s="11">
        <v>680.41639999999995</v>
      </c>
      <c r="L172" s="17"/>
    </row>
    <row r="173" spans="1:12" x14ac:dyDescent="0.35">
      <c r="A173" s="48" t="s">
        <v>369</v>
      </c>
      <c r="B173" s="14" t="s">
        <v>14</v>
      </c>
      <c r="C173" s="14"/>
      <c r="D173" s="14" t="s">
        <v>257</v>
      </c>
      <c r="E173" s="19" t="s">
        <v>1135</v>
      </c>
      <c r="F173" s="19" t="s">
        <v>1135</v>
      </c>
      <c r="G173" s="16" t="s">
        <v>1135</v>
      </c>
      <c r="H173" s="19" t="s">
        <v>1136</v>
      </c>
      <c r="I173" s="12">
        <v>120.86</v>
      </c>
      <c r="J173" s="15">
        <v>0.215</v>
      </c>
      <c r="K173" s="11">
        <v>94.875100000000003</v>
      </c>
      <c r="L173" s="17" t="s">
        <v>1137</v>
      </c>
    </row>
    <row r="174" spans="1:12" x14ac:dyDescent="0.35">
      <c r="A174" s="48" t="s">
        <v>369</v>
      </c>
      <c r="B174" s="14" t="s">
        <v>14</v>
      </c>
      <c r="C174" s="14"/>
      <c r="D174" s="14" t="s">
        <v>257</v>
      </c>
      <c r="E174" s="19" t="s">
        <v>1138</v>
      </c>
      <c r="F174" s="19" t="s">
        <v>1138</v>
      </c>
      <c r="G174" s="16" t="s">
        <v>1138</v>
      </c>
      <c r="H174" s="19" t="s">
        <v>1139</v>
      </c>
      <c r="I174" s="12">
        <v>113.77300000000001</v>
      </c>
      <c r="J174" s="15">
        <v>0.29499999999999998</v>
      </c>
      <c r="K174" s="11">
        <v>80.209965000000011</v>
      </c>
      <c r="L174" s="17" t="s">
        <v>1137</v>
      </c>
    </row>
    <row r="175" spans="1:12" x14ac:dyDescent="0.35">
      <c r="A175" s="48" t="s">
        <v>369</v>
      </c>
      <c r="B175" s="14" t="s">
        <v>14</v>
      </c>
      <c r="C175" s="14"/>
      <c r="D175" s="14" t="s">
        <v>257</v>
      </c>
      <c r="E175" s="19" t="s">
        <v>1133</v>
      </c>
      <c r="F175" s="19" t="s">
        <v>1133</v>
      </c>
      <c r="G175" s="16" t="s">
        <v>1133</v>
      </c>
      <c r="H175" s="19" t="s">
        <v>1134</v>
      </c>
      <c r="I175" s="12">
        <v>32.527000000000001</v>
      </c>
      <c r="J175" s="15">
        <v>0.29499999999999998</v>
      </c>
      <c r="K175" s="11">
        <v>22.931535000000004</v>
      </c>
      <c r="L175" s="17"/>
    </row>
    <row r="176" spans="1:12" ht="27" x14ac:dyDescent="0.35">
      <c r="A176" s="48" t="s">
        <v>369</v>
      </c>
      <c r="B176" s="14" t="s">
        <v>14</v>
      </c>
      <c r="C176" s="14"/>
      <c r="D176" s="14" t="s">
        <v>257</v>
      </c>
      <c r="E176" s="19" t="s">
        <v>1131</v>
      </c>
      <c r="F176" s="19" t="s">
        <v>1131</v>
      </c>
      <c r="G176" s="16" t="s">
        <v>1131</v>
      </c>
      <c r="H176" s="19" t="s">
        <v>1132</v>
      </c>
      <c r="I176" s="12">
        <v>56.782000000000004</v>
      </c>
      <c r="J176" s="15">
        <v>0.29499999999999998</v>
      </c>
      <c r="K176" s="11">
        <v>40.031310000000005</v>
      </c>
      <c r="L176" s="17"/>
    </row>
    <row r="177" spans="1:12" x14ac:dyDescent="0.35">
      <c r="A177" s="48" t="s">
        <v>369</v>
      </c>
      <c r="B177" s="14" t="s">
        <v>14</v>
      </c>
      <c r="C177" s="14"/>
      <c r="D177" s="14" t="s">
        <v>257</v>
      </c>
      <c r="E177" s="19" t="s">
        <v>1005</v>
      </c>
      <c r="F177" s="19" t="s">
        <v>1006</v>
      </c>
      <c r="G177" s="16" t="s">
        <v>1006</v>
      </c>
      <c r="H177" s="19" t="s">
        <v>1007</v>
      </c>
      <c r="I177" s="12">
        <v>467.51100000000002</v>
      </c>
      <c r="J177" s="15">
        <v>0.23</v>
      </c>
      <c r="K177" s="11">
        <v>359.98347000000001</v>
      </c>
      <c r="L177" s="17"/>
    </row>
    <row r="178" spans="1:12" x14ac:dyDescent="0.35">
      <c r="A178" s="48" t="s">
        <v>369</v>
      </c>
      <c r="B178" s="14" t="s">
        <v>14</v>
      </c>
      <c r="C178" s="14"/>
      <c r="D178" s="14" t="s">
        <v>257</v>
      </c>
      <c r="E178" s="19" t="s">
        <v>1008</v>
      </c>
      <c r="F178" s="19" t="s">
        <v>1009</v>
      </c>
      <c r="G178" s="16" t="s">
        <v>1009</v>
      </c>
      <c r="H178" s="19" t="s">
        <v>1010</v>
      </c>
      <c r="I178" s="12">
        <v>695.2</v>
      </c>
      <c r="J178" s="15">
        <v>0.23</v>
      </c>
      <c r="K178" s="11">
        <v>535.30400000000009</v>
      </c>
      <c r="L178" s="17"/>
    </row>
    <row r="179" spans="1:12" x14ac:dyDescent="0.35">
      <c r="A179" s="48" t="s">
        <v>369</v>
      </c>
      <c r="B179" s="14" t="s">
        <v>14</v>
      </c>
      <c r="C179" s="14"/>
      <c r="D179" s="14" t="s">
        <v>257</v>
      </c>
      <c r="E179" s="19" t="s">
        <v>1011</v>
      </c>
      <c r="F179" s="19" t="s">
        <v>1012</v>
      </c>
      <c r="G179" s="16" t="s">
        <v>1012</v>
      </c>
      <c r="H179" s="19" t="s">
        <v>1013</v>
      </c>
      <c r="I179" s="12">
        <v>1357.7850000000001</v>
      </c>
      <c r="J179" s="15">
        <v>0.185</v>
      </c>
      <c r="K179" s="11">
        <v>1106.594775</v>
      </c>
      <c r="L179" s="17"/>
    </row>
    <row r="180" spans="1:12" x14ac:dyDescent="0.35">
      <c r="A180" s="48" t="s">
        <v>369</v>
      </c>
      <c r="B180" s="14" t="s">
        <v>14</v>
      </c>
      <c r="C180" s="14"/>
      <c r="D180" s="14" t="s">
        <v>257</v>
      </c>
      <c r="E180" s="19" t="s">
        <v>1014</v>
      </c>
      <c r="F180" s="19" t="s">
        <v>1015</v>
      </c>
      <c r="G180" s="16" t="s">
        <v>1015</v>
      </c>
      <c r="H180" s="19" t="s">
        <v>1016</v>
      </c>
      <c r="I180" s="12">
        <v>1774.421</v>
      </c>
      <c r="J180" s="15">
        <v>0.30499999999999999</v>
      </c>
      <c r="K180" s="11">
        <v>1233.2225950000002</v>
      </c>
      <c r="L180" s="17"/>
    </row>
    <row r="181" spans="1:12" x14ac:dyDescent="0.35">
      <c r="A181" s="48" t="s">
        <v>369</v>
      </c>
      <c r="B181" s="14" t="s">
        <v>14</v>
      </c>
      <c r="C181" s="14"/>
      <c r="D181" s="14" t="s">
        <v>257</v>
      </c>
      <c r="E181" s="19" t="s">
        <v>1017</v>
      </c>
      <c r="F181" s="19" t="s">
        <v>1018</v>
      </c>
      <c r="G181" s="16" t="s">
        <v>1018</v>
      </c>
      <c r="H181" s="19" t="s">
        <v>1019</v>
      </c>
      <c r="I181" s="12">
        <v>489.50000000000006</v>
      </c>
      <c r="J181" s="15">
        <v>0.185</v>
      </c>
      <c r="K181" s="11">
        <v>398.9425</v>
      </c>
      <c r="L181" s="17"/>
    </row>
    <row r="182" spans="1:12" x14ac:dyDescent="0.35">
      <c r="A182" s="48" t="s">
        <v>369</v>
      </c>
      <c r="B182" s="14" t="s">
        <v>14</v>
      </c>
      <c r="C182" s="14"/>
      <c r="D182" s="14" t="s">
        <v>257</v>
      </c>
      <c r="E182" s="19" t="s">
        <v>1020</v>
      </c>
      <c r="F182" s="19" t="s">
        <v>1021</v>
      </c>
      <c r="G182" s="16" t="s">
        <v>1021</v>
      </c>
      <c r="H182" s="19" t="s">
        <v>1022</v>
      </c>
      <c r="I182" s="12">
        <v>1043.9000000000001</v>
      </c>
      <c r="J182" s="15">
        <v>0.30499999999999999</v>
      </c>
      <c r="K182" s="11">
        <v>725.51050000000009</v>
      </c>
      <c r="L182" s="17"/>
    </row>
    <row r="183" spans="1:12" x14ac:dyDescent="0.35">
      <c r="A183" s="48" t="s">
        <v>369</v>
      </c>
      <c r="B183" s="14" t="s">
        <v>13</v>
      </c>
      <c r="C183" s="14"/>
      <c r="D183" s="14" t="s">
        <v>257</v>
      </c>
      <c r="E183" s="19" t="s">
        <v>1151</v>
      </c>
      <c r="F183" s="19" t="s">
        <v>1151</v>
      </c>
      <c r="G183" s="16" t="s">
        <v>1151</v>
      </c>
      <c r="H183" s="19" t="s">
        <v>1152</v>
      </c>
      <c r="I183" s="12">
        <v>28.6</v>
      </c>
      <c r="J183" s="15">
        <v>0.29499999999999998</v>
      </c>
      <c r="K183" s="11">
        <v>20.163000000000004</v>
      </c>
      <c r="L183" s="17"/>
    </row>
    <row r="184" spans="1:12" x14ac:dyDescent="0.35">
      <c r="A184" s="48" t="s">
        <v>369</v>
      </c>
      <c r="B184" s="14" t="s">
        <v>13</v>
      </c>
      <c r="C184" s="14"/>
      <c r="D184" s="14" t="s">
        <v>257</v>
      </c>
      <c r="E184" s="19" t="s">
        <v>1149</v>
      </c>
      <c r="F184" s="19" t="s">
        <v>1149</v>
      </c>
      <c r="G184" s="16" t="s">
        <v>1149</v>
      </c>
      <c r="H184" s="19" t="s">
        <v>1150</v>
      </c>
      <c r="I184" s="12">
        <v>20.900000000000002</v>
      </c>
      <c r="J184" s="15">
        <v>0.29499999999999998</v>
      </c>
      <c r="K184" s="11">
        <v>14.734500000000002</v>
      </c>
      <c r="L184" s="17"/>
    </row>
    <row r="185" spans="1:12" x14ac:dyDescent="0.35">
      <c r="A185" s="48" t="s">
        <v>369</v>
      </c>
      <c r="B185" s="14" t="s">
        <v>14</v>
      </c>
      <c r="C185" s="14"/>
      <c r="D185" s="14" t="s">
        <v>257</v>
      </c>
      <c r="E185" s="19" t="s">
        <v>1119</v>
      </c>
      <c r="F185" s="19" t="s">
        <v>1119</v>
      </c>
      <c r="G185" s="16" t="s">
        <v>1119</v>
      </c>
      <c r="H185" s="19" t="s">
        <v>1120</v>
      </c>
      <c r="I185" s="12">
        <v>115.07100000000001</v>
      </c>
      <c r="J185" s="15">
        <v>0.29499999999999998</v>
      </c>
      <c r="K185" s="11">
        <v>81.125055000000017</v>
      </c>
      <c r="L185" s="17"/>
    </row>
    <row r="186" spans="1:12" ht="40.5" x14ac:dyDescent="0.35">
      <c r="A186" s="48" t="s">
        <v>369</v>
      </c>
      <c r="B186" s="14" t="s">
        <v>14</v>
      </c>
      <c r="C186" s="14"/>
      <c r="D186" s="14" t="s">
        <v>257</v>
      </c>
      <c r="E186" s="19" t="s">
        <v>1081</v>
      </c>
      <c r="F186" s="19" t="s">
        <v>1081</v>
      </c>
      <c r="G186" s="16" t="s">
        <v>1081</v>
      </c>
      <c r="H186" s="19" t="s">
        <v>1082</v>
      </c>
      <c r="I186" s="12">
        <v>165.495</v>
      </c>
      <c r="J186" s="15">
        <v>5.5E-2</v>
      </c>
      <c r="K186" s="11">
        <v>156.392775</v>
      </c>
      <c r="L186" s="17" t="s">
        <v>1083</v>
      </c>
    </row>
    <row r="187" spans="1:12" x14ac:dyDescent="0.35">
      <c r="A187" s="48" t="s">
        <v>369</v>
      </c>
      <c r="B187" s="14" t="s">
        <v>14</v>
      </c>
      <c r="C187" s="14"/>
      <c r="D187" s="14" t="s">
        <v>257</v>
      </c>
      <c r="E187" s="19" t="s">
        <v>1100</v>
      </c>
      <c r="F187" s="19" t="s">
        <v>1100</v>
      </c>
      <c r="G187" s="16" t="s">
        <v>1100</v>
      </c>
      <c r="H187" s="19" t="s">
        <v>1101</v>
      </c>
      <c r="I187" s="12">
        <v>28.996000000000002</v>
      </c>
      <c r="J187" s="15">
        <v>0.35499999999999998</v>
      </c>
      <c r="K187" s="11">
        <v>18.702420000000004</v>
      </c>
      <c r="L187" s="17"/>
    </row>
    <row r="188" spans="1:12" x14ac:dyDescent="0.35">
      <c r="A188" s="48" t="s">
        <v>369</v>
      </c>
      <c r="B188" s="14" t="s">
        <v>14</v>
      </c>
      <c r="C188" s="14"/>
      <c r="D188" s="14" t="s">
        <v>257</v>
      </c>
      <c r="E188" s="19" t="s">
        <v>1026</v>
      </c>
      <c r="F188" s="19" t="s">
        <v>1027</v>
      </c>
      <c r="G188" s="16" t="s">
        <v>1027</v>
      </c>
      <c r="H188" s="19" t="s">
        <v>1028</v>
      </c>
      <c r="I188" s="12">
        <v>929.50000000000011</v>
      </c>
      <c r="J188" s="15">
        <v>0.23</v>
      </c>
      <c r="K188" s="11">
        <v>715.71500000000015</v>
      </c>
      <c r="L188" s="17"/>
    </row>
    <row r="189" spans="1:12" x14ac:dyDescent="0.35">
      <c r="A189" s="48" t="s">
        <v>369</v>
      </c>
      <c r="B189" s="14" t="s">
        <v>14</v>
      </c>
      <c r="C189" s="14"/>
      <c r="D189" s="14" t="s">
        <v>257</v>
      </c>
      <c r="E189" s="19" t="s">
        <v>1115</v>
      </c>
      <c r="F189" s="19" t="s">
        <v>1115</v>
      </c>
      <c r="G189" s="16" t="s">
        <v>1115</v>
      </c>
      <c r="H189" s="19" t="s">
        <v>1116</v>
      </c>
      <c r="I189" s="12">
        <v>28.996000000000002</v>
      </c>
      <c r="J189" s="15">
        <v>0.29499999999999998</v>
      </c>
      <c r="K189" s="11">
        <v>20.442180000000004</v>
      </c>
      <c r="L189" s="17"/>
    </row>
    <row r="190" spans="1:12" x14ac:dyDescent="0.35">
      <c r="A190" s="48" t="s">
        <v>369</v>
      </c>
      <c r="B190" s="14" t="s">
        <v>13</v>
      </c>
      <c r="C190" s="14"/>
      <c r="D190" s="14" t="s">
        <v>257</v>
      </c>
      <c r="E190" s="19" t="s">
        <v>1153</v>
      </c>
      <c r="F190" s="19" t="s">
        <v>1153</v>
      </c>
      <c r="G190" s="16" t="s">
        <v>1153</v>
      </c>
      <c r="H190" s="19" t="s">
        <v>1154</v>
      </c>
      <c r="I190" s="12">
        <v>73.007000000000005</v>
      </c>
      <c r="J190" s="15">
        <v>0.29499999999999998</v>
      </c>
      <c r="K190" s="11">
        <v>51.469935000000007</v>
      </c>
      <c r="L190" s="17"/>
    </row>
    <row r="191" spans="1:12" x14ac:dyDescent="0.35">
      <c r="A191" s="48" t="s">
        <v>369</v>
      </c>
      <c r="B191" s="14" t="s">
        <v>14</v>
      </c>
      <c r="C191" s="14"/>
      <c r="D191" s="14" t="s">
        <v>257</v>
      </c>
      <c r="E191" s="19" t="s">
        <v>1121</v>
      </c>
      <c r="F191" s="19" t="s">
        <v>1121</v>
      </c>
      <c r="G191" s="16" t="s">
        <v>1121</v>
      </c>
      <c r="H191" s="19" t="s">
        <v>1122</v>
      </c>
      <c r="I191" s="12">
        <v>105.60000000000001</v>
      </c>
      <c r="J191" s="15">
        <v>0.29499999999999998</v>
      </c>
      <c r="K191" s="11">
        <v>74.448000000000008</v>
      </c>
      <c r="L191" s="17"/>
    </row>
    <row r="192" spans="1:12" ht="54" x14ac:dyDescent="0.35">
      <c r="A192" s="48" t="s">
        <v>369</v>
      </c>
      <c r="B192" s="14" t="s">
        <v>14</v>
      </c>
      <c r="C192" s="14"/>
      <c r="D192" s="14" t="s">
        <v>257</v>
      </c>
      <c r="E192" s="19" t="s">
        <v>1075</v>
      </c>
      <c r="F192" s="19" t="s">
        <v>1075</v>
      </c>
      <c r="G192" s="16" t="s">
        <v>1075</v>
      </c>
      <c r="H192" s="19" t="s">
        <v>1076</v>
      </c>
      <c r="I192" s="12">
        <v>440.00000000000006</v>
      </c>
      <c r="J192" s="15">
        <v>0.39</v>
      </c>
      <c r="K192" s="11">
        <v>268.40000000000003</v>
      </c>
      <c r="L192" s="17" t="s">
        <v>1077</v>
      </c>
    </row>
    <row r="193" spans="1:12" x14ac:dyDescent="0.35">
      <c r="A193" s="48" t="s">
        <v>369</v>
      </c>
      <c r="B193" s="14" t="s">
        <v>13</v>
      </c>
      <c r="C193" s="14"/>
      <c r="D193" s="14" t="s">
        <v>257</v>
      </c>
      <c r="E193" s="19" t="s">
        <v>1142</v>
      </c>
      <c r="F193" s="19" t="s">
        <v>1142</v>
      </c>
      <c r="G193" s="16" t="s">
        <v>1142</v>
      </c>
      <c r="H193" s="19" t="s">
        <v>1143</v>
      </c>
      <c r="I193" s="12">
        <v>49.038000000000004</v>
      </c>
      <c r="J193" s="15">
        <v>0.29499999999999998</v>
      </c>
      <c r="K193" s="11">
        <v>34.571790000000007</v>
      </c>
      <c r="L193" s="17"/>
    </row>
    <row r="194" spans="1:12" x14ac:dyDescent="0.35">
      <c r="A194" s="48" t="s">
        <v>369</v>
      </c>
      <c r="B194" s="14" t="s">
        <v>13</v>
      </c>
      <c r="C194" s="14"/>
      <c r="D194" s="14" t="s">
        <v>257</v>
      </c>
      <c r="E194" s="19" t="s">
        <v>1144</v>
      </c>
      <c r="F194" s="19" t="s">
        <v>1144</v>
      </c>
      <c r="G194" s="16" t="s">
        <v>1144</v>
      </c>
      <c r="H194" s="19" t="s">
        <v>1145</v>
      </c>
      <c r="I194" s="12">
        <v>25.003000000000004</v>
      </c>
      <c r="J194" s="15">
        <v>0.29499999999999998</v>
      </c>
      <c r="K194" s="11">
        <v>17.627115000000003</v>
      </c>
      <c r="L194" s="17"/>
    </row>
    <row r="195" spans="1:12" x14ac:dyDescent="0.35">
      <c r="A195" s="48" t="s">
        <v>369</v>
      </c>
      <c r="B195" s="14" t="s">
        <v>13</v>
      </c>
      <c r="C195" s="14"/>
      <c r="D195" s="14" t="s">
        <v>257</v>
      </c>
      <c r="E195" s="19" t="s">
        <v>1140</v>
      </c>
      <c r="F195" s="19" t="s">
        <v>1140</v>
      </c>
      <c r="G195" s="16" t="s">
        <v>1140</v>
      </c>
      <c r="H195" s="19" t="s">
        <v>1141</v>
      </c>
      <c r="I195" s="12">
        <v>36.003</v>
      </c>
      <c r="J195" s="15">
        <v>0.29499999999999998</v>
      </c>
      <c r="K195" s="11">
        <v>25.382115000000002</v>
      </c>
      <c r="L195" s="17"/>
    </row>
    <row r="196" spans="1:12" ht="81" x14ac:dyDescent="0.35">
      <c r="A196" s="48" t="s">
        <v>369</v>
      </c>
      <c r="B196" s="14" t="s">
        <v>14</v>
      </c>
      <c r="C196" s="14"/>
      <c r="D196" s="14" t="s">
        <v>257</v>
      </c>
      <c r="E196" s="19" t="s">
        <v>1078</v>
      </c>
      <c r="F196" s="19" t="s">
        <v>1078</v>
      </c>
      <c r="G196" s="16" t="s">
        <v>1078</v>
      </c>
      <c r="H196" s="19" t="s">
        <v>1079</v>
      </c>
      <c r="I196" s="12">
        <v>479.6</v>
      </c>
      <c r="J196" s="15">
        <v>0.3</v>
      </c>
      <c r="K196" s="11">
        <v>335.71999999999997</v>
      </c>
      <c r="L196" s="17" t="s">
        <v>1080</v>
      </c>
    </row>
    <row r="197" spans="1:12" x14ac:dyDescent="0.35">
      <c r="A197" s="48" t="s">
        <v>369</v>
      </c>
      <c r="B197" s="14" t="s">
        <v>14</v>
      </c>
      <c r="C197" s="14"/>
      <c r="D197" s="14" t="s">
        <v>257</v>
      </c>
      <c r="E197" s="19" t="s">
        <v>1023</v>
      </c>
      <c r="F197" s="19" t="s">
        <v>1024</v>
      </c>
      <c r="G197" s="16" t="s">
        <v>1024</v>
      </c>
      <c r="H197" s="19" t="s">
        <v>1025</v>
      </c>
      <c r="I197" s="12">
        <v>863.50000000000011</v>
      </c>
      <c r="J197" s="15">
        <v>0.23</v>
      </c>
      <c r="K197" s="11">
        <v>664.8950000000001</v>
      </c>
      <c r="L197" s="17"/>
    </row>
    <row r="198" spans="1:12" x14ac:dyDescent="0.35">
      <c r="A198" s="48" t="s">
        <v>369</v>
      </c>
      <c r="B198" s="14" t="s">
        <v>14</v>
      </c>
      <c r="C198" s="14"/>
      <c r="D198" s="14" t="s">
        <v>257</v>
      </c>
      <c r="E198" s="19" t="s">
        <v>1123</v>
      </c>
      <c r="F198" s="19" t="s">
        <v>1123</v>
      </c>
      <c r="G198" s="16" t="s">
        <v>1123</v>
      </c>
      <c r="H198" s="19" t="s">
        <v>1124</v>
      </c>
      <c r="I198" s="12">
        <v>122.188</v>
      </c>
      <c r="J198" s="15">
        <v>0.39500000000000002</v>
      </c>
      <c r="K198" s="11">
        <v>73.923739999999995</v>
      </c>
      <c r="L198" s="17"/>
    </row>
    <row r="199" spans="1:12" x14ac:dyDescent="0.35">
      <c r="A199" s="48" t="s">
        <v>369</v>
      </c>
      <c r="B199" s="14" t="s">
        <v>14</v>
      </c>
      <c r="C199" s="14"/>
      <c r="D199" s="14" t="s">
        <v>257</v>
      </c>
      <c r="E199" s="19" t="s">
        <v>1125</v>
      </c>
      <c r="F199" s="19" t="s">
        <v>1125</v>
      </c>
      <c r="G199" s="16" t="s">
        <v>1125</v>
      </c>
      <c r="H199" s="19" t="s">
        <v>1126</v>
      </c>
      <c r="I199" s="12">
        <v>134.97000000000003</v>
      </c>
      <c r="J199" s="15">
        <v>0.39</v>
      </c>
      <c r="K199" s="11">
        <v>82.331700000000012</v>
      </c>
      <c r="L199" s="17"/>
    </row>
    <row r="200" spans="1:12" ht="67.5" x14ac:dyDescent="0.35">
      <c r="A200" s="48" t="s">
        <v>369</v>
      </c>
      <c r="B200" s="14" t="s">
        <v>14</v>
      </c>
      <c r="C200" s="14"/>
      <c r="D200" s="14" t="s">
        <v>257</v>
      </c>
      <c r="E200" s="19" t="s">
        <v>909</v>
      </c>
      <c r="F200" s="19" t="s">
        <v>909</v>
      </c>
      <c r="G200" s="16" t="s">
        <v>909</v>
      </c>
      <c r="H200" s="19" t="s">
        <v>910</v>
      </c>
      <c r="I200" s="12">
        <v>355.04700000000003</v>
      </c>
      <c r="J200" s="15">
        <v>0.39</v>
      </c>
      <c r="K200" s="11">
        <v>216.57867000000002</v>
      </c>
      <c r="L200" s="17" t="s">
        <v>2112</v>
      </c>
    </row>
    <row r="201" spans="1:12" ht="67.5" x14ac:dyDescent="0.35">
      <c r="A201" s="48" t="s">
        <v>369</v>
      </c>
      <c r="B201" s="14" t="s">
        <v>14</v>
      </c>
      <c r="C201" s="14"/>
      <c r="D201" s="14" t="s">
        <v>257</v>
      </c>
      <c r="E201" s="19" t="s">
        <v>911</v>
      </c>
      <c r="F201" s="19" t="s">
        <v>911</v>
      </c>
      <c r="G201" s="16" t="s">
        <v>911</v>
      </c>
      <c r="H201" s="19" t="s">
        <v>912</v>
      </c>
      <c r="I201" s="12">
        <v>345.00400000000002</v>
      </c>
      <c r="J201" s="15">
        <v>0.3</v>
      </c>
      <c r="K201" s="11">
        <v>241.50280000000001</v>
      </c>
      <c r="L201" s="17" t="s">
        <v>1074</v>
      </c>
    </row>
    <row r="202" spans="1:12" x14ac:dyDescent="0.35">
      <c r="A202" s="48" t="s">
        <v>369</v>
      </c>
      <c r="B202" s="14" t="s">
        <v>13</v>
      </c>
      <c r="C202" s="14"/>
      <c r="D202" s="14" t="s">
        <v>257</v>
      </c>
      <c r="E202" s="19" t="s">
        <v>1147</v>
      </c>
      <c r="F202" s="19" t="s">
        <v>1147</v>
      </c>
      <c r="G202" s="16" t="s">
        <v>1147</v>
      </c>
      <c r="H202" s="19" t="s">
        <v>1148</v>
      </c>
      <c r="I202" s="12">
        <v>133.001</v>
      </c>
      <c r="J202" s="15">
        <v>0.29499999999999998</v>
      </c>
      <c r="K202" s="11">
        <v>93.765705000000011</v>
      </c>
      <c r="L202" s="17"/>
    </row>
    <row r="203" spans="1:12" x14ac:dyDescent="0.35">
      <c r="A203" s="48" t="s">
        <v>369</v>
      </c>
      <c r="B203" s="14" t="s">
        <v>13</v>
      </c>
      <c r="C203" s="14"/>
      <c r="D203" s="14" t="s">
        <v>257</v>
      </c>
      <c r="E203" s="19" t="s">
        <v>907</v>
      </c>
      <c r="F203" s="19" t="s">
        <v>907</v>
      </c>
      <c r="G203" s="16" t="s">
        <v>907</v>
      </c>
      <c r="H203" s="19" t="s">
        <v>1146</v>
      </c>
      <c r="I203" s="12">
        <v>128.99700000000001</v>
      </c>
      <c r="J203" s="15">
        <v>0.29499999999999998</v>
      </c>
      <c r="K203" s="11">
        <v>90.942885000000018</v>
      </c>
      <c r="L203" s="17"/>
    </row>
    <row r="204" spans="1:12" x14ac:dyDescent="0.35">
      <c r="A204" s="48" t="s">
        <v>369</v>
      </c>
      <c r="B204" s="14" t="s">
        <v>14</v>
      </c>
      <c r="C204" s="14"/>
      <c r="D204" s="14" t="s">
        <v>257</v>
      </c>
      <c r="E204" s="19" t="s">
        <v>1029</v>
      </c>
      <c r="F204" s="19" t="s">
        <v>1030</v>
      </c>
      <c r="G204" s="16" t="s">
        <v>1031</v>
      </c>
      <c r="H204" s="19" t="s">
        <v>1032</v>
      </c>
      <c r="I204" s="12">
        <v>756.80000000000007</v>
      </c>
      <c r="J204" s="15">
        <v>0.33</v>
      </c>
      <c r="K204" s="11">
        <v>507.05599999999998</v>
      </c>
      <c r="L204" s="17"/>
    </row>
    <row r="205" spans="1:12" x14ac:dyDescent="0.35">
      <c r="A205" s="48" t="s">
        <v>369</v>
      </c>
      <c r="B205" s="14" t="s">
        <v>14</v>
      </c>
      <c r="C205" s="14"/>
      <c r="D205" s="14" t="s">
        <v>257</v>
      </c>
      <c r="E205" s="19" t="s">
        <v>1033</v>
      </c>
      <c r="F205" s="19" t="s">
        <v>1034</v>
      </c>
      <c r="G205" s="16" t="s">
        <v>1035</v>
      </c>
      <c r="H205" s="19" t="s">
        <v>1036</v>
      </c>
      <c r="I205" s="12">
        <v>915.2</v>
      </c>
      <c r="J205" s="15">
        <v>0.23</v>
      </c>
      <c r="K205" s="11">
        <v>704.70400000000006</v>
      </c>
      <c r="L205" s="17"/>
    </row>
    <row r="206" spans="1:12" x14ac:dyDescent="0.35">
      <c r="A206" s="48" t="s">
        <v>369</v>
      </c>
      <c r="B206" s="14" t="s">
        <v>14</v>
      </c>
      <c r="C206" s="14"/>
      <c r="D206" s="14" t="s">
        <v>257</v>
      </c>
      <c r="E206" s="19" t="s">
        <v>1070</v>
      </c>
      <c r="F206" s="19" t="s">
        <v>1070</v>
      </c>
      <c r="G206" s="16" t="s">
        <v>1070</v>
      </c>
      <c r="H206" s="19" t="s">
        <v>1071</v>
      </c>
      <c r="I206" s="12">
        <v>132</v>
      </c>
      <c r="J206" s="15">
        <v>0.29499999999999998</v>
      </c>
      <c r="K206" s="11">
        <v>93.06</v>
      </c>
      <c r="L206" s="17"/>
    </row>
    <row r="207" spans="1:12" x14ac:dyDescent="0.35">
      <c r="A207" s="48" t="s">
        <v>369</v>
      </c>
      <c r="B207" s="14" t="s">
        <v>14</v>
      </c>
      <c r="C207" s="14"/>
      <c r="D207" s="14" t="s">
        <v>257</v>
      </c>
      <c r="E207" s="19" t="s">
        <v>1037</v>
      </c>
      <c r="F207" s="19" t="s">
        <v>1038</v>
      </c>
      <c r="G207" s="16" t="s">
        <v>1038</v>
      </c>
      <c r="H207" s="19" t="s">
        <v>1039</v>
      </c>
      <c r="I207" s="12">
        <v>493.90000000000003</v>
      </c>
      <c r="J207" s="15">
        <v>0.04</v>
      </c>
      <c r="K207" s="11">
        <v>474.14400000000001</v>
      </c>
      <c r="L207" s="17"/>
    </row>
    <row r="208" spans="1:12" x14ac:dyDescent="0.35">
      <c r="A208" s="48" t="s">
        <v>369</v>
      </c>
      <c r="B208" s="14" t="s">
        <v>14</v>
      </c>
      <c r="C208" s="14"/>
      <c r="D208" s="14" t="s">
        <v>257</v>
      </c>
      <c r="E208" s="19" t="s">
        <v>1127</v>
      </c>
      <c r="F208" s="19" t="s">
        <v>1127</v>
      </c>
      <c r="G208" s="16" t="s">
        <v>1127</v>
      </c>
      <c r="H208" s="19" t="s">
        <v>1128</v>
      </c>
      <c r="I208" s="12">
        <v>99.825000000000003</v>
      </c>
      <c r="J208" s="15">
        <v>0.29499999999999998</v>
      </c>
      <c r="K208" s="11">
        <v>70.376625000000004</v>
      </c>
      <c r="L208" s="17"/>
    </row>
    <row r="209" spans="1:12" x14ac:dyDescent="0.35">
      <c r="A209" s="48" t="s">
        <v>369</v>
      </c>
      <c r="B209" s="14" t="s">
        <v>14</v>
      </c>
      <c r="C209" s="14"/>
      <c r="D209" s="14" t="s">
        <v>257</v>
      </c>
      <c r="E209" s="19" t="s">
        <v>1129</v>
      </c>
      <c r="F209" s="19" t="s">
        <v>1129</v>
      </c>
      <c r="G209" s="16" t="s">
        <v>1129</v>
      </c>
      <c r="H209" s="19" t="s">
        <v>1130</v>
      </c>
      <c r="I209" s="12">
        <v>47.300000000000004</v>
      </c>
      <c r="J209" s="15">
        <v>0.29499999999999998</v>
      </c>
      <c r="K209" s="11">
        <v>33.346500000000006</v>
      </c>
      <c r="L209" s="17"/>
    </row>
    <row r="210" spans="1:12" ht="40.5" x14ac:dyDescent="0.35">
      <c r="A210" s="48" t="s">
        <v>369</v>
      </c>
      <c r="B210" s="14" t="s">
        <v>14</v>
      </c>
      <c r="C210" s="14"/>
      <c r="D210" s="14" t="s">
        <v>257</v>
      </c>
      <c r="E210" s="19" t="s">
        <v>1084</v>
      </c>
      <c r="F210" s="19" t="s">
        <v>1084</v>
      </c>
      <c r="G210" s="16" t="s">
        <v>1084</v>
      </c>
      <c r="H210" s="19" t="s">
        <v>1085</v>
      </c>
      <c r="I210" s="12">
        <v>118.96500000000002</v>
      </c>
      <c r="J210" s="15">
        <v>0.29499999999999998</v>
      </c>
      <c r="K210" s="11">
        <v>83.870325000000022</v>
      </c>
      <c r="L210" s="17" t="s">
        <v>1083</v>
      </c>
    </row>
    <row r="211" spans="1:12" x14ac:dyDescent="0.35">
      <c r="A211" s="48" t="s">
        <v>369</v>
      </c>
      <c r="B211" s="14" t="s">
        <v>14</v>
      </c>
      <c r="C211" s="14"/>
      <c r="D211" s="14" t="s">
        <v>257</v>
      </c>
      <c r="E211" s="19" t="s">
        <v>1040</v>
      </c>
      <c r="F211" s="19" t="s">
        <v>1041</v>
      </c>
      <c r="G211" s="16" t="s">
        <v>1041</v>
      </c>
      <c r="H211" s="19" t="s">
        <v>1042</v>
      </c>
      <c r="I211" s="12">
        <v>279.32300000000004</v>
      </c>
      <c r="J211" s="15">
        <v>0.21</v>
      </c>
      <c r="K211" s="11">
        <v>220.66517000000005</v>
      </c>
      <c r="L211" s="17"/>
    </row>
    <row r="212" spans="1:12" x14ac:dyDescent="0.35">
      <c r="A212" s="48" t="s">
        <v>369</v>
      </c>
      <c r="B212" s="14" t="s">
        <v>14</v>
      </c>
      <c r="C212" s="14"/>
      <c r="D212" s="14" t="s">
        <v>257</v>
      </c>
      <c r="E212" s="19" t="s">
        <v>1043</v>
      </c>
      <c r="F212" s="19" t="s">
        <v>1044</v>
      </c>
      <c r="G212" s="16" t="s">
        <v>1044</v>
      </c>
      <c r="H212" s="19" t="s">
        <v>1045</v>
      </c>
      <c r="I212" s="12">
        <v>308.45100000000008</v>
      </c>
      <c r="J212" s="15">
        <v>0.21</v>
      </c>
      <c r="K212" s="11">
        <v>243.67629000000008</v>
      </c>
      <c r="L212" s="17"/>
    </row>
    <row r="213" spans="1:12" x14ac:dyDescent="0.35">
      <c r="A213" s="48" t="s">
        <v>369</v>
      </c>
      <c r="B213" s="14" t="s">
        <v>14</v>
      </c>
      <c r="C213" s="14"/>
      <c r="D213" s="14" t="s">
        <v>257</v>
      </c>
      <c r="E213" s="19" t="s">
        <v>1046</v>
      </c>
      <c r="F213" s="19" t="s">
        <v>1047</v>
      </c>
      <c r="G213" s="16" t="s">
        <v>1047</v>
      </c>
      <c r="H213" s="19" t="s">
        <v>1048</v>
      </c>
      <c r="I213" s="12">
        <v>379.50000000000006</v>
      </c>
      <c r="J213" s="15">
        <v>0.25</v>
      </c>
      <c r="K213" s="11">
        <v>284.62500000000006</v>
      </c>
      <c r="L213" s="17"/>
    </row>
    <row r="214" spans="1:12" x14ac:dyDescent="0.35">
      <c r="A214" s="48" t="s">
        <v>369</v>
      </c>
      <c r="B214" s="14" t="s">
        <v>14</v>
      </c>
      <c r="C214" s="14"/>
      <c r="D214" s="14" t="s">
        <v>257</v>
      </c>
      <c r="E214" s="19" t="s">
        <v>1072</v>
      </c>
      <c r="F214" s="19" t="s">
        <v>1072</v>
      </c>
      <c r="G214" s="16" t="s">
        <v>1072</v>
      </c>
      <c r="H214" s="19" t="s">
        <v>1073</v>
      </c>
      <c r="I214" s="12">
        <v>70.125</v>
      </c>
      <c r="J214" s="15">
        <v>0.29499999999999998</v>
      </c>
      <c r="K214" s="11">
        <v>49.438125000000007</v>
      </c>
      <c r="L214" s="17"/>
    </row>
    <row r="215" spans="1:12" x14ac:dyDescent="0.35">
      <c r="A215" s="48" t="s">
        <v>369</v>
      </c>
      <c r="B215" s="14" t="s">
        <v>14</v>
      </c>
      <c r="C215" s="14"/>
      <c r="D215" s="14" t="s">
        <v>257</v>
      </c>
      <c r="E215" s="19" t="s">
        <v>1106</v>
      </c>
      <c r="F215" s="19" t="s">
        <v>1106</v>
      </c>
      <c r="G215" s="16" t="s">
        <v>1106</v>
      </c>
      <c r="H215" s="19" t="s">
        <v>1107</v>
      </c>
      <c r="I215" s="12">
        <v>37.576000000000001</v>
      </c>
      <c r="J215" s="15">
        <v>0.29499999999999998</v>
      </c>
      <c r="K215" s="11">
        <v>26.491080000000004</v>
      </c>
      <c r="L215" s="17"/>
    </row>
    <row r="216" spans="1:12" x14ac:dyDescent="0.35">
      <c r="A216" s="48" t="s">
        <v>369</v>
      </c>
      <c r="B216" s="14" t="s">
        <v>14</v>
      </c>
      <c r="C216" s="14"/>
      <c r="D216" s="14" t="s">
        <v>257</v>
      </c>
      <c r="E216" s="19" t="s">
        <v>1110</v>
      </c>
      <c r="F216" s="19" t="s">
        <v>1110</v>
      </c>
      <c r="G216" s="16" t="s">
        <v>1110</v>
      </c>
      <c r="H216" s="19" t="s">
        <v>1111</v>
      </c>
      <c r="I216" s="12">
        <v>27.346</v>
      </c>
      <c r="J216" s="15">
        <v>0.29499999999999998</v>
      </c>
      <c r="K216" s="11">
        <v>19.278930000000003</v>
      </c>
      <c r="L216" s="17"/>
    </row>
    <row r="217" spans="1:12" x14ac:dyDescent="0.35">
      <c r="A217" s="48" t="s">
        <v>369</v>
      </c>
      <c r="B217" s="14" t="s">
        <v>14</v>
      </c>
      <c r="C217" s="14"/>
      <c r="D217" s="14" t="s">
        <v>257</v>
      </c>
      <c r="E217" s="19" t="s">
        <v>1112</v>
      </c>
      <c r="F217" s="19" t="s">
        <v>1112</v>
      </c>
      <c r="G217" s="16" t="s">
        <v>1113</v>
      </c>
      <c r="H217" s="19" t="s">
        <v>1114</v>
      </c>
      <c r="I217" s="12">
        <v>14.3</v>
      </c>
      <c r="J217" s="15">
        <v>0.29499999999999998</v>
      </c>
      <c r="K217" s="11">
        <v>10.081500000000002</v>
      </c>
      <c r="L217" s="17"/>
    </row>
    <row r="218" spans="1:12" x14ac:dyDescent="0.35">
      <c r="A218" s="48" t="s">
        <v>369</v>
      </c>
      <c r="B218" s="14" t="s">
        <v>14</v>
      </c>
      <c r="C218" s="14"/>
      <c r="D218" s="14" t="s">
        <v>257</v>
      </c>
      <c r="E218" s="19" t="s">
        <v>1049</v>
      </c>
      <c r="F218" s="19" t="s">
        <v>1050</v>
      </c>
      <c r="G218" s="16" t="s">
        <v>1050</v>
      </c>
      <c r="H218" s="19" t="s">
        <v>1051</v>
      </c>
      <c r="I218" s="12">
        <v>357.50000000000006</v>
      </c>
      <c r="J218" s="15">
        <v>0.23</v>
      </c>
      <c r="K218" s="11">
        <v>275.27500000000003</v>
      </c>
      <c r="L218" s="17"/>
    </row>
    <row r="219" spans="1:12" x14ac:dyDescent="0.35">
      <c r="A219" s="48" t="s">
        <v>369</v>
      </c>
      <c r="B219" s="14" t="s">
        <v>14</v>
      </c>
      <c r="C219" s="14"/>
      <c r="D219" s="14" t="s">
        <v>257</v>
      </c>
      <c r="E219" s="19" t="s">
        <v>1052</v>
      </c>
      <c r="F219" s="19" t="s">
        <v>1053</v>
      </c>
      <c r="G219" s="16" t="s">
        <v>1053</v>
      </c>
      <c r="H219" s="19" t="s">
        <v>1054</v>
      </c>
      <c r="I219" s="12">
        <v>363.00000000000006</v>
      </c>
      <c r="J219" s="15">
        <v>0.23</v>
      </c>
      <c r="K219" s="11">
        <v>279.51000000000005</v>
      </c>
      <c r="L219" s="17"/>
    </row>
    <row r="220" spans="1:12" x14ac:dyDescent="0.35">
      <c r="A220" s="48" t="s">
        <v>369</v>
      </c>
      <c r="B220" s="14" t="s">
        <v>14</v>
      </c>
      <c r="C220" s="14"/>
      <c r="D220" s="14" t="s">
        <v>257</v>
      </c>
      <c r="E220" s="19" t="s">
        <v>1055</v>
      </c>
      <c r="F220" s="19" t="s">
        <v>1056</v>
      </c>
      <c r="G220" s="16" t="s">
        <v>1056</v>
      </c>
      <c r="H220" s="19" t="s">
        <v>1057</v>
      </c>
      <c r="I220" s="12">
        <v>511.50000000000006</v>
      </c>
      <c r="J220" s="15">
        <v>0.23</v>
      </c>
      <c r="K220" s="11">
        <v>393.85500000000008</v>
      </c>
      <c r="L220" s="17"/>
    </row>
    <row r="221" spans="1:12" x14ac:dyDescent="0.35">
      <c r="A221" s="48" t="s">
        <v>369</v>
      </c>
      <c r="B221" s="14" t="s">
        <v>14</v>
      </c>
      <c r="C221" s="14"/>
      <c r="D221" s="14" t="s">
        <v>257</v>
      </c>
      <c r="E221" s="19" t="s">
        <v>1058</v>
      </c>
      <c r="F221" s="19" t="s">
        <v>1059</v>
      </c>
      <c r="G221" s="16" t="s">
        <v>1059</v>
      </c>
      <c r="H221" s="19" t="s">
        <v>1060</v>
      </c>
      <c r="I221" s="12">
        <v>662.86000000000013</v>
      </c>
      <c r="J221" s="15">
        <v>0.23</v>
      </c>
      <c r="K221" s="11">
        <v>510.40220000000011</v>
      </c>
      <c r="L221" s="17"/>
    </row>
    <row r="222" spans="1:12" x14ac:dyDescent="0.35">
      <c r="A222" s="48" t="s">
        <v>369</v>
      </c>
      <c r="B222" s="14" t="s">
        <v>14</v>
      </c>
      <c r="C222" s="14"/>
      <c r="D222" s="14" t="s">
        <v>257</v>
      </c>
      <c r="E222" s="19" t="s">
        <v>1061</v>
      </c>
      <c r="F222" s="19" t="s">
        <v>1062</v>
      </c>
      <c r="G222" s="16" t="s">
        <v>1062</v>
      </c>
      <c r="H222" s="19" t="s">
        <v>1063</v>
      </c>
      <c r="I222" s="12">
        <v>335.5</v>
      </c>
      <c r="J222" s="15">
        <v>0.20500000000000002</v>
      </c>
      <c r="K222" s="11">
        <v>266.72249999999997</v>
      </c>
      <c r="L222" s="17"/>
    </row>
    <row r="223" spans="1:12" x14ac:dyDescent="0.35">
      <c r="A223" s="48" t="s">
        <v>369</v>
      </c>
      <c r="B223" s="14" t="s">
        <v>14</v>
      </c>
      <c r="C223" s="14"/>
      <c r="D223" s="14" t="s">
        <v>257</v>
      </c>
      <c r="E223" s="19" t="s">
        <v>1064</v>
      </c>
      <c r="F223" s="19" t="s">
        <v>1065</v>
      </c>
      <c r="G223" s="16" t="s">
        <v>1065</v>
      </c>
      <c r="H223" s="19" t="s">
        <v>1066</v>
      </c>
      <c r="I223" s="12">
        <v>549.52700000000004</v>
      </c>
      <c r="J223" s="15">
        <v>0.23</v>
      </c>
      <c r="K223" s="11">
        <v>423.13579000000004</v>
      </c>
      <c r="L223" s="17"/>
    </row>
    <row r="224" spans="1:12" x14ac:dyDescent="0.35">
      <c r="A224" s="48" t="s">
        <v>369</v>
      </c>
      <c r="B224" s="14" t="s">
        <v>14</v>
      </c>
      <c r="C224" s="14"/>
      <c r="D224" s="14" t="s">
        <v>257</v>
      </c>
      <c r="E224" s="19" t="s">
        <v>573</v>
      </c>
      <c r="F224" s="19" t="s">
        <v>573</v>
      </c>
      <c r="G224" s="16" t="s">
        <v>573</v>
      </c>
      <c r="H224" s="19" t="s">
        <v>574</v>
      </c>
      <c r="I224" s="12">
        <v>39.259</v>
      </c>
      <c r="J224" s="15">
        <v>0.29499999999999998</v>
      </c>
      <c r="K224" s="11">
        <v>27.677595000000004</v>
      </c>
      <c r="L224" s="17"/>
    </row>
    <row r="225" spans="1:12" x14ac:dyDescent="0.35">
      <c r="A225" s="48" t="s">
        <v>369</v>
      </c>
      <c r="B225" s="14" t="s">
        <v>13</v>
      </c>
      <c r="C225" s="14"/>
      <c r="D225" s="14" t="s">
        <v>257</v>
      </c>
      <c r="E225" s="19" t="s">
        <v>1157</v>
      </c>
      <c r="F225" s="19" t="s">
        <v>1157</v>
      </c>
      <c r="G225" s="16" t="s">
        <v>1157</v>
      </c>
      <c r="H225" s="19" t="s">
        <v>1158</v>
      </c>
      <c r="I225" s="12">
        <v>436.65600000000001</v>
      </c>
      <c r="J225" s="15">
        <v>0.33</v>
      </c>
      <c r="K225" s="11">
        <v>292.55951999999996</v>
      </c>
      <c r="L225" s="17"/>
    </row>
    <row r="226" spans="1:12" x14ac:dyDescent="0.35">
      <c r="A226" s="48" t="s">
        <v>369</v>
      </c>
      <c r="B226" s="14" t="s">
        <v>14</v>
      </c>
      <c r="C226" s="14"/>
      <c r="D226" s="14" t="s">
        <v>257</v>
      </c>
      <c r="E226" s="19" t="s">
        <v>1092</v>
      </c>
      <c r="F226" s="19" t="s">
        <v>1092</v>
      </c>
      <c r="G226" s="16" t="s">
        <v>1092</v>
      </c>
      <c r="H226" s="19" t="s">
        <v>1093</v>
      </c>
      <c r="I226" s="12">
        <v>25.003000000000004</v>
      </c>
      <c r="J226" s="15">
        <v>0.29499999999999998</v>
      </c>
      <c r="K226" s="11">
        <v>17.627115000000003</v>
      </c>
      <c r="L226" s="17"/>
    </row>
    <row r="227" spans="1:12" x14ac:dyDescent="0.35">
      <c r="A227" s="48" t="s">
        <v>369</v>
      </c>
      <c r="B227" s="14" t="s">
        <v>14</v>
      </c>
      <c r="C227" s="14"/>
      <c r="D227" s="14" t="s">
        <v>257</v>
      </c>
      <c r="E227" s="19" t="s">
        <v>1090</v>
      </c>
      <c r="F227" s="19" t="s">
        <v>1090</v>
      </c>
      <c r="G227" s="16" t="s">
        <v>1090</v>
      </c>
      <c r="H227" s="19" t="s">
        <v>1091</v>
      </c>
      <c r="I227" s="12">
        <v>18.997</v>
      </c>
      <c r="J227" s="15">
        <v>0.3</v>
      </c>
      <c r="K227" s="11">
        <v>13.297899999999998</v>
      </c>
      <c r="L227" s="17"/>
    </row>
    <row r="228" spans="1:12" x14ac:dyDescent="0.35">
      <c r="A228" s="48" t="s">
        <v>369</v>
      </c>
      <c r="B228" s="14" t="s">
        <v>14</v>
      </c>
      <c r="C228" s="14"/>
      <c r="D228" s="14" t="s">
        <v>257</v>
      </c>
      <c r="E228" s="19" t="s">
        <v>1103</v>
      </c>
      <c r="F228" s="19" t="s">
        <v>1103</v>
      </c>
      <c r="G228" s="16" t="s">
        <v>1103</v>
      </c>
      <c r="H228" s="19" t="s">
        <v>1104</v>
      </c>
      <c r="I228" s="12">
        <v>25.003000000000004</v>
      </c>
      <c r="J228" s="15">
        <v>0.29499999999999998</v>
      </c>
      <c r="K228" s="11">
        <v>17.627115000000003</v>
      </c>
      <c r="L228" s="17"/>
    </row>
    <row r="229" spans="1:12" x14ac:dyDescent="0.35">
      <c r="A229" s="48" t="s">
        <v>369</v>
      </c>
      <c r="B229" s="14" t="s">
        <v>14</v>
      </c>
      <c r="C229" s="14"/>
      <c r="D229" s="14" t="s">
        <v>257</v>
      </c>
      <c r="E229" s="19" t="s">
        <v>570</v>
      </c>
      <c r="F229" s="19" t="s">
        <v>570</v>
      </c>
      <c r="G229" s="16" t="s">
        <v>570</v>
      </c>
      <c r="H229" s="19" t="s">
        <v>1102</v>
      </c>
      <c r="I229" s="12">
        <v>30.756000000000004</v>
      </c>
      <c r="J229" s="15">
        <v>0.29499999999999998</v>
      </c>
      <c r="K229" s="11">
        <v>21.682980000000004</v>
      </c>
      <c r="L229" s="17"/>
    </row>
    <row r="230" spans="1:12" x14ac:dyDescent="0.35">
      <c r="A230" s="48" t="s">
        <v>369</v>
      </c>
      <c r="B230" s="14" t="s">
        <v>14</v>
      </c>
      <c r="C230" s="14"/>
      <c r="D230" s="14" t="s">
        <v>257</v>
      </c>
      <c r="E230" s="19" t="s">
        <v>1117</v>
      </c>
      <c r="F230" s="19" t="s">
        <v>1117</v>
      </c>
      <c r="G230" s="16" t="s">
        <v>1117</v>
      </c>
      <c r="H230" s="19" t="s">
        <v>1118</v>
      </c>
      <c r="I230" s="12">
        <v>38.995000000000005</v>
      </c>
      <c r="J230" s="15">
        <v>0.29499999999999998</v>
      </c>
      <c r="K230" s="11">
        <v>27.491475000000005</v>
      </c>
      <c r="L230" s="17"/>
    </row>
    <row r="231" spans="1:12" x14ac:dyDescent="0.35">
      <c r="A231" s="48" t="s">
        <v>369</v>
      </c>
      <c r="B231" s="14" t="s">
        <v>14</v>
      </c>
      <c r="C231" s="14"/>
      <c r="D231" s="14" t="s">
        <v>257</v>
      </c>
      <c r="E231" s="19" t="s">
        <v>1088</v>
      </c>
      <c r="F231" s="19" t="s">
        <v>1088</v>
      </c>
      <c r="G231" s="16" t="s">
        <v>1088</v>
      </c>
      <c r="H231" s="19" t="s">
        <v>1089</v>
      </c>
      <c r="I231" s="12">
        <v>69.003</v>
      </c>
      <c r="J231" s="15">
        <v>0.29499999999999998</v>
      </c>
      <c r="K231" s="11">
        <v>48.647115000000007</v>
      </c>
      <c r="L231" s="17"/>
    </row>
    <row r="232" spans="1:12" x14ac:dyDescent="0.35">
      <c r="A232" s="48" t="s">
        <v>369</v>
      </c>
      <c r="B232" s="14" t="s">
        <v>14</v>
      </c>
      <c r="C232" s="14"/>
      <c r="D232" s="14" t="s">
        <v>257</v>
      </c>
      <c r="E232" s="19" t="s">
        <v>577</v>
      </c>
      <c r="F232" s="19" t="s">
        <v>577</v>
      </c>
      <c r="G232" s="16" t="s">
        <v>577</v>
      </c>
      <c r="H232" s="19" t="s">
        <v>1105</v>
      </c>
      <c r="I232" s="12">
        <v>40.843000000000004</v>
      </c>
      <c r="J232" s="15">
        <v>0.29499999999999998</v>
      </c>
      <c r="K232" s="11">
        <v>28.794315000000005</v>
      </c>
      <c r="L232" s="17"/>
    </row>
    <row r="233" spans="1:12" x14ac:dyDescent="0.35">
      <c r="A233" s="48" t="s">
        <v>369</v>
      </c>
      <c r="B233" s="14" t="s">
        <v>14</v>
      </c>
      <c r="C233" s="14"/>
      <c r="D233" s="14" t="s">
        <v>257</v>
      </c>
      <c r="E233" s="19" t="s">
        <v>1094</v>
      </c>
      <c r="F233" s="19" t="s">
        <v>1094</v>
      </c>
      <c r="G233" s="16" t="s">
        <v>1094</v>
      </c>
      <c r="H233" s="19" t="s">
        <v>1095</v>
      </c>
      <c r="I233" s="12">
        <v>38.995000000000005</v>
      </c>
      <c r="J233" s="15">
        <v>0.29499999999999998</v>
      </c>
      <c r="K233" s="11">
        <v>27.491475000000005</v>
      </c>
      <c r="L233" s="17"/>
    </row>
    <row r="234" spans="1:12" x14ac:dyDescent="0.35">
      <c r="A234" s="48" t="s">
        <v>369</v>
      </c>
      <c r="B234" s="14" t="s">
        <v>14</v>
      </c>
      <c r="C234" s="14"/>
      <c r="D234" s="14" t="s">
        <v>257</v>
      </c>
      <c r="E234" s="19" t="s">
        <v>1098</v>
      </c>
      <c r="F234" s="19" t="s">
        <v>1098</v>
      </c>
      <c r="G234" s="16" t="s">
        <v>1098</v>
      </c>
      <c r="H234" s="19" t="s">
        <v>1099</v>
      </c>
      <c r="I234" s="12">
        <v>49.005000000000003</v>
      </c>
      <c r="J234" s="15">
        <v>0.29499999999999998</v>
      </c>
      <c r="K234" s="11">
        <v>34.548525000000005</v>
      </c>
      <c r="L234" s="17"/>
    </row>
    <row r="235" spans="1:12" x14ac:dyDescent="0.35">
      <c r="A235" s="48" t="s">
        <v>369</v>
      </c>
      <c r="B235" s="14" t="s">
        <v>14</v>
      </c>
      <c r="C235" s="14"/>
      <c r="D235" s="14" t="s">
        <v>257</v>
      </c>
      <c r="E235" s="19" t="s">
        <v>1108</v>
      </c>
      <c r="F235" s="19" t="s">
        <v>1108</v>
      </c>
      <c r="G235" s="16" t="s">
        <v>1108</v>
      </c>
      <c r="H235" s="19" t="s">
        <v>1109</v>
      </c>
      <c r="I235" s="12">
        <v>79.034999999999997</v>
      </c>
      <c r="J235" s="15">
        <v>0.29499999999999998</v>
      </c>
      <c r="K235" s="11">
        <v>55.719675000000002</v>
      </c>
      <c r="L235" s="17"/>
    </row>
    <row r="236" spans="1:12" x14ac:dyDescent="0.35">
      <c r="A236" s="48" t="s">
        <v>369</v>
      </c>
      <c r="B236" s="14" t="s">
        <v>14</v>
      </c>
      <c r="C236" s="14"/>
      <c r="D236" s="14" t="s">
        <v>257</v>
      </c>
      <c r="E236" s="19" t="s">
        <v>1108</v>
      </c>
      <c r="F236" s="19" t="s">
        <v>1108</v>
      </c>
      <c r="G236" s="16" t="s">
        <v>1108</v>
      </c>
      <c r="H236" s="19" t="s">
        <v>1109</v>
      </c>
      <c r="I236" s="12">
        <v>79.034999999999997</v>
      </c>
      <c r="J236" s="15">
        <v>0.29499999999999998</v>
      </c>
      <c r="K236" s="11">
        <v>55.719675000000002</v>
      </c>
      <c r="L236" s="17"/>
    </row>
    <row r="237" spans="1:12" x14ac:dyDescent="0.35">
      <c r="A237" s="48" t="s">
        <v>369</v>
      </c>
      <c r="B237" s="14" t="s">
        <v>14</v>
      </c>
      <c r="C237" s="14"/>
      <c r="D237" s="14" t="s">
        <v>257</v>
      </c>
      <c r="E237" s="19" t="s">
        <v>1096</v>
      </c>
      <c r="F237" s="19" t="s">
        <v>1096</v>
      </c>
      <c r="G237" s="16" t="s">
        <v>1096</v>
      </c>
      <c r="H237" s="19" t="s">
        <v>1097</v>
      </c>
      <c r="I237" s="12">
        <v>49.005000000000003</v>
      </c>
      <c r="J237" s="15">
        <v>0.29499999999999998</v>
      </c>
      <c r="K237" s="11">
        <v>34.548525000000005</v>
      </c>
      <c r="L237" s="17"/>
    </row>
    <row r="238" spans="1:12" x14ac:dyDescent="0.35">
      <c r="A238" s="48" t="s">
        <v>369</v>
      </c>
      <c r="B238" s="14" t="s">
        <v>13</v>
      </c>
      <c r="C238" s="14"/>
      <c r="D238" s="14" t="s">
        <v>257</v>
      </c>
      <c r="E238" s="19" t="s">
        <v>1155</v>
      </c>
      <c r="F238" s="19" t="s">
        <v>1155</v>
      </c>
      <c r="G238" s="16" t="s">
        <v>1155</v>
      </c>
      <c r="H238" s="19" t="s">
        <v>1156</v>
      </c>
      <c r="I238" s="12">
        <v>328</v>
      </c>
      <c r="J238" s="15">
        <v>0.08</v>
      </c>
      <c r="K238" s="11">
        <v>301.76</v>
      </c>
      <c r="L238" s="17"/>
    </row>
    <row r="239" spans="1:12" x14ac:dyDescent="0.35">
      <c r="A239" s="48" t="s">
        <v>369</v>
      </c>
      <c r="B239" s="14" t="s">
        <v>14</v>
      </c>
      <c r="C239" s="14"/>
      <c r="D239" s="14" t="s">
        <v>257</v>
      </c>
      <c r="E239" s="19" t="s">
        <v>1067</v>
      </c>
      <c r="F239" s="19" t="s">
        <v>1068</v>
      </c>
      <c r="G239" s="16" t="s">
        <v>1068</v>
      </c>
      <c r="H239" s="19" t="s">
        <v>1069</v>
      </c>
      <c r="I239" s="12">
        <v>2392.5</v>
      </c>
      <c r="J239" s="15">
        <v>0.30499999999999999</v>
      </c>
      <c r="K239" s="11">
        <v>1662.7875000000001</v>
      </c>
      <c r="L239" s="17"/>
    </row>
    <row r="240" spans="1:12" x14ac:dyDescent="0.35">
      <c r="A240" s="48" t="s">
        <v>369</v>
      </c>
      <c r="B240" s="14" t="s">
        <v>14</v>
      </c>
      <c r="C240" s="14"/>
      <c r="D240" s="14" t="s">
        <v>257</v>
      </c>
      <c r="E240" s="19" t="s">
        <v>1086</v>
      </c>
      <c r="F240" s="19" t="s">
        <v>1086</v>
      </c>
      <c r="G240" s="16" t="s">
        <v>1086</v>
      </c>
      <c r="H240" s="19" t="s">
        <v>1087</v>
      </c>
      <c r="I240" s="12">
        <v>49.005000000000003</v>
      </c>
      <c r="J240" s="15">
        <v>0.29499999999999998</v>
      </c>
      <c r="K240" s="11">
        <v>34.548525000000005</v>
      </c>
      <c r="L240" s="17"/>
    </row>
    <row r="241" spans="1:12" x14ac:dyDescent="0.35">
      <c r="A241" s="48" t="s">
        <v>369</v>
      </c>
      <c r="B241" s="14" t="s">
        <v>13</v>
      </c>
      <c r="C241" s="14"/>
      <c r="D241" s="14" t="s">
        <v>257</v>
      </c>
      <c r="E241" s="19" t="s">
        <v>924</v>
      </c>
      <c r="F241" s="19" t="s">
        <v>924</v>
      </c>
      <c r="G241" s="16" t="s">
        <v>1217</v>
      </c>
      <c r="H241" s="19" t="s">
        <v>1218</v>
      </c>
      <c r="I241" s="12">
        <v>129.94999999999999</v>
      </c>
      <c r="J241" s="15">
        <v>0.37</v>
      </c>
      <c r="K241" s="11">
        <v>81.868499999999997</v>
      </c>
      <c r="L241" s="17"/>
    </row>
    <row r="242" spans="1:12" x14ac:dyDescent="0.35">
      <c r="A242" s="48" t="s">
        <v>369</v>
      </c>
      <c r="B242" s="14" t="s">
        <v>13</v>
      </c>
      <c r="C242" s="14"/>
      <c r="D242" s="14" t="s">
        <v>257</v>
      </c>
      <c r="E242" s="19" t="s">
        <v>920</v>
      </c>
      <c r="F242" s="19" t="s">
        <v>920</v>
      </c>
      <c r="G242" s="16" t="s">
        <v>1225</v>
      </c>
      <c r="H242" s="19" t="s">
        <v>1226</v>
      </c>
      <c r="I242" s="12">
        <v>34.950000000000003</v>
      </c>
      <c r="J242" s="15">
        <v>0.42</v>
      </c>
      <c r="K242" s="11">
        <v>20.271000000000004</v>
      </c>
      <c r="L242" s="17"/>
    </row>
    <row r="243" spans="1:12" x14ac:dyDescent="0.35">
      <c r="A243" s="48" t="s">
        <v>369</v>
      </c>
      <c r="B243" s="14" t="s">
        <v>13</v>
      </c>
      <c r="C243" s="14"/>
      <c r="D243" s="14" t="s">
        <v>257</v>
      </c>
      <c r="E243" s="19" t="s">
        <v>922</v>
      </c>
      <c r="F243" s="19" t="s">
        <v>922</v>
      </c>
      <c r="G243" s="16" t="s">
        <v>1227</v>
      </c>
      <c r="H243" s="19" t="s">
        <v>1228</v>
      </c>
      <c r="I243" s="12">
        <v>99.95</v>
      </c>
      <c r="J243" s="15">
        <v>0.41000000000000003</v>
      </c>
      <c r="K243" s="11">
        <v>58.970500000000001</v>
      </c>
      <c r="L243" s="17"/>
    </row>
    <row r="244" spans="1:12" x14ac:dyDescent="0.35">
      <c r="A244" s="48" t="s">
        <v>369</v>
      </c>
      <c r="B244" s="14" t="s">
        <v>13</v>
      </c>
      <c r="C244" s="14"/>
      <c r="D244" s="14" t="s">
        <v>257</v>
      </c>
      <c r="E244" s="19" t="s">
        <v>1211</v>
      </c>
      <c r="F244" s="19" t="s">
        <v>1211</v>
      </c>
      <c r="G244" s="16" t="s">
        <v>1212</v>
      </c>
      <c r="H244" s="19" t="s">
        <v>1213</v>
      </c>
      <c r="I244" s="12">
        <v>149.94999999999999</v>
      </c>
      <c r="J244" s="15">
        <v>0.32</v>
      </c>
      <c r="K244" s="11">
        <v>101.96599999999998</v>
      </c>
      <c r="L244" s="17"/>
    </row>
    <row r="245" spans="1:12" x14ac:dyDescent="0.35">
      <c r="A245" s="48" t="s">
        <v>369</v>
      </c>
      <c r="B245" s="14" t="s">
        <v>13</v>
      </c>
      <c r="C245" s="14"/>
      <c r="D245" s="14" t="s">
        <v>257</v>
      </c>
      <c r="E245" s="19" t="s">
        <v>1214</v>
      </c>
      <c r="F245" s="19" t="s">
        <v>1214</v>
      </c>
      <c r="G245" s="16" t="s">
        <v>1215</v>
      </c>
      <c r="H245" s="19" t="s">
        <v>1216</v>
      </c>
      <c r="I245" s="12">
        <v>169.95</v>
      </c>
      <c r="J245" s="15">
        <v>0.35000000000000003</v>
      </c>
      <c r="K245" s="11">
        <v>110.46749999999997</v>
      </c>
      <c r="L245" s="17"/>
    </row>
    <row r="246" spans="1:12" x14ac:dyDescent="0.35">
      <c r="A246" s="48" t="s">
        <v>369</v>
      </c>
      <c r="B246" s="14" t="s">
        <v>13</v>
      </c>
      <c r="C246" s="14"/>
      <c r="D246" s="14" t="s">
        <v>257</v>
      </c>
      <c r="E246" s="19" t="s">
        <v>1229</v>
      </c>
      <c r="F246" s="19" t="s">
        <v>1229</v>
      </c>
      <c r="G246" s="16" t="s">
        <v>1230</v>
      </c>
      <c r="H246" s="19" t="s">
        <v>1231</v>
      </c>
      <c r="I246" s="12">
        <v>129.94999999999999</v>
      </c>
      <c r="J246" s="15">
        <v>0.21</v>
      </c>
      <c r="K246" s="11">
        <v>102.6605</v>
      </c>
      <c r="L246" s="17"/>
    </row>
    <row r="247" spans="1:12" x14ac:dyDescent="0.35">
      <c r="A247" s="48" t="s">
        <v>369</v>
      </c>
      <c r="B247" s="14" t="s">
        <v>13</v>
      </c>
      <c r="C247" s="14"/>
      <c r="D247" s="14" t="s">
        <v>257</v>
      </c>
      <c r="E247" s="19" t="s">
        <v>1181</v>
      </c>
      <c r="F247" s="19" t="s">
        <v>1181</v>
      </c>
      <c r="G247" s="16" t="s">
        <v>1182</v>
      </c>
      <c r="H247" s="19" t="s">
        <v>1183</v>
      </c>
      <c r="I247" s="12">
        <v>169.95</v>
      </c>
      <c r="J247" s="15">
        <v>0.41000000000000003</v>
      </c>
      <c r="K247" s="11">
        <v>100.27049999999998</v>
      </c>
      <c r="L247" s="17"/>
    </row>
    <row r="248" spans="1:12" x14ac:dyDescent="0.35">
      <c r="A248" s="48" t="s">
        <v>369</v>
      </c>
      <c r="B248" s="14" t="s">
        <v>13</v>
      </c>
      <c r="C248" s="14"/>
      <c r="D248" s="14" t="s">
        <v>257</v>
      </c>
      <c r="E248" s="19" t="s">
        <v>1205</v>
      </c>
      <c r="F248" s="19" t="s">
        <v>1205</v>
      </c>
      <c r="G248" s="16" t="s">
        <v>1206</v>
      </c>
      <c r="H248" s="19" t="s">
        <v>1207</v>
      </c>
      <c r="I248" s="12">
        <v>24.95</v>
      </c>
      <c r="J248" s="15">
        <v>0.52</v>
      </c>
      <c r="K248" s="11">
        <v>11.975999999999999</v>
      </c>
      <c r="L248" s="17"/>
    </row>
    <row r="249" spans="1:12" x14ac:dyDescent="0.35">
      <c r="A249" s="48" t="s">
        <v>369</v>
      </c>
      <c r="B249" s="14" t="s">
        <v>13</v>
      </c>
      <c r="C249" s="14"/>
      <c r="D249" s="14" t="s">
        <v>257</v>
      </c>
      <c r="E249" s="19" t="s">
        <v>1193</v>
      </c>
      <c r="F249" s="19" t="s">
        <v>1193</v>
      </c>
      <c r="G249" s="16" t="s">
        <v>1194</v>
      </c>
      <c r="H249" s="19" t="s">
        <v>1195</v>
      </c>
      <c r="I249" s="12">
        <v>29.95</v>
      </c>
      <c r="J249" s="15">
        <v>0.36</v>
      </c>
      <c r="K249" s="11">
        <v>19.167999999999999</v>
      </c>
      <c r="L249" s="17"/>
    </row>
    <row r="250" spans="1:12" x14ac:dyDescent="0.35">
      <c r="A250" s="48" t="s">
        <v>369</v>
      </c>
      <c r="B250" s="14" t="s">
        <v>13</v>
      </c>
      <c r="C250" s="14"/>
      <c r="D250" s="14" t="s">
        <v>257</v>
      </c>
      <c r="E250" s="19" t="s">
        <v>1190</v>
      </c>
      <c r="F250" s="19" t="s">
        <v>1190</v>
      </c>
      <c r="G250" s="16" t="s">
        <v>1191</v>
      </c>
      <c r="H250" s="19" t="s">
        <v>1192</v>
      </c>
      <c r="I250" s="12">
        <v>69.95</v>
      </c>
      <c r="J250" s="15">
        <v>0.4</v>
      </c>
      <c r="K250" s="11">
        <v>41.97</v>
      </c>
      <c r="L250" s="17"/>
    </row>
    <row r="251" spans="1:12" x14ac:dyDescent="0.35">
      <c r="A251" s="48" t="s">
        <v>369</v>
      </c>
      <c r="B251" s="14" t="s">
        <v>13</v>
      </c>
      <c r="C251" s="14"/>
      <c r="D251" s="14" t="s">
        <v>257</v>
      </c>
      <c r="E251" s="19" t="s">
        <v>1184</v>
      </c>
      <c r="F251" s="19" t="s">
        <v>1184</v>
      </c>
      <c r="G251" s="16" t="s">
        <v>1185</v>
      </c>
      <c r="H251" s="19" t="s">
        <v>1186</v>
      </c>
      <c r="I251" s="12">
        <v>99.95</v>
      </c>
      <c r="J251" s="15">
        <v>0.42499999999999999</v>
      </c>
      <c r="K251" s="11">
        <v>57.471249999999998</v>
      </c>
      <c r="L251" s="17"/>
    </row>
    <row r="252" spans="1:12" x14ac:dyDescent="0.35">
      <c r="A252" s="48" t="s">
        <v>369</v>
      </c>
      <c r="B252" s="14" t="s">
        <v>13</v>
      </c>
      <c r="C252" s="14"/>
      <c r="D252" s="14" t="s">
        <v>257</v>
      </c>
      <c r="E252" s="19" t="s">
        <v>1178</v>
      </c>
      <c r="F252" s="19" t="s">
        <v>1178</v>
      </c>
      <c r="G252" s="16" t="s">
        <v>1179</v>
      </c>
      <c r="H252" s="19" t="s">
        <v>1180</v>
      </c>
      <c r="I252" s="12">
        <v>199.95</v>
      </c>
      <c r="J252" s="15">
        <v>0.35000000000000003</v>
      </c>
      <c r="K252" s="11">
        <v>129.96749999999997</v>
      </c>
      <c r="L252" s="17"/>
    </row>
    <row r="253" spans="1:12" x14ac:dyDescent="0.35">
      <c r="A253" s="48" t="s">
        <v>369</v>
      </c>
      <c r="B253" s="14" t="s">
        <v>13</v>
      </c>
      <c r="C253" s="14"/>
      <c r="D253" s="14" t="s">
        <v>257</v>
      </c>
      <c r="E253" s="19" t="s">
        <v>1202</v>
      </c>
      <c r="F253" s="19" t="s">
        <v>1202</v>
      </c>
      <c r="G253" s="16" t="s">
        <v>1203</v>
      </c>
      <c r="H253" s="19" t="s">
        <v>1204</v>
      </c>
      <c r="I253" s="12">
        <v>59.95</v>
      </c>
      <c r="J253" s="15">
        <v>0.49</v>
      </c>
      <c r="K253" s="11">
        <v>30.5745</v>
      </c>
      <c r="L253" s="17"/>
    </row>
    <row r="254" spans="1:12" x14ac:dyDescent="0.35">
      <c r="A254" s="48" t="s">
        <v>369</v>
      </c>
      <c r="B254" s="14" t="s">
        <v>13</v>
      </c>
      <c r="C254" s="14"/>
      <c r="D254" s="14" t="s">
        <v>257</v>
      </c>
      <c r="E254" s="19" t="s">
        <v>913</v>
      </c>
      <c r="F254" s="19" t="s">
        <v>913</v>
      </c>
      <c r="G254" s="16" t="s">
        <v>1176</v>
      </c>
      <c r="H254" s="19" t="s">
        <v>1177</v>
      </c>
      <c r="I254" s="12">
        <v>119.95</v>
      </c>
      <c r="J254" s="15">
        <v>0.36499999999999999</v>
      </c>
      <c r="K254" s="11">
        <v>76.16825</v>
      </c>
      <c r="L254" s="17"/>
    </row>
    <row r="255" spans="1:12" x14ac:dyDescent="0.35">
      <c r="A255" s="48" t="s">
        <v>369</v>
      </c>
      <c r="B255" s="14" t="s">
        <v>13</v>
      </c>
      <c r="C255" s="14"/>
      <c r="D255" s="14" t="s">
        <v>257</v>
      </c>
      <c r="E255" s="19" t="s">
        <v>1187</v>
      </c>
      <c r="F255" s="19" t="s">
        <v>1187</v>
      </c>
      <c r="G255" s="16" t="s">
        <v>1188</v>
      </c>
      <c r="H255" s="19" t="s">
        <v>1189</v>
      </c>
      <c r="I255" s="12">
        <v>89.95</v>
      </c>
      <c r="J255" s="15">
        <v>0.315</v>
      </c>
      <c r="K255" s="11">
        <v>61.615750000000006</v>
      </c>
      <c r="L255" s="17"/>
    </row>
    <row r="256" spans="1:12" x14ac:dyDescent="0.35">
      <c r="A256" s="48" t="s">
        <v>369</v>
      </c>
      <c r="B256" s="14" t="s">
        <v>13</v>
      </c>
      <c r="C256" s="14"/>
      <c r="D256" s="14" t="s">
        <v>257</v>
      </c>
      <c r="E256" s="19" t="s">
        <v>1199</v>
      </c>
      <c r="F256" s="19" t="s">
        <v>1199</v>
      </c>
      <c r="G256" s="16" t="s">
        <v>1200</v>
      </c>
      <c r="H256" s="19" t="s">
        <v>1201</v>
      </c>
      <c r="I256" s="12">
        <v>229.95</v>
      </c>
      <c r="J256" s="15">
        <v>0.4</v>
      </c>
      <c r="K256" s="11">
        <v>137.97</v>
      </c>
      <c r="L256" s="17"/>
    </row>
    <row r="257" spans="1:12" x14ac:dyDescent="0.35">
      <c r="A257" s="48" t="s">
        <v>369</v>
      </c>
      <c r="B257" s="14" t="s">
        <v>13</v>
      </c>
      <c r="C257" s="14"/>
      <c r="D257" s="14" t="s">
        <v>257</v>
      </c>
      <c r="E257" s="19" t="s">
        <v>1196</v>
      </c>
      <c r="F257" s="19" t="s">
        <v>1196</v>
      </c>
      <c r="G257" s="16" t="s">
        <v>1197</v>
      </c>
      <c r="H257" s="19" t="s">
        <v>1198</v>
      </c>
      <c r="I257" s="12">
        <v>229.95</v>
      </c>
      <c r="J257" s="15">
        <v>0.4</v>
      </c>
      <c r="K257" s="11">
        <v>137.97</v>
      </c>
      <c r="L257" s="17"/>
    </row>
    <row r="258" spans="1:12" x14ac:dyDescent="0.35">
      <c r="A258" s="48" t="s">
        <v>369</v>
      </c>
      <c r="B258" s="14" t="s">
        <v>13</v>
      </c>
      <c r="C258" s="14"/>
      <c r="D258" s="14" t="s">
        <v>257</v>
      </c>
      <c r="E258" s="19" t="s">
        <v>1208</v>
      </c>
      <c r="F258" s="19" t="s">
        <v>1208</v>
      </c>
      <c r="G258" s="16" t="s">
        <v>1209</v>
      </c>
      <c r="H258" s="19" t="s">
        <v>1210</v>
      </c>
      <c r="I258" s="12">
        <v>229.95</v>
      </c>
      <c r="J258" s="15">
        <v>0.34</v>
      </c>
      <c r="K258" s="11">
        <v>151.76699999999997</v>
      </c>
      <c r="L258" s="17"/>
    </row>
    <row r="259" spans="1:12" x14ac:dyDescent="0.35">
      <c r="A259" s="48" t="s">
        <v>369</v>
      </c>
      <c r="B259" s="14" t="s">
        <v>13</v>
      </c>
      <c r="C259" s="14"/>
      <c r="D259" s="14" t="s">
        <v>257</v>
      </c>
      <c r="E259" s="19" t="s">
        <v>928</v>
      </c>
      <c r="F259" s="19" t="s">
        <v>928</v>
      </c>
      <c r="G259" s="16" t="s">
        <v>1219</v>
      </c>
      <c r="H259" s="19" t="s">
        <v>1220</v>
      </c>
      <c r="I259" s="12">
        <v>79.95</v>
      </c>
      <c r="J259" s="15">
        <v>0.41000000000000003</v>
      </c>
      <c r="K259" s="11">
        <v>47.170499999999997</v>
      </c>
      <c r="L259" s="17"/>
    </row>
    <row r="260" spans="1:12" x14ac:dyDescent="0.35">
      <c r="A260" s="48" t="s">
        <v>369</v>
      </c>
      <c r="B260" s="14" t="s">
        <v>13</v>
      </c>
      <c r="C260" s="14"/>
      <c r="D260" s="14" t="s">
        <v>257</v>
      </c>
      <c r="E260" s="19" t="s">
        <v>932</v>
      </c>
      <c r="F260" s="19" t="s">
        <v>932</v>
      </c>
      <c r="G260" s="16" t="s">
        <v>1223</v>
      </c>
      <c r="H260" s="19" t="s">
        <v>1224</v>
      </c>
      <c r="I260" s="12">
        <v>199.95</v>
      </c>
      <c r="J260" s="15">
        <v>0.39</v>
      </c>
      <c r="K260" s="11">
        <v>121.9695</v>
      </c>
      <c r="L260" s="17"/>
    </row>
    <row r="261" spans="1:12" x14ac:dyDescent="0.35">
      <c r="A261" s="48" t="s">
        <v>369</v>
      </c>
      <c r="B261" s="14" t="s">
        <v>13</v>
      </c>
      <c r="C261" s="14"/>
      <c r="D261" s="14" t="s">
        <v>257</v>
      </c>
      <c r="E261" s="19" t="s">
        <v>930</v>
      </c>
      <c r="F261" s="19" t="s">
        <v>930</v>
      </c>
      <c r="G261" s="16" t="s">
        <v>1221</v>
      </c>
      <c r="H261" s="19" t="s">
        <v>1222</v>
      </c>
      <c r="I261" s="12">
        <v>89.95</v>
      </c>
      <c r="J261" s="15">
        <v>0.37</v>
      </c>
      <c r="K261" s="11">
        <v>56.668500000000002</v>
      </c>
      <c r="L261" s="17"/>
    </row>
    <row r="262" spans="1:12" x14ac:dyDescent="0.35">
      <c r="A262" s="48" t="s">
        <v>369</v>
      </c>
      <c r="B262" s="14" t="s">
        <v>13</v>
      </c>
      <c r="C262" s="14"/>
      <c r="D262" s="14" t="s">
        <v>257</v>
      </c>
      <c r="E262" s="19" t="s">
        <v>815</v>
      </c>
      <c r="F262" s="19" t="s">
        <v>815</v>
      </c>
      <c r="G262" s="16" t="s">
        <v>815</v>
      </c>
      <c r="H262" s="19" t="s">
        <v>2184</v>
      </c>
      <c r="I262" s="12">
        <v>219</v>
      </c>
      <c r="J262" s="15">
        <v>5.0639269406392712E-2</v>
      </c>
      <c r="K262" s="11">
        <v>207.91</v>
      </c>
      <c r="L262" s="17"/>
    </row>
    <row r="263" spans="1:12" x14ac:dyDescent="0.35">
      <c r="A263" s="48" t="s">
        <v>369</v>
      </c>
      <c r="B263" s="14" t="s">
        <v>13</v>
      </c>
      <c r="C263" s="14"/>
      <c r="D263" s="14" t="s">
        <v>43</v>
      </c>
      <c r="E263" s="19" t="s">
        <v>756</v>
      </c>
      <c r="F263" s="19" t="s">
        <v>756</v>
      </c>
      <c r="G263" s="16" t="s">
        <v>756</v>
      </c>
      <c r="H263" s="19" t="s">
        <v>1160</v>
      </c>
      <c r="I263" s="12">
        <v>139.94999999999999</v>
      </c>
      <c r="J263" s="15">
        <v>0.40578035998970624</v>
      </c>
      <c r="K263" s="11">
        <v>99.553247422680428</v>
      </c>
      <c r="L263" s="17"/>
    </row>
    <row r="264" spans="1:12" x14ac:dyDescent="0.35">
      <c r="A264" s="48" t="s">
        <v>369</v>
      </c>
      <c r="B264" s="14" t="s">
        <v>13</v>
      </c>
      <c r="C264" s="14"/>
      <c r="D264" s="14" t="s">
        <v>43</v>
      </c>
      <c r="E264" s="19" t="s">
        <v>1164</v>
      </c>
      <c r="F264" s="19" t="s">
        <v>1164</v>
      </c>
      <c r="G264" s="16" t="s">
        <v>1164</v>
      </c>
      <c r="H264" s="19" t="s">
        <v>1165</v>
      </c>
      <c r="I264" s="12">
        <v>189.95</v>
      </c>
      <c r="J264" s="15">
        <v>0.40576009802474189</v>
      </c>
      <c r="K264" s="11">
        <v>135.12262886597938</v>
      </c>
      <c r="L264" s="17"/>
    </row>
    <row r="265" spans="1:12" ht="27" x14ac:dyDescent="0.35">
      <c r="A265" s="48" t="s">
        <v>369</v>
      </c>
      <c r="B265" s="14" t="s">
        <v>13</v>
      </c>
      <c r="C265" s="14"/>
      <c r="D265" s="14" t="s">
        <v>43</v>
      </c>
      <c r="E265" s="19" t="s">
        <v>766</v>
      </c>
      <c r="F265" s="19" t="s">
        <v>766</v>
      </c>
      <c r="G265" s="16" t="s">
        <v>766</v>
      </c>
      <c r="H265" s="19" t="s">
        <v>1168</v>
      </c>
      <c r="I265" s="12">
        <v>419.95</v>
      </c>
      <c r="J265" s="15">
        <v>0.40580268069553765</v>
      </c>
      <c r="K265" s="11">
        <v>298.72613402061853</v>
      </c>
      <c r="L265" s="17"/>
    </row>
    <row r="266" spans="1:12" x14ac:dyDescent="0.35">
      <c r="A266" s="48" t="s">
        <v>369</v>
      </c>
      <c r="B266" s="14" t="s">
        <v>13</v>
      </c>
      <c r="C266" s="14"/>
      <c r="D266" s="14" t="s">
        <v>43</v>
      </c>
      <c r="E266" s="19" t="s">
        <v>1174</v>
      </c>
      <c r="F266" s="19" t="s">
        <v>1174</v>
      </c>
      <c r="G266" s="16" t="s">
        <v>1174</v>
      </c>
      <c r="H266" s="19" t="s">
        <v>1175</v>
      </c>
      <c r="I266" s="12">
        <v>159.94999999999999</v>
      </c>
      <c r="J266" s="15">
        <v>0.40573851070172079</v>
      </c>
      <c r="K266" s="11">
        <v>113.78360824742268</v>
      </c>
      <c r="L266" s="17"/>
    </row>
    <row r="267" spans="1:12" x14ac:dyDescent="0.35">
      <c r="A267" s="48" t="s">
        <v>369</v>
      </c>
      <c r="B267" s="14" t="s">
        <v>13</v>
      </c>
      <c r="C267" s="14"/>
      <c r="D267" s="14" t="s">
        <v>43</v>
      </c>
      <c r="E267" s="19" t="s">
        <v>2122</v>
      </c>
      <c r="F267" s="19" t="s">
        <v>2122</v>
      </c>
      <c r="G267" s="16" t="s">
        <v>2122</v>
      </c>
      <c r="H267" s="19" t="s">
        <v>2123</v>
      </c>
      <c r="I267" s="12">
        <v>499.95</v>
      </c>
      <c r="J267" s="15">
        <v>0.40579710144927522</v>
      </c>
      <c r="K267" s="11">
        <v>355.63453608247426</v>
      </c>
      <c r="L267" s="17"/>
    </row>
    <row r="268" spans="1:12" ht="27" x14ac:dyDescent="0.35">
      <c r="A268" s="48" t="s">
        <v>369</v>
      </c>
      <c r="B268" s="14" t="s">
        <v>13</v>
      </c>
      <c r="C268" s="14"/>
      <c r="D268" s="14" t="s">
        <v>43</v>
      </c>
      <c r="E268" s="19" t="s">
        <v>2424</v>
      </c>
      <c r="F268" s="19" t="s">
        <v>2424</v>
      </c>
      <c r="G268" s="16" t="s">
        <v>2424</v>
      </c>
      <c r="H268" s="19" t="s">
        <v>2425</v>
      </c>
      <c r="I268" s="12">
        <v>124.99</v>
      </c>
      <c r="J268" s="15">
        <v>0.29764289060904958</v>
      </c>
      <c r="K268" s="11">
        <v>96.320798969072186</v>
      </c>
      <c r="L268" s="17"/>
    </row>
    <row r="269" spans="1:12" ht="27" x14ac:dyDescent="0.35">
      <c r="A269" s="48" t="s">
        <v>369</v>
      </c>
      <c r="B269" s="14" t="s">
        <v>13</v>
      </c>
      <c r="C269" s="14"/>
      <c r="D269" s="14" t="s">
        <v>43</v>
      </c>
      <c r="E269" s="19" t="s">
        <v>2426</v>
      </c>
      <c r="F269" s="19" t="s">
        <v>2426</v>
      </c>
      <c r="G269" s="16" t="s">
        <v>2426</v>
      </c>
      <c r="H269" s="19" t="s">
        <v>2427</v>
      </c>
      <c r="I269" s="12">
        <v>309.95</v>
      </c>
      <c r="J269" s="15">
        <v>0.40580466075809263</v>
      </c>
      <c r="K269" s="11">
        <v>220.47871134020619</v>
      </c>
      <c r="L269" s="17"/>
    </row>
    <row r="270" spans="1:12" ht="27" x14ac:dyDescent="0.35">
      <c r="A270" s="48" t="s">
        <v>369</v>
      </c>
      <c r="B270" s="14" t="s">
        <v>13</v>
      </c>
      <c r="C270" s="14"/>
      <c r="D270" s="14" t="s">
        <v>43</v>
      </c>
      <c r="E270" s="19" t="s">
        <v>2428</v>
      </c>
      <c r="F270" s="19" t="s">
        <v>2428</v>
      </c>
      <c r="G270" s="16" t="s">
        <v>2428</v>
      </c>
      <c r="H270" s="19" t="s">
        <v>2429</v>
      </c>
      <c r="I270" s="12">
        <v>309.95</v>
      </c>
      <c r="J270" s="15">
        <v>0.40580466075809263</v>
      </c>
      <c r="K270" s="11">
        <v>220.47871134020619</v>
      </c>
      <c r="L270" s="17"/>
    </row>
    <row r="271" spans="1:12" ht="27" x14ac:dyDescent="0.35">
      <c r="A271" s="48" t="s">
        <v>369</v>
      </c>
      <c r="B271" s="14" t="s">
        <v>13</v>
      </c>
      <c r="C271" s="14"/>
      <c r="D271" s="14" t="s">
        <v>43</v>
      </c>
      <c r="E271" s="19" t="s">
        <v>761</v>
      </c>
      <c r="F271" s="19" t="s">
        <v>761</v>
      </c>
      <c r="G271" s="16" t="s">
        <v>761</v>
      </c>
      <c r="H271" s="19" t="s">
        <v>2430</v>
      </c>
      <c r="I271" s="12">
        <v>429.95</v>
      </c>
      <c r="J271" s="15">
        <v>0.40582434927555888</v>
      </c>
      <c r="K271" s="11">
        <v>305.834793814433</v>
      </c>
      <c r="L271" s="17"/>
    </row>
    <row r="272" spans="1:12" ht="27" x14ac:dyDescent="0.35">
      <c r="A272" s="48" t="s">
        <v>369</v>
      </c>
      <c r="B272" s="14" t="s">
        <v>13</v>
      </c>
      <c r="C272" s="14"/>
      <c r="D272" s="14" t="s">
        <v>43</v>
      </c>
      <c r="E272" s="19" t="s">
        <v>760</v>
      </c>
      <c r="F272" s="19" t="s">
        <v>760</v>
      </c>
      <c r="G272" s="16" t="s">
        <v>760</v>
      </c>
      <c r="H272" s="19" t="s">
        <v>2113</v>
      </c>
      <c r="I272" s="12">
        <v>429.95</v>
      </c>
      <c r="J272" s="15">
        <v>0.40582434927555888</v>
      </c>
      <c r="K272" s="11">
        <v>305.834793814433</v>
      </c>
      <c r="L272" s="17"/>
    </row>
    <row r="273" spans="1:12" ht="27" x14ac:dyDescent="0.35">
      <c r="A273" s="48" t="s">
        <v>369</v>
      </c>
      <c r="B273" s="14" t="s">
        <v>13</v>
      </c>
      <c r="C273" s="14"/>
      <c r="D273" s="14" t="s">
        <v>43</v>
      </c>
      <c r="E273" s="19" t="s">
        <v>762</v>
      </c>
      <c r="F273" s="19" t="s">
        <v>762</v>
      </c>
      <c r="G273" s="16" t="s">
        <v>762</v>
      </c>
      <c r="H273" s="19" t="s">
        <v>2114</v>
      </c>
      <c r="I273" s="12">
        <v>219.95</v>
      </c>
      <c r="J273" s="15">
        <v>0.40577579697406163</v>
      </c>
      <c r="K273" s="11">
        <v>156.46164948453608</v>
      </c>
      <c r="L273" s="17"/>
    </row>
    <row r="274" spans="1:12" x14ac:dyDescent="0.35">
      <c r="A274" s="48" t="s">
        <v>369</v>
      </c>
      <c r="B274" s="14" t="s">
        <v>13</v>
      </c>
      <c r="C274" s="14"/>
      <c r="D274" s="14" t="s">
        <v>43</v>
      </c>
      <c r="E274" s="19" t="s">
        <v>763</v>
      </c>
      <c r="F274" s="19" t="s">
        <v>763</v>
      </c>
      <c r="G274" s="16" t="s">
        <v>763</v>
      </c>
      <c r="H274" s="19" t="s">
        <v>1159</v>
      </c>
      <c r="I274" s="12">
        <v>149.94999999999999</v>
      </c>
      <c r="J274" s="15">
        <v>0.40584397854092374</v>
      </c>
      <c r="K274" s="11">
        <v>106.66190721649485</v>
      </c>
      <c r="L274" s="17"/>
    </row>
    <row r="275" spans="1:12" ht="27" x14ac:dyDescent="0.35">
      <c r="A275" s="48" t="s">
        <v>369</v>
      </c>
      <c r="B275" s="14" t="s">
        <v>13</v>
      </c>
      <c r="C275" s="14"/>
      <c r="D275" s="14" t="s">
        <v>43</v>
      </c>
      <c r="E275" s="19" t="s">
        <v>1717</v>
      </c>
      <c r="F275" s="19" t="s">
        <v>1717</v>
      </c>
      <c r="G275" s="16" t="s">
        <v>1717</v>
      </c>
      <c r="H275" s="19" t="s">
        <v>1996</v>
      </c>
      <c r="I275" s="12">
        <v>199.95</v>
      </c>
      <c r="J275" s="15">
        <v>0.40580881945227143</v>
      </c>
      <c r="K275" s="11">
        <v>142.23128865979382</v>
      </c>
      <c r="L275" s="17"/>
    </row>
    <row r="276" spans="1:12" ht="27" x14ac:dyDescent="0.35">
      <c r="A276" s="48" t="s">
        <v>369</v>
      </c>
      <c r="B276" s="14" t="s">
        <v>14</v>
      </c>
      <c r="C276" s="14"/>
      <c r="D276" s="14" t="s">
        <v>263</v>
      </c>
      <c r="E276" s="19" t="s">
        <v>1232</v>
      </c>
      <c r="F276" s="19" t="s">
        <v>1233</v>
      </c>
      <c r="G276" s="16" t="s">
        <v>2431</v>
      </c>
      <c r="H276" s="19" t="s">
        <v>2432</v>
      </c>
      <c r="I276" s="12">
        <v>269</v>
      </c>
      <c r="J276" s="15">
        <v>0.17</v>
      </c>
      <c r="K276" s="11">
        <v>223.26999999999998</v>
      </c>
      <c r="L276" s="17"/>
    </row>
    <row r="277" spans="1:12" ht="27" x14ac:dyDescent="0.35">
      <c r="A277" s="48" t="s">
        <v>369</v>
      </c>
      <c r="B277" s="14" t="s">
        <v>14</v>
      </c>
      <c r="C277" s="14"/>
      <c r="D277" s="14" t="s">
        <v>263</v>
      </c>
      <c r="E277" s="19" t="s">
        <v>1240</v>
      </c>
      <c r="F277" s="19" t="s">
        <v>1242</v>
      </c>
      <c r="G277" s="16" t="s">
        <v>2433</v>
      </c>
      <c r="H277" s="19" t="s">
        <v>2434</v>
      </c>
      <c r="I277" s="12">
        <v>649</v>
      </c>
      <c r="J277" s="15">
        <v>0.155</v>
      </c>
      <c r="K277" s="11">
        <v>548.40499999999997</v>
      </c>
      <c r="L277" s="17"/>
    </row>
    <row r="278" spans="1:12" ht="27" x14ac:dyDescent="0.35">
      <c r="A278" s="48" t="s">
        <v>369</v>
      </c>
      <c r="B278" s="14" t="s">
        <v>14</v>
      </c>
      <c r="C278" s="14"/>
      <c r="D278" s="14" t="s">
        <v>263</v>
      </c>
      <c r="E278" s="19" t="s">
        <v>1247</v>
      </c>
      <c r="F278" s="19" t="s">
        <v>1249</v>
      </c>
      <c r="G278" s="16" t="s">
        <v>2435</v>
      </c>
      <c r="H278" s="19" t="s">
        <v>2436</v>
      </c>
      <c r="I278" s="12">
        <v>649</v>
      </c>
      <c r="J278" s="15">
        <v>0.14499999999999999</v>
      </c>
      <c r="K278" s="11">
        <v>554.89499999999998</v>
      </c>
      <c r="L278" s="17"/>
    </row>
    <row r="279" spans="1:12" ht="27" x14ac:dyDescent="0.35">
      <c r="A279" s="48" t="s">
        <v>369</v>
      </c>
      <c r="B279" s="14" t="s">
        <v>14</v>
      </c>
      <c r="C279" s="14"/>
      <c r="D279" s="14" t="s">
        <v>263</v>
      </c>
      <c r="E279" s="19" t="s">
        <v>1233</v>
      </c>
      <c r="F279" s="19" t="s">
        <v>1234</v>
      </c>
      <c r="G279" s="16"/>
      <c r="H279" s="19" t="s">
        <v>1235</v>
      </c>
      <c r="I279" s="12">
        <v>319</v>
      </c>
      <c r="J279" s="15">
        <v>0.17</v>
      </c>
      <c r="K279" s="11">
        <v>264.77</v>
      </c>
      <c r="L279" s="17"/>
    </row>
    <row r="280" spans="1:12" ht="40.5" x14ac:dyDescent="0.35">
      <c r="A280" s="48" t="s">
        <v>369</v>
      </c>
      <c r="B280" s="14" t="s">
        <v>14</v>
      </c>
      <c r="C280" s="14"/>
      <c r="D280" s="14" t="s">
        <v>263</v>
      </c>
      <c r="E280" s="19" t="s">
        <v>1234</v>
      </c>
      <c r="F280" s="19" t="s">
        <v>1236</v>
      </c>
      <c r="G280" s="16"/>
      <c r="H280" s="19" t="s">
        <v>1237</v>
      </c>
      <c r="I280" s="12">
        <v>440</v>
      </c>
      <c r="J280" s="15">
        <v>0.16500000000000001</v>
      </c>
      <c r="K280" s="11">
        <v>367.4</v>
      </c>
      <c r="L280" s="17"/>
    </row>
    <row r="281" spans="1:12" ht="40.5" x14ac:dyDescent="0.35">
      <c r="A281" s="48" t="s">
        <v>369</v>
      </c>
      <c r="B281" s="14" t="s">
        <v>14</v>
      </c>
      <c r="C281" s="14"/>
      <c r="D281" s="14" t="s">
        <v>263</v>
      </c>
      <c r="E281" s="19" t="s">
        <v>1242</v>
      </c>
      <c r="F281" s="19" t="s">
        <v>1243</v>
      </c>
      <c r="G281" s="16"/>
      <c r="H281" s="19" t="s">
        <v>1244</v>
      </c>
      <c r="I281" s="12">
        <v>1099</v>
      </c>
      <c r="J281" s="15">
        <v>0.24</v>
      </c>
      <c r="K281" s="11">
        <v>835.24</v>
      </c>
      <c r="L281" s="17"/>
    </row>
    <row r="282" spans="1:12" ht="40.5" x14ac:dyDescent="0.35">
      <c r="A282" s="48" t="s">
        <v>369</v>
      </c>
      <c r="B282" s="14" t="s">
        <v>14</v>
      </c>
      <c r="C282" s="14"/>
      <c r="D282" s="14" t="s">
        <v>263</v>
      </c>
      <c r="E282" s="19" t="s">
        <v>1238</v>
      </c>
      <c r="F282" s="19" t="s">
        <v>1240</v>
      </c>
      <c r="G282" s="16"/>
      <c r="H282" s="19" t="s">
        <v>1241</v>
      </c>
      <c r="I282" s="12">
        <v>649</v>
      </c>
      <c r="J282" s="15">
        <v>0.14499999999999999</v>
      </c>
      <c r="K282" s="11">
        <v>554.89499999999998</v>
      </c>
      <c r="L282" s="17"/>
    </row>
    <row r="283" spans="1:12" ht="40.5" x14ac:dyDescent="0.35">
      <c r="A283" s="48" t="s">
        <v>369</v>
      </c>
      <c r="B283" s="14" t="s">
        <v>14</v>
      </c>
      <c r="C283" s="14"/>
      <c r="D283" s="14" t="s">
        <v>263</v>
      </c>
      <c r="E283" s="19" t="s">
        <v>1236</v>
      </c>
      <c r="F283" s="19" t="s">
        <v>1238</v>
      </c>
      <c r="G283" s="16"/>
      <c r="H283" s="19" t="s">
        <v>1239</v>
      </c>
      <c r="I283" s="12">
        <v>579</v>
      </c>
      <c r="J283" s="15">
        <v>0.155</v>
      </c>
      <c r="K283" s="11">
        <v>489.255</v>
      </c>
      <c r="L283" s="17"/>
    </row>
    <row r="284" spans="1:12" ht="27" x14ac:dyDescent="0.35">
      <c r="A284" s="48" t="s">
        <v>369</v>
      </c>
      <c r="B284" s="14" t="s">
        <v>14</v>
      </c>
      <c r="C284" s="14"/>
      <c r="D284" s="14" t="s">
        <v>263</v>
      </c>
      <c r="E284" s="19" t="s">
        <v>1243</v>
      </c>
      <c r="F284" s="19" t="s">
        <v>1245</v>
      </c>
      <c r="G284" s="16"/>
      <c r="H284" s="19" t="s">
        <v>1246</v>
      </c>
      <c r="I284" s="12">
        <v>499</v>
      </c>
      <c r="J284" s="15">
        <v>0.155</v>
      </c>
      <c r="K284" s="11">
        <v>421.65499999999997</v>
      </c>
      <c r="L284" s="17"/>
    </row>
    <row r="285" spans="1:12" ht="27" x14ac:dyDescent="0.35">
      <c r="A285" s="48" t="s">
        <v>369</v>
      </c>
      <c r="B285" s="14" t="s">
        <v>14</v>
      </c>
      <c r="C285" s="14"/>
      <c r="D285" s="14" t="s">
        <v>263</v>
      </c>
      <c r="E285" s="19" t="s">
        <v>1245</v>
      </c>
      <c r="F285" s="19" t="s">
        <v>1247</v>
      </c>
      <c r="G285" s="16"/>
      <c r="H285" s="19" t="s">
        <v>1248</v>
      </c>
      <c r="I285" s="12">
        <v>549</v>
      </c>
      <c r="J285" s="15">
        <v>0.14499999999999999</v>
      </c>
      <c r="K285" s="11">
        <v>469.39499999999998</v>
      </c>
      <c r="L285" s="17"/>
    </row>
    <row r="286" spans="1:12" ht="27" x14ac:dyDescent="0.35">
      <c r="A286" s="48" t="s">
        <v>369</v>
      </c>
      <c r="B286" s="14" t="s">
        <v>14</v>
      </c>
      <c r="C286" s="14"/>
      <c r="D286" s="14" t="s">
        <v>263</v>
      </c>
      <c r="E286" s="19" t="s">
        <v>1249</v>
      </c>
      <c r="F286" s="19" t="s">
        <v>1250</v>
      </c>
      <c r="G286" s="16"/>
      <c r="H286" s="19" t="s">
        <v>1251</v>
      </c>
      <c r="I286" s="12">
        <v>359</v>
      </c>
      <c r="J286" s="15">
        <v>0.16</v>
      </c>
      <c r="K286" s="11">
        <v>301.56</v>
      </c>
      <c r="L286" s="17"/>
    </row>
    <row r="287" spans="1:12" ht="40.5" x14ac:dyDescent="0.35">
      <c r="A287" s="48" t="s">
        <v>369</v>
      </c>
      <c r="B287" s="14" t="s">
        <v>14</v>
      </c>
      <c r="C287" s="14"/>
      <c r="D287" s="14" t="s">
        <v>263</v>
      </c>
      <c r="E287" s="19" t="s">
        <v>1250</v>
      </c>
      <c r="F287" s="19" t="s">
        <v>1252</v>
      </c>
      <c r="G287" s="16"/>
      <c r="H287" s="19" t="s">
        <v>1253</v>
      </c>
      <c r="I287" s="12">
        <v>999</v>
      </c>
      <c r="J287" s="15">
        <v>0.20500000000000002</v>
      </c>
      <c r="K287" s="11">
        <v>794.20499999999993</v>
      </c>
      <c r="L287" s="17"/>
    </row>
    <row r="288" spans="1:12" ht="40.5" x14ac:dyDescent="0.35">
      <c r="A288" s="48" t="s">
        <v>369</v>
      </c>
      <c r="B288" s="14" t="s">
        <v>14</v>
      </c>
      <c r="C288" s="14"/>
      <c r="D288" s="14" t="s">
        <v>263</v>
      </c>
      <c r="E288" s="19" t="s">
        <v>1252</v>
      </c>
      <c r="F288" s="19" t="s">
        <v>1252</v>
      </c>
      <c r="G288" s="16"/>
      <c r="H288" s="19" t="s">
        <v>1254</v>
      </c>
      <c r="I288" s="12">
        <v>1999</v>
      </c>
      <c r="J288" s="15">
        <v>0.185</v>
      </c>
      <c r="K288" s="11">
        <v>1629.1849999999999</v>
      </c>
      <c r="L288" s="17"/>
    </row>
    <row r="289" spans="1:12" ht="14.25" x14ac:dyDescent="0.35">
      <c r="A289" s="17" t="s">
        <v>1824</v>
      </c>
      <c r="B289" s="103" t="s">
        <v>13</v>
      </c>
      <c r="C289" s="95"/>
      <c r="D289" s="103" t="s">
        <v>250</v>
      </c>
      <c r="E289" s="98" t="s">
        <v>799</v>
      </c>
      <c r="F289" s="95" t="s">
        <v>799</v>
      </c>
      <c r="G289" s="95" t="s">
        <v>799</v>
      </c>
      <c r="H289" s="19" t="s">
        <v>1890</v>
      </c>
      <c r="I289" s="99">
        <v>24.56666666666667</v>
      </c>
      <c r="J289" s="96">
        <v>0.1</v>
      </c>
      <c r="K289" s="100">
        <v>22.110000000000003</v>
      </c>
      <c r="L289" s="101" t="s">
        <v>1891</v>
      </c>
    </row>
    <row r="290" spans="1:12" ht="14.25" x14ac:dyDescent="0.35">
      <c r="A290" s="17" t="s">
        <v>1824</v>
      </c>
      <c r="B290" s="103" t="s">
        <v>13</v>
      </c>
      <c r="C290" s="95"/>
      <c r="D290" s="103" t="s">
        <v>250</v>
      </c>
      <c r="E290" s="98" t="s">
        <v>803</v>
      </c>
      <c r="F290" s="95" t="s">
        <v>803</v>
      </c>
      <c r="G290" s="95" t="s">
        <v>803</v>
      </c>
      <c r="H290" s="19" t="s">
        <v>1893</v>
      </c>
      <c r="I290" s="99">
        <v>40.956666666666671</v>
      </c>
      <c r="J290" s="96">
        <v>9.9999999999999978E-2</v>
      </c>
      <c r="K290" s="100">
        <v>36.861000000000004</v>
      </c>
      <c r="L290" s="101" t="s">
        <v>1891</v>
      </c>
    </row>
    <row r="291" spans="1:12" ht="14.25" x14ac:dyDescent="0.35">
      <c r="A291" s="17" t="s">
        <v>1824</v>
      </c>
      <c r="B291" s="103" t="s">
        <v>13</v>
      </c>
      <c r="C291" s="95"/>
      <c r="D291" s="103" t="s">
        <v>250</v>
      </c>
      <c r="E291" s="98" t="s">
        <v>793</v>
      </c>
      <c r="F291" s="95" t="s">
        <v>793</v>
      </c>
      <c r="G291" s="95" t="s">
        <v>793</v>
      </c>
      <c r="H291" s="19" t="s">
        <v>1894</v>
      </c>
      <c r="I291" s="99">
        <v>40.956666666666671</v>
      </c>
      <c r="J291" s="96">
        <v>9.9999999999999978E-2</v>
      </c>
      <c r="K291" s="100">
        <v>36.861000000000004</v>
      </c>
      <c r="L291" s="101" t="s">
        <v>1891</v>
      </c>
    </row>
    <row r="292" spans="1:12" ht="14.25" x14ac:dyDescent="0.35">
      <c r="A292" s="17" t="s">
        <v>1824</v>
      </c>
      <c r="B292" s="103" t="s">
        <v>13</v>
      </c>
      <c r="C292" s="95"/>
      <c r="D292" s="103" t="s">
        <v>250</v>
      </c>
      <c r="E292" s="98" t="s">
        <v>1258</v>
      </c>
      <c r="F292" s="95" t="s">
        <v>1258</v>
      </c>
      <c r="G292" s="95" t="s">
        <v>1258</v>
      </c>
      <c r="H292" s="19" t="s">
        <v>1895</v>
      </c>
      <c r="I292" s="99">
        <v>54.621111111111105</v>
      </c>
      <c r="J292" s="96">
        <v>9.9999999999999922E-2</v>
      </c>
      <c r="K292" s="100">
        <v>49.158999999999999</v>
      </c>
      <c r="L292" s="101" t="s">
        <v>1891</v>
      </c>
    </row>
    <row r="293" spans="1:12" ht="14.25" x14ac:dyDescent="0.35">
      <c r="A293" s="17" t="s">
        <v>1824</v>
      </c>
      <c r="B293" s="103" t="s">
        <v>13</v>
      </c>
      <c r="C293" s="95"/>
      <c r="D293" s="103" t="s">
        <v>250</v>
      </c>
      <c r="E293" s="98" t="s">
        <v>795</v>
      </c>
      <c r="F293" s="95" t="s">
        <v>795</v>
      </c>
      <c r="G293" s="95" t="s">
        <v>795</v>
      </c>
      <c r="H293" s="19" t="s">
        <v>796</v>
      </c>
      <c r="I293" s="99">
        <v>63.298888888888889</v>
      </c>
      <c r="J293" s="96">
        <v>9.9999999999999992E-2</v>
      </c>
      <c r="K293" s="100">
        <v>56.969000000000001</v>
      </c>
      <c r="L293" s="101" t="s">
        <v>1891</v>
      </c>
    </row>
    <row r="294" spans="1:12" ht="27" x14ac:dyDescent="0.35">
      <c r="A294" s="17" t="s">
        <v>1824</v>
      </c>
      <c r="B294" s="103" t="s">
        <v>13</v>
      </c>
      <c r="C294" s="95"/>
      <c r="D294" s="103" t="s">
        <v>250</v>
      </c>
      <c r="E294" s="98" t="s">
        <v>1908</v>
      </c>
      <c r="F294" s="95" t="s">
        <v>1908</v>
      </c>
      <c r="G294" s="95" t="s">
        <v>1908</v>
      </c>
      <c r="H294" s="19" t="s">
        <v>2251</v>
      </c>
      <c r="I294" s="99">
        <v>15.18</v>
      </c>
      <c r="J294" s="96">
        <v>9.9999999999999936E-2</v>
      </c>
      <c r="K294" s="100">
        <v>13.662000000000001</v>
      </c>
      <c r="L294" s="101" t="s">
        <v>1891</v>
      </c>
    </row>
    <row r="295" spans="1:12" ht="14.25" x14ac:dyDescent="0.35">
      <c r="A295" s="17" t="s">
        <v>1824</v>
      </c>
      <c r="B295" s="103" t="s">
        <v>13</v>
      </c>
      <c r="C295" s="95"/>
      <c r="D295" s="103" t="s">
        <v>250</v>
      </c>
      <c r="E295" s="98" t="s">
        <v>1257</v>
      </c>
      <c r="F295" s="95" t="s">
        <v>1257</v>
      </c>
      <c r="G295" s="95" t="s">
        <v>1257</v>
      </c>
      <c r="H295" s="19" t="s">
        <v>1892</v>
      </c>
      <c r="I295" s="99">
        <v>29.064444444444447</v>
      </c>
      <c r="J295" s="96">
        <v>9.9999999999999922E-2</v>
      </c>
      <c r="K295" s="100">
        <v>26.158000000000005</v>
      </c>
      <c r="L295" s="101" t="s">
        <v>1891</v>
      </c>
    </row>
    <row r="296" spans="1:12" ht="40.5" x14ac:dyDescent="0.35">
      <c r="A296" s="17" t="s">
        <v>1824</v>
      </c>
      <c r="B296" s="103" t="s">
        <v>13</v>
      </c>
      <c r="C296" s="95"/>
      <c r="D296" s="103" t="s">
        <v>250</v>
      </c>
      <c r="E296" s="98" t="s">
        <v>2252</v>
      </c>
      <c r="F296" s="95" t="s">
        <v>2252</v>
      </c>
      <c r="G296" s="95" t="s">
        <v>2252</v>
      </c>
      <c r="H296" s="19" t="s">
        <v>2253</v>
      </c>
      <c r="I296" s="99">
        <v>139.77333333333334</v>
      </c>
      <c r="J296" s="96">
        <v>0.1</v>
      </c>
      <c r="K296" s="100">
        <v>125.79600000000001</v>
      </c>
      <c r="L296" s="101" t="s">
        <v>1891</v>
      </c>
    </row>
    <row r="297" spans="1:12" ht="40.5" x14ac:dyDescent="0.35">
      <c r="A297" s="17" t="s">
        <v>1824</v>
      </c>
      <c r="B297" s="103" t="s">
        <v>13</v>
      </c>
      <c r="C297" s="95"/>
      <c r="D297" s="103" t="s">
        <v>250</v>
      </c>
      <c r="E297" s="98" t="s">
        <v>1910</v>
      </c>
      <c r="F297" s="95" t="s">
        <v>1910</v>
      </c>
      <c r="G297" s="95" t="s">
        <v>1910</v>
      </c>
      <c r="H297" s="19" t="s">
        <v>2254</v>
      </c>
      <c r="I297" s="99">
        <v>159.37777777777779</v>
      </c>
      <c r="J297" s="96">
        <v>9.9999999999999922E-2</v>
      </c>
      <c r="K297" s="100">
        <v>143.44000000000003</v>
      </c>
      <c r="L297" s="101" t="s">
        <v>1891</v>
      </c>
    </row>
    <row r="298" spans="1:12" ht="40.5" x14ac:dyDescent="0.35">
      <c r="A298" s="17" t="s">
        <v>1824</v>
      </c>
      <c r="B298" s="103" t="s">
        <v>13</v>
      </c>
      <c r="C298" s="95"/>
      <c r="D298" s="103" t="s">
        <v>250</v>
      </c>
      <c r="E298" s="98" t="s">
        <v>815</v>
      </c>
      <c r="F298" s="95" t="s">
        <v>815</v>
      </c>
      <c r="G298" s="95" t="s">
        <v>815</v>
      </c>
      <c r="H298" s="19" t="s">
        <v>2255</v>
      </c>
      <c r="I298" s="99">
        <v>219.46222222222224</v>
      </c>
      <c r="J298" s="96">
        <v>9.9999999999999978E-2</v>
      </c>
      <c r="K298" s="100">
        <v>197.51600000000002</v>
      </c>
      <c r="L298" s="101" t="s">
        <v>1891</v>
      </c>
    </row>
    <row r="299" spans="1:12" ht="27" x14ac:dyDescent="0.35">
      <c r="A299" s="17" t="s">
        <v>1824</v>
      </c>
      <c r="B299" s="103" t="s">
        <v>13</v>
      </c>
      <c r="C299" s="95"/>
      <c r="D299" s="103" t="s">
        <v>250</v>
      </c>
      <c r="E299" s="98" t="s">
        <v>786</v>
      </c>
      <c r="F299" s="95" t="s">
        <v>786</v>
      </c>
      <c r="G299" s="95" t="s">
        <v>786</v>
      </c>
      <c r="H299" s="19" t="s">
        <v>2256</v>
      </c>
      <c r="I299" s="99">
        <v>72.001111111111115</v>
      </c>
      <c r="J299" s="96">
        <v>0.10000000000000002</v>
      </c>
      <c r="K299" s="100">
        <v>64.801000000000002</v>
      </c>
      <c r="L299" s="101" t="s">
        <v>1891</v>
      </c>
    </row>
    <row r="300" spans="1:12" ht="14.25" x14ac:dyDescent="0.35">
      <c r="A300" s="17" t="s">
        <v>1824</v>
      </c>
      <c r="B300" s="103" t="s">
        <v>13</v>
      </c>
      <c r="C300" s="95"/>
      <c r="D300" s="103" t="s">
        <v>250</v>
      </c>
      <c r="E300" s="98" t="s">
        <v>774</v>
      </c>
      <c r="F300" s="95" t="s">
        <v>774</v>
      </c>
      <c r="G300" s="95" t="s">
        <v>774</v>
      </c>
      <c r="H300" s="19" t="s">
        <v>1896</v>
      </c>
      <c r="I300" s="99">
        <v>80.678888888888906</v>
      </c>
      <c r="J300" s="96">
        <v>9.9999999999999964E-2</v>
      </c>
      <c r="K300" s="100">
        <v>72.611000000000018</v>
      </c>
      <c r="L300" s="101" t="s">
        <v>1891</v>
      </c>
    </row>
    <row r="301" spans="1:12" ht="14.25" x14ac:dyDescent="0.35">
      <c r="A301" s="17" t="s">
        <v>1824</v>
      </c>
      <c r="B301" s="103" t="s">
        <v>13</v>
      </c>
      <c r="C301" s="95"/>
      <c r="D301" s="103" t="s">
        <v>250</v>
      </c>
      <c r="E301" s="98" t="s">
        <v>775</v>
      </c>
      <c r="F301" s="95" t="s">
        <v>775</v>
      </c>
      <c r="G301" s="95" t="s">
        <v>775</v>
      </c>
      <c r="H301" s="19" t="s">
        <v>1897</v>
      </c>
      <c r="I301" s="99">
        <v>80.678888888888906</v>
      </c>
      <c r="J301" s="96">
        <v>9.9999999999999964E-2</v>
      </c>
      <c r="K301" s="100">
        <v>72.611000000000018</v>
      </c>
      <c r="L301" s="101" t="s">
        <v>1891</v>
      </c>
    </row>
    <row r="302" spans="1:12" ht="14.25" x14ac:dyDescent="0.35">
      <c r="A302" s="17" t="s">
        <v>1824</v>
      </c>
      <c r="B302" s="103" t="s">
        <v>13</v>
      </c>
      <c r="C302" s="95"/>
      <c r="D302" s="103" t="s">
        <v>250</v>
      </c>
      <c r="E302" s="98" t="s">
        <v>1259</v>
      </c>
      <c r="F302" s="95" t="s">
        <v>1259</v>
      </c>
      <c r="G302" s="95" t="s">
        <v>1259</v>
      </c>
      <c r="H302" s="19" t="s">
        <v>2257</v>
      </c>
      <c r="I302" s="99">
        <v>109.24222222222221</v>
      </c>
      <c r="J302" s="96">
        <v>9.9999999999999922E-2</v>
      </c>
      <c r="K302" s="100">
        <v>98.317999999999998</v>
      </c>
      <c r="L302" s="101" t="s">
        <v>1891</v>
      </c>
    </row>
    <row r="303" spans="1:12" ht="14.25" x14ac:dyDescent="0.35">
      <c r="A303" s="17" t="s">
        <v>1824</v>
      </c>
      <c r="B303" s="103" t="s">
        <v>13</v>
      </c>
      <c r="C303" s="95"/>
      <c r="D303" s="103" t="s">
        <v>250</v>
      </c>
      <c r="E303" s="98" t="s">
        <v>1898</v>
      </c>
      <c r="F303" s="95" t="s">
        <v>1898</v>
      </c>
      <c r="G303" s="95" t="s">
        <v>1898</v>
      </c>
      <c r="H303" s="19" t="s">
        <v>1899</v>
      </c>
      <c r="I303" s="99">
        <v>109.24222222222221</v>
      </c>
      <c r="J303" s="96">
        <v>9.9999999999999922E-2</v>
      </c>
      <c r="K303" s="100">
        <v>98.317999999999998</v>
      </c>
      <c r="L303" s="101" t="s">
        <v>1891</v>
      </c>
    </row>
    <row r="304" spans="1:12" ht="14.25" x14ac:dyDescent="0.35">
      <c r="A304" s="17" t="s">
        <v>1824</v>
      </c>
      <c r="B304" s="103" t="s">
        <v>13</v>
      </c>
      <c r="C304" s="95"/>
      <c r="D304" s="103" t="s">
        <v>250</v>
      </c>
      <c r="E304" s="98" t="s">
        <v>1900</v>
      </c>
      <c r="F304" s="95" t="s">
        <v>1900</v>
      </c>
      <c r="G304" s="95" t="s">
        <v>1900</v>
      </c>
      <c r="H304" s="19" t="s">
        <v>1901</v>
      </c>
      <c r="I304" s="99">
        <v>109.24222222222221</v>
      </c>
      <c r="J304" s="96">
        <v>9.9999999999999922E-2</v>
      </c>
      <c r="K304" s="100">
        <v>98.317999999999998</v>
      </c>
      <c r="L304" s="101" t="s">
        <v>1891</v>
      </c>
    </row>
    <row r="305" spans="1:12" ht="14.25" x14ac:dyDescent="0.35">
      <c r="A305" s="17" t="s">
        <v>1824</v>
      </c>
      <c r="B305" s="103" t="s">
        <v>13</v>
      </c>
      <c r="C305" s="95"/>
      <c r="D305" s="103" t="s">
        <v>250</v>
      </c>
      <c r="E305" s="98" t="s">
        <v>1902</v>
      </c>
      <c r="F305" s="95" t="s">
        <v>1902</v>
      </c>
      <c r="G305" s="95" t="s">
        <v>1902</v>
      </c>
      <c r="H305" s="19" t="s">
        <v>1903</v>
      </c>
      <c r="I305" s="99">
        <v>109.24222222222221</v>
      </c>
      <c r="J305" s="96">
        <v>9.9999999999999922E-2</v>
      </c>
      <c r="K305" s="100">
        <v>98.317999999999998</v>
      </c>
      <c r="L305" s="101" t="s">
        <v>1891</v>
      </c>
    </row>
    <row r="306" spans="1:12" ht="14.25" x14ac:dyDescent="0.35">
      <c r="A306" s="17" t="s">
        <v>1824</v>
      </c>
      <c r="B306" s="103" t="s">
        <v>13</v>
      </c>
      <c r="C306" s="95"/>
      <c r="D306" s="103" t="s">
        <v>250</v>
      </c>
      <c r="E306" s="98" t="s">
        <v>1904</v>
      </c>
      <c r="F306" s="95" t="s">
        <v>1904</v>
      </c>
      <c r="G306" s="95" t="s">
        <v>1904</v>
      </c>
      <c r="H306" s="19" t="s">
        <v>1905</v>
      </c>
      <c r="I306" s="99">
        <v>109.24222222222221</v>
      </c>
      <c r="J306" s="96">
        <v>9.9999999999999922E-2</v>
      </c>
      <c r="K306" s="100">
        <v>98.317999999999998</v>
      </c>
      <c r="L306" s="101" t="s">
        <v>1891</v>
      </c>
    </row>
    <row r="307" spans="1:12" ht="14.25" x14ac:dyDescent="0.35">
      <c r="A307" s="17" t="s">
        <v>1824</v>
      </c>
      <c r="B307" s="103" t="s">
        <v>13</v>
      </c>
      <c r="C307" s="95"/>
      <c r="D307" s="103" t="s">
        <v>250</v>
      </c>
      <c r="E307" s="98" t="s">
        <v>776</v>
      </c>
      <c r="F307" s="95" t="s">
        <v>776</v>
      </c>
      <c r="G307" s="95" t="s">
        <v>776</v>
      </c>
      <c r="H307" s="19" t="s">
        <v>2258</v>
      </c>
      <c r="I307" s="99">
        <v>109.24222222222221</v>
      </c>
      <c r="J307" s="96">
        <v>9.9999999999999922E-2</v>
      </c>
      <c r="K307" s="100">
        <v>98.317999999999998</v>
      </c>
      <c r="L307" s="101" t="s">
        <v>1891</v>
      </c>
    </row>
    <row r="308" spans="1:12" ht="14.25" x14ac:dyDescent="0.35">
      <c r="A308" s="17" t="s">
        <v>1824</v>
      </c>
      <c r="B308" s="103" t="s">
        <v>13</v>
      </c>
      <c r="C308" s="95"/>
      <c r="D308" s="103" t="s">
        <v>250</v>
      </c>
      <c r="E308" s="98" t="s">
        <v>777</v>
      </c>
      <c r="F308" s="95" t="s">
        <v>777</v>
      </c>
      <c r="G308" s="95" t="s">
        <v>777</v>
      </c>
      <c r="H308" s="19" t="s">
        <v>2259</v>
      </c>
      <c r="I308" s="99">
        <v>109.24222222222221</v>
      </c>
      <c r="J308" s="96">
        <v>9.9999999999999922E-2</v>
      </c>
      <c r="K308" s="100">
        <v>98.317999999999998</v>
      </c>
      <c r="L308" s="101" t="s">
        <v>1891</v>
      </c>
    </row>
    <row r="309" spans="1:12" ht="14.25" x14ac:dyDescent="0.35">
      <c r="A309" s="17" t="s">
        <v>1824</v>
      </c>
      <c r="B309" s="103" t="s">
        <v>13</v>
      </c>
      <c r="C309" s="95"/>
      <c r="D309" s="103" t="s">
        <v>250</v>
      </c>
      <c r="E309" s="98" t="s">
        <v>778</v>
      </c>
      <c r="F309" s="95" t="s">
        <v>778</v>
      </c>
      <c r="G309" s="95" t="s">
        <v>778</v>
      </c>
      <c r="H309" s="19" t="s">
        <v>2260</v>
      </c>
      <c r="I309" s="99">
        <v>134.06555555555556</v>
      </c>
      <c r="J309" s="96">
        <v>0.1</v>
      </c>
      <c r="K309" s="100">
        <v>120.65900000000001</v>
      </c>
      <c r="L309" s="101" t="s">
        <v>1891</v>
      </c>
    </row>
    <row r="310" spans="1:12" ht="14.25" x14ac:dyDescent="0.35">
      <c r="A310" s="17" t="s">
        <v>1824</v>
      </c>
      <c r="B310" s="103" t="s">
        <v>13</v>
      </c>
      <c r="C310" s="95"/>
      <c r="D310" s="103" t="s">
        <v>250</v>
      </c>
      <c r="E310" s="98" t="s">
        <v>779</v>
      </c>
      <c r="F310" s="95" t="s">
        <v>779</v>
      </c>
      <c r="G310" s="95" t="s">
        <v>779</v>
      </c>
      <c r="H310" s="19" t="s">
        <v>2261</v>
      </c>
      <c r="I310" s="99">
        <v>134.06555555555556</v>
      </c>
      <c r="J310" s="96">
        <v>0.1</v>
      </c>
      <c r="K310" s="100">
        <v>120.65900000000001</v>
      </c>
      <c r="L310" s="101" t="s">
        <v>1891</v>
      </c>
    </row>
    <row r="311" spans="1:12" ht="27" x14ac:dyDescent="0.35">
      <c r="A311" s="17" t="s">
        <v>1824</v>
      </c>
      <c r="B311" s="103" t="s">
        <v>13</v>
      </c>
      <c r="C311" s="95"/>
      <c r="D311" s="103" t="s">
        <v>250</v>
      </c>
      <c r="E311" s="98" t="s">
        <v>784</v>
      </c>
      <c r="F311" s="95" t="s">
        <v>784</v>
      </c>
      <c r="G311" s="95" t="s">
        <v>784</v>
      </c>
      <c r="H311" s="19" t="s">
        <v>2262</v>
      </c>
      <c r="I311" s="99">
        <v>269.72000000000003</v>
      </c>
      <c r="J311" s="96">
        <v>0.10000000000000002</v>
      </c>
      <c r="K311" s="100">
        <v>242.74800000000002</v>
      </c>
      <c r="L311" s="101" t="s">
        <v>1891</v>
      </c>
    </row>
    <row r="312" spans="1:12" ht="27" x14ac:dyDescent="0.35">
      <c r="A312" s="17" t="s">
        <v>1824</v>
      </c>
      <c r="B312" s="103" t="s">
        <v>13</v>
      </c>
      <c r="C312" s="95"/>
      <c r="D312" s="103" t="s">
        <v>250</v>
      </c>
      <c r="E312" s="98" t="s">
        <v>789</v>
      </c>
      <c r="F312" s="95" t="s">
        <v>789</v>
      </c>
      <c r="G312" s="95" t="s">
        <v>789</v>
      </c>
      <c r="H312" s="19" t="s">
        <v>2263</v>
      </c>
      <c r="I312" s="99">
        <v>300.37333333333333</v>
      </c>
      <c r="J312" s="96">
        <v>9.9999999999999964E-2</v>
      </c>
      <c r="K312" s="100">
        <v>270.33600000000001</v>
      </c>
      <c r="L312" s="101" t="s">
        <v>1891</v>
      </c>
    </row>
    <row r="313" spans="1:12" ht="27" x14ac:dyDescent="0.35">
      <c r="A313" s="17" t="s">
        <v>1824</v>
      </c>
      <c r="B313" s="103" t="s">
        <v>13</v>
      </c>
      <c r="C313" s="95"/>
      <c r="D313" s="103" t="s">
        <v>250</v>
      </c>
      <c r="E313" s="98" t="s">
        <v>790</v>
      </c>
      <c r="F313" s="95" t="s">
        <v>790</v>
      </c>
      <c r="G313" s="95" t="s">
        <v>790</v>
      </c>
      <c r="H313" s="19" t="s">
        <v>2264</v>
      </c>
      <c r="I313" s="99">
        <v>329.79222222222222</v>
      </c>
      <c r="J313" s="96">
        <v>0.10000000000000003</v>
      </c>
      <c r="K313" s="100">
        <v>296.81299999999999</v>
      </c>
      <c r="L313" s="101" t="s">
        <v>1891</v>
      </c>
    </row>
    <row r="314" spans="1:12" ht="14.25" x14ac:dyDescent="0.35">
      <c r="A314" s="17" t="s">
        <v>1824</v>
      </c>
      <c r="B314" s="103" t="s">
        <v>13</v>
      </c>
      <c r="C314" s="95"/>
      <c r="D314" s="103" t="s">
        <v>250</v>
      </c>
      <c r="E314" s="98" t="s">
        <v>1906</v>
      </c>
      <c r="F314" s="95" t="s">
        <v>1906</v>
      </c>
      <c r="G314" s="95" t="s">
        <v>1906</v>
      </c>
      <c r="H314" s="19" t="s">
        <v>1907</v>
      </c>
      <c r="I314" s="99">
        <v>399.67888888888888</v>
      </c>
      <c r="J314" s="96">
        <v>9.999999999999995E-2</v>
      </c>
      <c r="K314" s="100">
        <v>359.71100000000001</v>
      </c>
      <c r="L314" s="101" t="s">
        <v>1891</v>
      </c>
    </row>
    <row r="315" spans="1:12" ht="27" x14ac:dyDescent="0.35">
      <c r="A315" s="17" t="s">
        <v>1824</v>
      </c>
      <c r="B315" s="103" t="s">
        <v>13</v>
      </c>
      <c r="C315" s="95"/>
      <c r="D315" s="103" t="s">
        <v>250</v>
      </c>
      <c r="E315" s="98" t="s">
        <v>788</v>
      </c>
      <c r="F315" s="95" t="s">
        <v>788</v>
      </c>
      <c r="G315" s="95" t="s">
        <v>788</v>
      </c>
      <c r="H315" s="19" t="s">
        <v>2265</v>
      </c>
      <c r="I315" s="99">
        <v>490.40444444444449</v>
      </c>
      <c r="J315" s="96">
        <v>0.10000000000000002</v>
      </c>
      <c r="K315" s="100">
        <v>441.36400000000003</v>
      </c>
      <c r="L315" s="101" t="s">
        <v>1891</v>
      </c>
    </row>
    <row r="316" spans="1:12" ht="27" x14ac:dyDescent="0.35">
      <c r="A316" s="17" t="s">
        <v>1824</v>
      </c>
      <c r="B316" s="103" t="s">
        <v>13</v>
      </c>
      <c r="C316" s="95"/>
      <c r="D316" s="103" t="s">
        <v>250</v>
      </c>
      <c r="E316" s="98" t="s">
        <v>780</v>
      </c>
      <c r="F316" s="95" t="s">
        <v>780</v>
      </c>
      <c r="G316" s="95" t="s">
        <v>780</v>
      </c>
      <c r="H316" s="19" t="s">
        <v>2266</v>
      </c>
      <c r="I316" s="99">
        <v>490.40444444444449</v>
      </c>
      <c r="J316" s="96">
        <v>0.10000000000000002</v>
      </c>
      <c r="K316" s="100">
        <v>441.36400000000003</v>
      </c>
      <c r="L316" s="101" t="s">
        <v>1891</v>
      </c>
    </row>
    <row r="317" spans="1:12" ht="27" x14ac:dyDescent="0.35">
      <c r="A317" s="17" t="s">
        <v>1824</v>
      </c>
      <c r="B317" s="103" t="s">
        <v>13</v>
      </c>
      <c r="C317" s="95"/>
      <c r="D317" s="103" t="s">
        <v>250</v>
      </c>
      <c r="E317" s="98" t="s">
        <v>782</v>
      </c>
      <c r="F317" s="95" t="s">
        <v>782</v>
      </c>
      <c r="G317" s="95" t="s">
        <v>782</v>
      </c>
      <c r="H317" s="19" t="s">
        <v>2267</v>
      </c>
      <c r="I317" s="99">
        <v>581.13</v>
      </c>
      <c r="J317" s="96">
        <v>9.9999999999999908E-2</v>
      </c>
      <c r="K317" s="100">
        <v>523.01700000000005</v>
      </c>
      <c r="L317" s="101" t="s">
        <v>1891</v>
      </c>
    </row>
    <row r="318" spans="1:12" ht="27" x14ac:dyDescent="0.35">
      <c r="A318" s="17" t="s">
        <v>1824</v>
      </c>
      <c r="B318" s="103" t="s">
        <v>13</v>
      </c>
      <c r="C318" s="95"/>
      <c r="D318" s="103" t="s">
        <v>250</v>
      </c>
      <c r="E318" s="98" t="s">
        <v>783</v>
      </c>
      <c r="F318" s="95" t="s">
        <v>783</v>
      </c>
      <c r="G318" s="95" t="s">
        <v>783</v>
      </c>
      <c r="H318" s="19" t="s">
        <v>2268</v>
      </c>
      <c r="I318" s="99">
        <v>581.13</v>
      </c>
      <c r="J318" s="96">
        <v>9.9999999999999908E-2</v>
      </c>
      <c r="K318" s="100">
        <v>523.01700000000005</v>
      </c>
      <c r="L318" s="101" t="s">
        <v>1891</v>
      </c>
    </row>
    <row r="319" spans="1:12" ht="14.25" x14ac:dyDescent="0.35">
      <c r="A319" s="17" t="s">
        <v>1824</v>
      </c>
      <c r="B319" s="103" t="s">
        <v>13</v>
      </c>
      <c r="C319" s="95"/>
      <c r="D319" s="103" t="s">
        <v>250</v>
      </c>
      <c r="E319" s="98" t="s">
        <v>830</v>
      </c>
      <c r="F319" s="95" t="s">
        <v>830</v>
      </c>
      <c r="G319" s="95" t="s">
        <v>830</v>
      </c>
      <c r="H319" s="19" t="s">
        <v>1911</v>
      </c>
      <c r="I319" s="99">
        <v>43.217777777777776</v>
      </c>
      <c r="J319" s="96">
        <v>9.999999999999995E-2</v>
      </c>
      <c r="K319" s="100">
        <v>38.896000000000001</v>
      </c>
      <c r="L319" s="101" t="s">
        <v>1891</v>
      </c>
    </row>
    <row r="320" spans="1:12" ht="14.25" x14ac:dyDescent="0.35">
      <c r="A320" s="17" t="s">
        <v>1824</v>
      </c>
      <c r="B320" s="103" t="s">
        <v>13</v>
      </c>
      <c r="C320" s="95"/>
      <c r="D320" s="103" t="s">
        <v>250</v>
      </c>
      <c r="E320" s="98" t="s">
        <v>831</v>
      </c>
      <c r="F320" s="95" t="s">
        <v>831</v>
      </c>
      <c r="G320" s="95" t="s">
        <v>831</v>
      </c>
      <c r="H320" s="19" t="s">
        <v>1912</v>
      </c>
      <c r="I320" s="99">
        <v>143.24444444444447</v>
      </c>
      <c r="J320" s="96">
        <v>0.10000000000000003</v>
      </c>
      <c r="K320" s="100">
        <v>128.92000000000002</v>
      </c>
      <c r="L320" s="101" t="s">
        <v>1891</v>
      </c>
    </row>
    <row r="321" spans="1:12" ht="14.25" x14ac:dyDescent="0.35">
      <c r="A321" s="17" t="s">
        <v>1824</v>
      </c>
      <c r="B321" s="103" t="s">
        <v>13</v>
      </c>
      <c r="C321" s="95"/>
      <c r="D321" s="103" t="s">
        <v>250</v>
      </c>
      <c r="E321" s="98" t="s">
        <v>832</v>
      </c>
      <c r="F321" s="95" t="s">
        <v>832</v>
      </c>
      <c r="G321" s="95" t="s">
        <v>832</v>
      </c>
      <c r="H321" s="19" t="s">
        <v>833</v>
      </c>
      <c r="I321" s="99">
        <v>39.514444444444443</v>
      </c>
      <c r="J321" s="96">
        <v>9.9999999999999908E-2</v>
      </c>
      <c r="K321" s="100">
        <v>35.563000000000002</v>
      </c>
      <c r="L321" s="101" t="s">
        <v>1891</v>
      </c>
    </row>
    <row r="322" spans="1:12" ht="14.25" x14ac:dyDescent="0.35">
      <c r="A322" s="17" t="s">
        <v>1824</v>
      </c>
      <c r="B322" s="103" t="s">
        <v>13</v>
      </c>
      <c r="C322" s="95"/>
      <c r="D322" s="103" t="s">
        <v>250</v>
      </c>
      <c r="E322" s="98" t="s">
        <v>834</v>
      </c>
      <c r="F322" s="95" t="s">
        <v>834</v>
      </c>
      <c r="G322" s="95" t="s">
        <v>834</v>
      </c>
      <c r="H322" s="19" t="s">
        <v>835</v>
      </c>
      <c r="I322" s="99">
        <v>39.514444444444443</v>
      </c>
      <c r="J322" s="96">
        <v>9.9999999999999908E-2</v>
      </c>
      <c r="K322" s="100">
        <v>35.563000000000002</v>
      </c>
      <c r="L322" s="101" t="s">
        <v>1891</v>
      </c>
    </row>
    <row r="323" spans="1:12" ht="14.25" x14ac:dyDescent="0.35">
      <c r="A323" s="17" t="s">
        <v>1824</v>
      </c>
      <c r="B323" s="103" t="s">
        <v>13</v>
      </c>
      <c r="C323" s="95"/>
      <c r="D323" s="103" t="s">
        <v>250</v>
      </c>
      <c r="E323" s="98" t="s">
        <v>2269</v>
      </c>
      <c r="F323" s="95" t="s">
        <v>2269</v>
      </c>
      <c r="G323" s="95" t="s">
        <v>2269</v>
      </c>
      <c r="H323" s="19" t="s">
        <v>2270</v>
      </c>
      <c r="I323" s="99">
        <v>51.858888888888892</v>
      </c>
      <c r="J323" s="96">
        <v>0.10000000000000002</v>
      </c>
      <c r="K323" s="100">
        <v>46.673000000000002</v>
      </c>
      <c r="L323" s="101" t="s">
        <v>1891</v>
      </c>
    </row>
    <row r="324" spans="1:12" ht="14.25" x14ac:dyDescent="0.35">
      <c r="A324" s="17" t="s">
        <v>1824</v>
      </c>
      <c r="B324" s="103" t="s">
        <v>13</v>
      </c>
      <c r="C324" s="95"/>
      <c r="D324" s="103" t="s">
        <v>250</v>
      </c>
      <c r="E324" s="98" t="s">
        <v>802</v>
      </c>
      <c r="F324" s="95" t="s">
        <v>802</v>
      </c>
      <c r="G324" s="95" t="s">
        <v>802</v>
      </c>
      <c r="H324" s="19" t="s">
        <v>1913</v>
      </c>
      <c r="I324" s="99">
        <v>25.19</v>
      </c>
      <c r="J324" s="96">
        <v>9.9999999999999936E-2</v>
      </c>
      <c r="K324" s="100">
        <v>22.671000000000003</v>
      </c>
      <c r="L324" s="101" t="s">
        <v>1891</v>
      </c>
    </row>
    <row r="325" spans="1:12" ht="14.25" x14ac:dyDescent="0.35">
      <c r="A325" s="17" t="s">
        <v>1824</v>
      </c>
      <c r="B325" s="103" t="s">
        <v>13</v>
      </c>
      <c r="C325" s="95"/>
      <c r="D325" s="103" t="s">
        <v>250</v>
      </c>
      <c r="E325" s="98" t="s">
        <v>810</v>
      </c>
      <c r="F325" s="95" t="s">
        <v>810</v>
      </c>
      <c r="G325" s="95" t="s">
        <v>810</v>
      </c>
      <c r="H325" s="19" t="s">
        <v>1914</v>
      </c>
      <c r="I325" s="99">
        <v>25.19</v>
      </c>
      <c r="J325" s="96">
        <v>9.9999999999999936E-2</v>
      </c>
      <c r="K325" s="100">
        <v>22.671000000000003</v>
      </c>
      <c r="L325" s="101" t="s">
        <v>1891</v>
      </c>
    </row>
    <row r="326" spans="1:12" ht="14.25" x14ac:dyDescent="0.35">
      <c r="A326" s="17" t="s">
        <v>1824</v>
      </c>
      <c r="B326" s="103" t="s">
        <v>13</v>
      </c>
      <c r="C326" s="95"/>
      <c r="D326" s="103" t="s">
        <v>250</v>
      </c>
      <c r="E326" s="98" t="s">
        <v>791</v>
      </c>
      <c r="F326" s="95" t="s">
        <v>791</v>
      </c>
      <c r="G326" s="95" t="s">
        <v>791</v>
      </c>
      <c r="H326" s="19" t="s">
        <v>1915</v>
      </c>
      <c r="I326" s="99">
        <v>43.217777777777776</v>
      </c>
      <c r="J326" s="96">
        <v>9.999999999999995E-2</v>
      </c>
      <c r="K326" s="100">
        <v>38.896000000000001</v>
      </c>
      <c r="L326" s="101" t="s">
        <v>1891</v>
      </c>
    </row>
    <row r="327" spans="1:12" x14ac:dyDescent="0.35">
      <c r="A327" s="17" t="s">
        <v>1824</v>
      </c>
      <c r="B327" s="103" t="s">
        <v>13</v>
      </c>
      <c r="C327" s="95"/>
      <c r="D327" s="103" t="s">
        <v>250</v>
      </c>
      <c r="E327" s="103" t="s">
        <v>797</v>
      </c>
      <c r="F327" s="95" t="s">
        <v>797</v>
      </c>
      <c r="G327" s="95" t="s">
        <v>797</v>
      </c>
      <c r="H327" s="19" t="s">
        <v>1916</v>
      </c>
      <c r="I327" s="99">
        <v>65.462222222222223</v>
      </c>
      <c r="J327" s="96">
        <v>9.999999999999995E-2</v>
      </c>
      <c r="K327" s="100">
        <v>58.916000000000004</v>
      </c>
      <c r="L327" s="101" t="s">
        <v>1891</v>
      </c>
    </row>
    <row r="328" spans="1:12" x14ac:dyDescent="0.35">
      <c r="A328" s="17" t="s">
        <v>1824</v>
      </c>
      <c r="B328" s="103" t="s">
        <v>13</v>
      </c>
      <c r="C328" s="95"/>
      <c r="D328" s="103" t="s">
        <v>250</v>
      </c>
      <c r="E328" s="103" t="s">
        <v>860</v>
      </c>
      <c r="F328" s="95" t="s">
        <v>860</v>
      </c>
      <c r="G328" s="95" t="s">
        <v>860</v>
      </c>
      <c r="H328" s="19" t="s">
        <v>1917</v>
      </c>
      <c r="I328" s="99">
        <v>25.19</v>
      </c>
      <c r="J328" s="96">
        <v>9.9999999999999936E-2</v>
      </c>
      <c r="K328" s="100">
        <v>22.671000000000003</v>
      </c>
      <c r="L328" s="101" t="s">
        <v>1891</v>
      </c>
    </row>
    <row r="329" spans="1:12" x14ac:dyDescent="0.35">
      <c r="A329" s="17" t="s">
        <v>1824</v>
      </c>
      <c r="B329" s="103" t="s">
        <v>13</v>
      </c>
      <c r="C329" s="95"/>
      <c r="D329" s="103" t="s">
        <v>250</v>
      </c>
      <c r="E329" s="103" t="s">
        <v>883</v>
      </c>
      <c r="F329" s="95" t="s">
        <v>883</v>
      </c>
      <c r="G329" s="95" t="s">
        <v>883</v>
      </c>
      <c r="H329" s="19" t="s">
        <v>884</v>
      </c>
      <c r="I329" s="99">
        <v>28.648888888888891</v>
      </c>
      <c r="J329" s="96">
        <v>9.9999999999999978E-2</v>
      </c>
      <c r="K329" s="100">
        <v>25.784000000000002</v>
      </c>
      <c r="L329" s="101" t="s">
        <v>1891</v>
      </c>
    </row>
    <row r="330" spans="1:12" x14ac:dyDescent="0.35">
      <c r="A330" s="17" t="s">
        <v>1824</v>
      </c>
      <c r="B330" s="103" t="s">
        <v>13</v>
      </c>
      <c r="C330" s="95"/>
      <c r="D330" s="103" t="s">
        <v>250</v>
      </c>
      <c r="E330" s="103" t="s">
        <v>800</v>
      </c>
      <c r="F330" s="95" t="s">
        <v>800</v>
      </c>
      <c r="G330" s="95" t="s">
        <v>800</v>
      </c>
      <c r="H330" s="19" t="s">
        <v>1918</v>
      </c>
      <c r="I330" s="99">
        <v>43.217777777777776</v>
      </c>
      <c r="J330" s="96">
        <v>9.999999999999995E-2</v>
      </c>
      <c r="K330" s="100">
        <v>38.896000000000001</v>
      </c>
      <c r="L330" s="101" t="s">
        <v>1891</v>
      </c>
    </row>
    <row r="331" spans="1:12" x14ac:dyDescent="0.35">
      <c r="A331" s="17" t="s">
        <v>1824</v>
      </c>
      <c r="B331" s="103" t="s">
        <v>13</v>
      </c>
      <c r="C331" s="95"/>
      <c r="D331" s="103" t="s">
        <v>250</v>
      </c>
      <c r="E331" s="103" t="s">
        <v>808</v>
      </c>
      <c r="F331" s="95" t="s">
        <v>808</v>
      </c>
      <c r="G331" s="95" t="s">
        <v>808</v>
      </c>
      <c r="H331" s="19" t="s">
        <v>1919</v>
      </c>
      <c r="I331" s="99">
        <v>25.19</v>
      </c>
      <c r="J331" s="96">
        <v>9.9999999999999936E-2</v>
      </c>
      <c r="K331" s="100">
        <v>22.671000000000003</v>
      </c>
      <c r="L331" s="101" t="s">
        <v>1891</v>
      </c>
    </row>
    <row r="332" spans="1:12" x14ac:dyDescent="0.35">
      <c r="A332" s="17" t="s">
        <v>1824</v>
      </c>
      <c r="B332" s="103" t="s">
        <v>13</v>
      </c>
      <c r="C332" s="95"/>
      <c r="D332" s="103" t="s">
        <v>250</v>
      </c>
      <c r="E332" s="103" t="s">
        <v>806</v>
      </c>
      <c r="F332" s="95" t="s">
        <v>806</v>
      </c>
      <c r="G332" s="95" t="s">
        <v>806</v>
      </c>
      <c r="H332" s="19" t="s">
        <v>807</v>
      </c>
      <c r="I332" s="99">
        <v>25.19</v>
      </c>
      <c r="J332" s="96">
        <v>9.9999999999999936E-2</v>
      </c>
      <c r="K332" s="100">
        <v>22.671000000000003</v>
      </c>
      <c r="L332" s="101" t="s">
        <v>1891</v>
      </c>
    </row>
    <row r="333" spans="1:12" x14ac:dyDescent="0.35">
      <c r="A333" s="17" t="s">
        <v>1824</v>
      </c>
      <c r="B333" s="103" t="s">
        <v>13</v>
      </c>
      <c r="C333" s="95"/>
      <c r="D333" s="103" t="s">
        <v>250</v>
      </c>
      <c r="E333" s="103" t="s">
        <v>2271</v>
      </c>
      <c r="F333" s="95" t="s">
        <v>2271</v>
      </c>
      <c r="G333" s="95" t="s">
        <v>2271</v>
      </c>
      <c r="H333" s="19" t="s">
        <v>2272</v>
      </c>
      <c r="I333" s="99">
        <v>25.19</v>
      </c>
      <c r="J333" s="96">
        <v>9.9999999999999936E-2</v>
      </c>
      <c r="K333" s="100">
        <v>22.671000000000003</v>
      </c>
      <c r="L333" s="101" t="s">
        <v>1891</v>
      </c>
    </row>
    <row r="334" spans="1:12" x14ac:dyDescent="0.35">
      <c r="A334" s="17" t="s">
        <v>1824</v>
      </c>
      <c r="B334" s="103" t="s">
        <v>13</v>
      </c>
      <c r="C334" s="95"/>
      <c r="D334" s="103" t="s">
        <v>250</v>
      </c>
      <c r="E334" s="103" t="s">
        <v>876</v>
      </c>
      <c r="F334" s="95" t="s">
        <v>876</v>
      </c>
      <c r="G334" s="95" t="s">
        <v>876</v>
      </c>
      <c r="H334" s="19" t="s">
        <v>1920</v>
      </c>
      <c r="I334" s="99">
        <v>13.090000000000002</v>
      </c>
      <c r="J334" s="96">
        <v>9.9999999999999936E-2</v>
      </c>
      <c r="K334" s="100">
        <v>11.781000000000002</v>
      </c>
      <c r="L334" s="101" t="s">
        <v>1891</v>
      </c>
    </row>
    <row r="335" spans="1:12" x14ac:dyDescent="0.35">
      <c r="A335" s="17" t="s">
        <v>1824</v>
      </c>
      <c r="B335" s="103" t="s">
        <v>13</v>
      </c>
      <c r="C335" s="95"/>
      <c r="D335" s="103" t="s">
        <v>250</v>
      </c>
      <c r="E335" s="103" t="s">
        <v>1260</v>
      </c>
      <c r="F335" s="95" t="s">
        <v>1260</v>
      </c>
      <c r="G335" s="95" t="s">
        <v>1260</v>
      </c>
      <c r="H335" s="19" t="s">
        <v>1921</v>
      </c>
      <c r="I335" s="99">
        <v>51.858888888888892</v>
      </c>
      <c r="J335" s="96">
        <v>0.10000000000000002</v>
      </c>
      <c r="K335" s="100">
        <v>46.673000000000002</v>
      </c>
      <c r="L335" s="101" t="s">
        <v>1891</v>
      </c>
    </row>
    <row r="336" spans="1:12" ht="40.5" x14ac:dyDescent="0.35">
      <c r="A336" s="17" t="s">
        <v>1824</v>
      </c>
      <c r="B336" s="103" t="s">
        <v>13</v>
      </c>
      <c r="C336" s="95"/>
      <c r="D336" s="103" t="s">
        <v>250</v>
      </c>
      <c r="E336" s="103" t="s">
        <v>820</v>
      </c>
      <c r="F336" s="95" t="s">
        <v>820</v>
      </c>
      <c r="G336" s="95" t="s">
        <v>820</v>
      </c>
      <c r="H336" s="19" t="s">
        <v>2273</v>
      </c>
      <c r="I336" s="99">
        <v>214.98888888888888</v>
      </c>
      <c r="J336" s="96">
        <v>9.9999999999999922E-2</v>
      </c>
      <c r="K336" s="100">
        <v>193.49</v>
      </c>
      <c r="L336" s="101" t="s">
        <v>1891</v>
      </c>
    </row>
    <row r="337" spans="1:12" x14ac:dyDescent="0.35">
      <c r="A337" s="17" t="s">
        <v>1824</v>
      </c>
      <c r="B337" s="103" t="s">
        <v>13</v>
      </c>
      <c r="C337" s="95"/>
      <c r="D337" s="103" t="s">
        <v>250</v>
      </c>
      <c r="E337" s="103" t="s">
        <v>818</v>
      </c>
      <c r="F337" s="95" t="s">
        <v>818</v>
      </c>
      <c r="G337" s="95" t="s">
        <v>818</v>
      </c>
      <c r="H337" s="19" t="s">
        <v>2274</v>
      </c>
      <c r="I337" s="99">
        <v>120.40111111111113</v>
      </c>
      <c r="J337" s="96">
        <v>0.10000000000000002</v>
      </c>
      <c r="K337" s="100">
        <v>108.36100000000002</v>
      </c>
      <c r="L337" s="101" t="s">
        <v>1891</v>
      </c>
    </row>
    <row r="338" spans="1:12" x14ac:dyDescent="0.35">
      <c r="A338" s="17" t="s">
        <v>1824</v>
      </c>
      <c r="B338" s="103" t="s">
        <v>13</v>
      </c>
      <c r="C338" s="95"/>
      <c r="D338" s="103" t="s">
        <v>250</v>
      </c>
      <c r="E338" s="103" t="s">
        <v>1922</v>
      </c>
      <c r="F338" s="95" t="s">
        <v>1922</v>
      </c>
      <c r="G338" s="95" t="s">
        <v>1922</v>
      </c>
      <c r="H338" s="19" t="s">
        <v>1923</v>
      </c>
      <c r="I338" s="99">
        <v>273.97333333333336</v>
      </c>
      <c r="J338" s="96">
        <v>0.1</v>
      </c>
      <c r="K338" s="100">
        <v>246.57600000000002</v>
      </c>
      <c r="L338" s="101" t="s">
        <v>1891</v>
      </c>
    </row>
    <row r="339" spans="1:12" x14ac:dyDescent="0.35">
      <c r="A339" s="17" t="s">
        <v>1824</v>
      </c>
      <c r="B339" s="103" t="s">
        <v>13</v>
      </c>
      <c r="C339" s="95"/>
      <c r="D339" s="103" t="s">
        <v>250</v>
      </c>
      <c r="E339" s="103" t="s">
        <v>819</v>
      </c>
      <c r="F339" s="95" t="s">
        <v>819</v>
      </c>
      <c r="G339" s="95" t="s">
        <v>819</v>
      </c>
      <c r="H339" s="19" t="s">
        <v>1924</v>
      </c>
      <c r="I339" s="99">
        <v>283.78777777777782</v>
      </c>
      <c r="J339" s="96">
        <v>0.10000000000000006</v>
      </c>
      <c r="K339" s="100">
        <v>255.40900000000002</v>
      </c>
      <c r="L339" s="101" t="s">
        <v>1891</v>
      </c>
    </row>
    <row r="340" spans="1:12" x14ac:dyDescent="0.35">
      <c r="A340" s="17" t="s">
        <v>1824</v>
      </c>
      <c r="B340" s="103" t="s">
        <v>13</v>
      </c>
      <c r="C340" s="95"/>
      <c r="D340" s="103" t="s">
        <v>250</v>
      </c>
      <c r="E340" s="103" t="s">
        <v>2275</v>
      </c>
      <c r="F340" s="95" t="s">
        <v>2275</v>
      </c>
      <c r="G340" s="95" t="s">
        <v>2275</v>
      </c>
      <c r="H340" s="19" t="s">
        <v>2276</v>
      </c>
      <c r="I340" s="99">
        <v>374.70888888888891</v>
      </c>
      <c r="J340" s="96">
        <v>0.10000000000000005</v>
      </c>
      <c r="K340" s="100">
        <v>337.238</v>
      </c>
      <c r="L340" s="101" t="s">
        <v>1891</v>
      </c>
    </row>
    <row r="341" spans="1:12" x14ac:dyDescent="0.35">
      <c r="A341" s="17" t="s">
        <v>1824</v>
      </c>
      <c r="B341" s="103" t="s">
        <v>13</v>
      </c>
      <c r="C341" s="95"/>
      <c r="D341" s="103" t="s">
        <v>250</v>
      </c>
      <c r="E341" s="103" t="s">
        <v>821</v>
      </c>
      <c r="F341" s="95" t="s">
        <v>821</v>
      </c>
      <c r="G341" s="95" t="s">
        <v>821</v>
      </c>
      <c r="H341" s="19" t="s">
        <v>1925</v>
      </c>
      <c r="I341" s="99">
        <v>777.67555555555555</v>
      </c>
      <c r="J341" s="96">
        <v>9.9999999999999964E-2</v>
      </c>
      <c r="K341" s="100">
        <v>699.90800000000002</v>
      </c>
      <c r="L341" s="101" t="s">
        <v>1891</v>
      </c>
    </row>
    <row r="342" spans="1:12" x14ac:dyDescent="0.35">
      <c r="A342" s="17" t="s">
        <v>1824</v>
      </c>
      <c r="B342" s="103" t="s">
        <v>13</v>
      </c>
      <c r="C342" s="95"/>
      <c r="D342" s="103" t="s">
        <v>250</v>
      </c>
      <c r="E342" s="103" t="s">
        <v>822</v>
      </c>
      <c r="F342" s="95" t="s">
        <v>822</v>
      </c>
      <c r="G342" s="95" t="s">
        <v>822</v>
      </c>
      <c r="H342" s="19" t="s">
        <v>823</v>
      </c>
      <c r="I342" s="99">
        <v>777.67555555555555</v>
      </c>
      <c r="J342" s="96">
        <v>9.9999999999999964E-2</v>
      </c>
      <c r="K342" s="100">
        <v>699.90800000000002</v>
      </c>
      <c r="L342" s="101" t="s">
        <v>1891</v>
      </c>
    </row>
    <row r="343" spans="1:12" x14ac:dyDescent="0.35">
      <c r="A343" s="17" t="s">
        <v>1824</v>
      </c>
      <c r="B343" s="103" t="s">
        <v>13</v>
      </c>
      <c r="C343" s="95"/>
      <c r="D343" s="103" t="s">
        <v>250</v>
      </c>
      <c r="E343" s="103" t="s">
        <v>824</v>
      </c>
      <c r="F343" s="95" t="s">
        <v>824</v>
      </c>
      <c r="G343" s="95" t="s">
        <v>824</v>
      </c>
      <c r="H343" s="19" t="s">
        <v>825</v>
      </c>
      <c r="I343" s="99">
        <v>777.67555555555555</v>
      </c>
      <c r="J343" s="96">
        <v>9.9999999999999964E-2</v>
      </c>
      <c r="K343" s="100">
        <v>699.90800000000002</v>
      </c>
      <c r="L343" s="101" t="s">
        <v>1891</v>
      </c>
    </row>
    <row r="344" spans="1:12" x14ac:dyDescent="0.35">
      <c r="A344" s="17" t="s">
        <v>1824</v>
      </c>
      <c r="B344" s="103" t="s">
        <v>13</v>
      </c>
      <c r="C344" s="95"/>
      <c r="D344" s="103" t="s">
        <v>250</v>
      </c>
      <c r="E344" s="103" t="s">
        <v>826</v>
      </c>
      <c r="F344" s="95" t="s">
        <v>826</v>
      </c>
      <c r="G344" s="95" t="s">
        <v>826</v>
      </c>
      <c r="H344" s="19" t="s">
        <v>827</v>
      </c>
      <c r="I344" s="99">
        <v>777.67555555555555</v>
      </c>
      <c r="J344" s="96">
        <v>9.9999999999999964E-2</v>
      </c>
      <c r="K344" s="100">
        <v>699.90800000000002</v>
      </c>
      <c r="L344" s="101" t="s">
        <v>1891</v>
      </c>
    </row>
    <row r="345" spans="1:12" x14ac:dyDescent="0.35">
      <c r="A345" s="17" t="s">
        <v>1824</v>
      </c>
      <c r="B345" s="103" t="s">
        <v>13</v>
      </c>
      <c r="C345" s="95"/>
      <c r="D345" s="103" t="s">
        <v>250</v>
      </c>
      <c r="E345" s="103" t="s">
        <v>828</v>
      </c>
      <c r="F345" s="95" t="s">
        <v>828</v>
      </c>
      <c r="G345" s="95" t="s">
        <v>828</v>
      </c>
      <c r="H345" s="19" t="s">
        <v>829</v>
      </c>
      <c r="I345" s="99">
        <v>777.67555555555555</v>
      </c>
      <c r="J345" s="96">
        <v>9.9999999999999964E-2</v>
      </c>
      <c r="K345" s="100">
        <v>699.90800000000002</v>
      </c>
      <c r="L345" s="101" t="s">
        <v>1891</v>
      </c>
    </row>
    <row r="346" spans="1:12" x14ac:dyDescent="0.35">
      <c r="A346" s="17" t="s">
        <v>1824</v>
      </c>
      <c r="B346" s="103" t="s">
        <v>13</v>
      </c>
      <c r="C346" s="95"/>
      <c r="D346" s="103" t="s">
        <v>250</v>
      </c>
      <c r="E346" s="103" t="s">
        <v>1926</v>
      </c>
      <c r="F346" s="95" t="s">
        <v>1926</v>
      </c>
      <c r="G346" s="95" t="s">
        <v>1926</v>
      </c>
      <c r="H346" s="19" t="s">
        <v>1927</v>
      </c>
      <c r="I346" s="99">
        <v>219.45000000000002</v>
      </c>
      <c r="J346" s="96">
        <v>9.9999999999999964E-2</v>
      </c>
      <c r="K346" s="100">
        <v>197.50500000000002</v>
      </c>
      <c r="L346" s="101" t="s">
        <v>1891</v>
      </c>
    </row>
    <row r="347" spans="1:12" x14ac:dyDescent="0.35">
      <c r="A347" s="17" t="s">
        <v>1824</v>
      </c>
      <c r="B347" s="103" t="s">
        <v>13</v>
      </c>
      <c r="C347" s="95"/>
      <c r="D347" s="103" t="s">
        <v>250</v>
      </c>
      <c r="E347" s="103" t="s">
        <v>1928</v>
      </c>
      <c r="F347" s="95" t="s">
        <v>1928</v>
      </c>
      <c r="G347" s="95" t="s">
        <v>1928</v>
      </c>
      <c r="H347" s="19" t="s">
        <v>1929</v>
      </c>
      <c r="I347" s="99">
        <v>250.10333333333335</v>
      </c>
      <c r="J347" s="96">
        <v>0.1</v>
      </c>
      <c r="K347" s="100">
        <v>225.09300000000002</v>
      </c>
      <c r="L347" s="101" t="s">
        <v>1891</v>
      </c>
    </row>
    <row r="348" spans="1:12" x14ac:dyDescent="0.35">
      <c r="A348" s="17" t="s">
        <v>1824</v>
      </c>
      <c r="B348" s="103" t="s">
        <v>13</v>
      </c>
      <c r="C348" s="95"/>
      <c r="D348" s="103" t="s">
        <v>250</v>
      </c>
      <c r="E348" s="103" t="s">
        <v>1943</v>
      </c>
      <c r="F348" s="95" t="s">
        <v>1943</v>
      </c>
      <c r="G348" s="95" t="s">
        <v>1943</v>
      </c>
      <c r="H348" s="19" t="s">
        <v>2277</v>
      </c>
      <c r="I348" s="99">
        <v>87.682222222222222</v>
      </c>
      <c r="J348" s="96">
        <v>9.9999999999999978E-2</v>
      </c>
      <c r="K348" s="100">
        <v>78.914000000000001</v>
      </c>
      <c r="L348" s="101" t="s">
        <v>1891</v>
      </c>
    </row>
    <row r="349" spans="1:12" x14ac:dyDescent="0.35">
      <c r="A349" s="17" t="s">
        <v>1824</v>
      </c>
      <c r="B349" s="103" t="s">
        <v>13</v>
      </c>
      <c r="C349" s="95"/>
      <c r="D349" s="103" t="s">
        <v>250</v>
      </c>
      <c r="E349" s="103" t="s">
        <v>854</v>
      </c>
      <c r="F349" s="95" t="s">
        <v>854</v>
      </c>
      <c r="G349" s="95" t="s">
        <v>854</v>
      </c>
      <c r="H349" s="19" t="s">
        <v>1930</v>
      </c>
      <c r="I349" s="99">
        <v>137.07222222222225</v>
      </c>
      <c r="J349" s="96">
        <v>0.10000000000000002</v>
      </c>
      <c r="K349" s="100">
        <v>123.36500000000002</v>
      </c>
      <c r="L349" s="101" t="s">
        <v>1891</v>
      </c>
    </row>
    <row r="350" spans="1:12" x14ac:dyDescent="0.35">
      <c r="A350" s="17" t="s">
        <v>1824</v>
      </c>
      <c r="B350" s="103" t="s">
        <v>13</v>
      </c>
      <c r="C350" s="95"/>
      <c r="D350" s="103" t="s">
        <v>250</v>
      </c>
      <c r="E350" s="103" t="s">
        <v>856</v>
      </c>
      <c r="F350" s="95" t="s">
        <v>856</v>
      </c>
      <c r="G350" s="95" t="s">
        <v>856</v>
      </c>
      <c r="H350" s="19" t="s">
        <v>1931</v>
      </c>
      <c r="I350" s="99">
        <v>176.59888888888892</v>
      </c>
      <c r="J350" s="96">
        <v>0.10000000000000005</v>
      </c>
      <c r="K350" s="100">
        <v>158.93900000000002</v>
      </c>
      <c r="L350" s="101" t="s">
        <v>1891</v>
      </c>
    </row>
    <row r="351" spans="1:12" x14ac:dyDescent="0.35">
      <c r="A351" s="17" t="s">
        <v>1824</v>
      </c>
      <c r="B351" s="103" t="s">
        <v>13</v>
      </c>
      <c r="C351" s="95"/>
      <c r="D351" s="103" t="s">
        <v>250</v>
      </c>
      <c r="E351" s="103" t="s">
        <v>852</v>
      </c>
      <c r="F351" s="95" t="s">
        <v>852</v>
      </c>
      <c r="G351" s="95" t="s">
        <v>852</v>
      </c>
      <c r="H351" s="19" t="s">
        <v>1932</v>
      </c>
      <c r="I351" s="99">
        <v>107.43333333333334</v>
      </c>
      <c r="J351" s="96">
        <v>9.9999999999999922E-2</v>
      </c>
      <c r="K351" s="100">
        <v>96.690000000000012</v>
      </c>
      <c r="L351" s="101" t="s">
        <v>1891</v>
      </c>
    </row>
    <row r="352" spans="1:12" x14ac:dyDescent="0.35">
      <c r="A352" s="17" t="s">
        <v>1824</v>
      </c>
      <c r="B352" s="103" t="s">
        <v>13</v>
      </c>
      <c r="C352" s="95"/>
      <c r="D352" s="103" t="s">
        <v>250</v>
      </c>
      <c r="E352" s="103" t="s">
        <v>858</v>
      </c>
      <c r="F352" s="95" t="s">
        <v>858</v>
      </c>
      <c r="G352" s="95" t="s">
        <v>858</v>
      </c>
      <c r="H352" s="19" t="s">
        <v>1933</v>
      </c>
      <c r="I352" s="99">
        <v>176.59888888888892</v>
      </c>
      <c r="J352" s="96">
        <v>0.10000000000000005</v>
      </c>
      <c r="K352" s="100">
        <v>158.93900000000002</v>
      </c>
      <c r="L352" s="101" t="s">
        <v>1891</v>
      </c>
    </row>
    <row r="353" spans="1:12" ht="27" x14ac:dyDescent="0.35">
      <c r="A353" s="17" t="s">
        <v>1824</v>
      </c>
      <c r="B353" s="103" t="s">
        <v>13</v>
      </c>
      <c r="C353" s="95"/>
      <c r="D353" s="103" t="s">
        <v>250</v>
      </c>
      <c r="E353" s="103" t="s">
        <v>836</v>
      </c>
      <c r="F353" s="95" t="s">
        <v>836</v>
      </c>
      <c r="G353" s="95" t="s">
        <v>836</v>
      </c>
      <c r="H353" s="19" t="s">
        <v>1934</v>
      </c>
      <c r="I353" s="99">
        <v>206.22555555555556</v>
      </c>
      <c r="J353" s="96">
        <v>9.9999999999999978E-2</v>
      </c>
      <c r="K353" s="100">
        <v>185.60300000000001</v>
      </c>
      <c r="L353" s="101" t="s">
        <v>1891</v>
      </c>
    </row>
    <row r="354" spans="1:12" ht="27" x14ac:dyDescent="0.35">
      <c r="A354" s="17" t="s">
        <v>1824</v>
      </c>
      <c r="B354" s="103" t="s">
        <v>13</v>
      </c>
      <c r="C354" s="95"/>
      <c r="D354" s="103" t="s">
        <v>250</v>
      </c>
      <c r="E354" s="103" t="s">
        <v>838</v>
      </c>
      <c r="F354" s="95" t="s">
        <v>838</v>
      </c>
      <c r="G354" s="95" t="s">
        <v>838</v>
      </c>
      <c r="H354" s="19" t="s">
        <v>1935</v>
      </c>
      <c r="I354" s="99">
        <v>245.75222222222223</v>
      </c>
      <c r="J354" s="96">
        <v>9.9999999999999936E-2</v>
      </c>
      <c r="K354" s="100">
        <v>221.17700000000002</v>
      </c>
      <c r="L354" s="101" t="s">
        <v>1891</v>
      </c>
    </row>
    <row r="355" spans="1:12" x14ac:dyDescent="0.35">
      <c r="A355" s="17" t="s">
        <v>1824</v>
      </c>
      <c r="B355" s="103" t="s">
        <v>13</v>
      </c>
      <c r="C355" s="95"/>
      <c r="D355" s="103" t="s">
        <v>250</v>
      </c>
      <c r="E355" s="103" t="s">
        <v>1268</v>
      </c>
      <c r="F355" s="95" t="s">
        <v>1268</v>
      </c>
      <c r="G355" s="95" t="s">
        <v>1268</v>
      </c>
      <c r="H355" s="19" t="s">
        <v>1936</v>
      </c>
      <c r="I355" s="99">
        <v>137.07222222222225</v>
      </c>
      <c r="J355" s="96">
        <v>0.10000000000000002</v>
      </c>
      <c r="K355" s="100">
        <v>123.36500000000002</v>
      </c>
      <c r="L355" s="101" t="s">
        <v>1891</v>
      </c>
    </row>
    <row r="356" spans="1:12" x14ac:dyDescent="0.35">
      <c r="A356" s="17" t="s">
        <v>1824</v>
      </c>
      <c r="B356" s="103" t="s">
        <v>13</v>
      </c>
      <c r="C356" s="95"/>
      <c r="D356" s="103" t="s">
        <v>250</v>
      </c>
      <c r="E356" s="103" t="s">
        <v>1269</v>
      </c>
      <c r="F356" s="95" t="s">
        <v>1269</v>
      </c>
      <c r="G356" s="95" t="s">
        <v>1269</v>
      </c>
      <c r="H356" s="19" t="s">
        <v>1937</v>
      </c>
      <c r="I356" s="99">
        <v>206.22555555555556</v>
      </c>
      <c r="J356" s="96">
        <v>9.9999999999999978E-2</v>
      </c>
      <c r="K356" s="100">
        <v>185.60300000000001</v>
      </c>
      <c r="L356" s="101" t="s">
        <v>1891</v>
      </c>
    </row>
    <row r="357" spans="1:12" ht="27" x14ac:dyDescent="0.35">
      <c r="A357" s="17" t="s">
        <v>1824</v>
      </c>
      <c r="B357" s="103" t="s">
        <v>13</v>
      </c>
      <c r="C357" s="95"/>
      <c r="D357" s="103" t="s">
        <v>250</v>
      </c>
      <c r="E357" s="103" t="s">
        <v>1270</v>
      </c>
      <c r="F357" s="95" t="s">
        <v>1270</v>
      </c>
      <c r="G357" s="95" t="s">
        <v>1270</v>
      </c>
      <c r="H357" s="19" t="s">
        <v>1938</v>
      </c>
      <c r="I357" s="99">
        <v>275.39111111111112</v>
      </c>
      <c r="J357" s="96">
        <v>0.1</v>
      </c>
      <c r="K357" s="100">
        <v>247.852</v>
      </c>
      <c r="L357" s="101" t="s">
        <v>1891</v>
      </c>
    </row>
    <row r="358" spans="1:12" x14ac:dyDescent="0.35">
      <c r="A358" s="17" t="s">
        <v>1824</v>
      </c>
      <c r="B358" s="103" t="s">
        <v>13</v>
      </c>
      <c r="C358" s="95"/>
      <c r="D358" s="103" t="s">
        <v>250</v>
      </c>
      <c r="E358" s="103" t="s">
        <v>839</v>
      </c>
      <c r="F358" s="95" t="s">
        <v>839</v>
      </c>
      <c r="G358" s="95" t="s">
        <v>839</v>
      </c>
      <c r="H358" s="19" t="s">
        <v>1939</v>
      </c>
      <c r="I358" s="99">
        <v>117.32111111111111</v>
      </c>
      <c r="J358" s="96">
        <v>9.9999999999999992E-2</v>
      </c>
      <c r="K358" s="100">
        <v>105.589</v>
      </c>
      <c r="L358" s="101" t="s">
        <v>1891</v>
      </c>
    </row>
    <row r="359" spans="1:12" x14ac:dyDescent="0.35">
      <c r="A359" s="17" t="s">
        <v>1824</v>
      </c>
      <c r="B359" s="103" t="s">
        <v>13</v>
      </c>
      <c r="C359" s="95"/>
      <c r="D359" s="103" t="s">
        <v>250</v>
      </c>
      <c r="E359" s="103" t="s">
        <v>840</v>
      </c>
      <c r="F359" s="95" t="s">
        <v>840</v>
      </c>
      <c r="G359" s="95" t="s">
        <v>840</v>
      </c>
      <c r="H359" s="19" t="s">
        <v>841</v>
      </c>
      <c r="I359" s="99">
        <v>44.452222222222218</v>
      </c>
      <c r="J359" s="96">
        <v>9.9999999999999964E-2</v>
      </c>
      <c r="K359" s="100">
        <v>40.006999999999998</v>
      </c>
      <c r="L359" s="101" t="s">
        <v>1891</v>
      </c>
    </row>
    <row r="360" spans="1:12" x14ac:dyDescent="0.35">
      <c r="A360" s="17" t="s">
        <v>1824</v>
      </c>
      <c r="B360" s="103" t="s">
        <v>13</v>
      </c>
      <c r="C360" s="95"/>
      <c r="D360" s="103" t="s">
        <v>250</v>
      </c>
      <c r="E360" s="103" t="s">
        <v>1261</v>
      </c>
      <c r="F360" s="95" t="s">
        <v>1261</v>
      </c>
      <c r="G360" s="95" t="s">
        <v>1261</v>
      </c>
      <c r="H360" s="19" t="s">
        <v>1940</v>
      </c>
      <c r="I360" s="99">
        <v>44.452222222222218</v>
      </c>
      <c r="J360" s="96">
        <v>9.9999999999999964E-2</v>
      </c>
      <c r="K360" s="100">
        <v>40.006999999999998</v>
      </c>
      <c r="L360" s="101" t="s">
        <v>1891</v>
      </c>
    </row>
    <row r="361" spans="1:12" x14ac:dyDescent="0.35">
      <c r="A361" s="17" t="s">
        <v>1824</v>
      </c>
      <c r="B361" s="103" t="s">
        <v>13</v>
      </c>
      <c r="C361" s="95"/>
      <c r="D361" s="103" t="s">
        <v>250</v>
      </c>
      <c r="E361" s="103" t="s">
        <v>845</v>
      </c>
      <c r="F361" s="95" t="s">
        <v>845</v>
      </c>
      <c r="G361" s="95" t="s">
        <v>845</v>
      </c>
      <c r="H361" s="19" t="s">
        <v>1941</v>
      </c>
      <c r="I361" s="99">
        <v>44.452222222222218</v>
      </c>
      <c r="J361" s="96">
        <v>9.9999999999999964E-2</v>
      </c>
      <c r="K361" s="100">
        <v>40.006999999999998</v>
      </c>
      <c r="L361" s="101" t="s">
        <v>1891</v>
      </c>
    </row>
    <row r="362" spans="1:12" x14ac:dyDescent="0.35">
      <c r="A362" s="17" t="s">
        <v>1824</v>
      </c>
      <c r="B362" s="103" t="s">
        <v>13</v>
      </c>
      <c r="C362" s="95"/>
      <c r="D362" s="103" t="s">
        <v>250</v>
      </c>
      <c r="E362" s="103" t="s">
        <v>844</v>
      </c>
      <c r="F362" s="95" t="s">
        <v>844</v>
      </c>
      <c r="G362" s="95" t="s">
        <v>844</v>
      </c>
      <c r="H362" s="19" t="s">
        <v>1942</v>
      </c>
      <c r="I362" s="99">
        <v>64.215555555555554</v>
      </c>
      <c r="J362" s="96">
        <v>9.9999999999999908E-2</v>
      </c>
      <c r="K362" s="100">
        <v>57.794000000000004</v>
      </c>
      <c r="L362" s="101" t="s">
        <v>1891</v>
      </c>
    </row>
    <row r="363" spans="1:12" ht="27" x14ac:dyDescent="0.35">
      <c r="A363" s="17" t="s">
        <v>1824</v>
      </c>
      <c r="B363" s="103" t="s">
        <v>13</v>
      </c>
      <c r="C363" s="95"/>
      <c r="D363" s="103" t="s">
        <v>250</v>
      </c>
      <c r="E363" s="103" t="s">
        <v>863</v>
      </c>
      <c r="F363" s="95" t="s">
        <v>863</v>
      </c>
      <c r="G363" s="95" t="s">
        <v>863</v>
      </c>
      <c r="H363" s="19" t="s">
        <v>1944</v>
      </c>
      <c r="I363" s="99">
        <v>117.32111111111111</v>
      </c>
      <c r="J363" s="96">
        <v>9.9999999999999992E-2</v>
      </c>
      <c r="K363" s="100">
        <v>105.589</v>
      </c>
      <c r="L363" s="101" t="s">
        <v>1891</v>
      </c>
    </row>
    <row r="364" spans="1:12" x14ac:dyDescent="0.35">
      <c r="A364" s="17" t="s">
        <v>1824</v>
      </c>
      <c r="B364" s="103" t="s">
        <v>13</v>
      </c>
      <c r="C364" s="95"/>
      <c r="D364" s="103" t="s">
        <v>250</v>
      </c>
      <c r="E364" s="103" t="s">
        <v>842</v>
      </c>
      <c r="F364" s="95" t="s">
        <v>842</v>
      </c>
      <c r="G364" s="95" t="s">
        <v>842</v>
      </c>
      <c r="H364" s="19" t="s">
        <v>1945</v>
      </c>
      <c r="I364" s="99">
        <v>14.813333333333334</v>
      </c>
      <c r="J364" s="96">
        <v>0.1</v>
      </c>
      <c r="K364" s="100">
        <v>13.332000000000001</v>
      </c>
      <c r="L364" s="101" t="s">
        <v>1891</v>
      </c>
    </row>
    <row r="365" spans="1:12" x14ac:dyDescent="0.35">
      <c r="A365" s="17" t="s">
        <v>1824</v>
      </c>
      <c r="B365" s="103" t="s">
        <v>13</v>
      </c>
      <c r="C365" s="95"/>
      <c r="D365" s="103" t="s">
        <v>250</v>
      </c>
      <c r="E365" s="103" t="s">
        <v>870</v>
      </c>
      <c r="F365" s="95" t="s">
        <v>870</v>
      </c>
      <c r="G365" s="95" t="s">
        <v>870</v>
      </c>
      <c r="H365" s="19" t="s">
        <v>1946</v>
      </c>
      <c r="I365" s="99">
        <v>117.32111111111111</v>
      </c>
      <c r="J365" s="96">
        <v>9.9999999999999992E-2</v>
      </c>
      <c r="K365" s="100">
        <v>105.589</v>
      </c>
      <c r="L365" s="101" t="s">
        <v>1891</v>
      </c>
    </row>
    <row r="366" spans="1:12" ht="27" x14ac:dyDescent="0.35">
      <c r="A366" s="17" t="s">
        <v>1824</v>
      </c>
      <c r="B366" s="103" t="s">
        <v>13</v>
      </c>
      <c r="C366" s="95"/>
      <c r="D366" s="103" t="s">
        <v>250</v>
      </c>
      <c r="E366" s="103" t="s">
        <v>868</v>
      </c>
      <c r="F366" s="95" t="s">
        <v>868</v>
      </c>
      <c r="G366" s="95" t="s">
        <v>868</v>
      </c>
      <c r="H366" s="19" t="s">
        <v>1947</v>
      </c>
      <c r="I366" s="99">
        <v>117.32111111111111</v>
      </c>
      <c r="J366" s="96">
        <v>9.9999999999999992E-2</v>
      </c>
      <c r="K366" s="100">
        <v>105.589</v>
      </c>
      <c r="L366" s="101" t="s">
        <v>1891</v>
      </c>
    </row>
    <row r="367" spans="1:12" ht="27" x14ac:dyDescent="0.35">
      <c r="A367" s="17" t="s">
        <v>1824</v>
      </c>
      <c r="B367" s="103" t="s">
        <v>13</v>
      </c>
      <c r="C367" s="95"/>
      <c r="D367" s="103" t="s">
        <v>250</v>
      </c>
      <c r="E367" s="103" t="s">
        <v>866</v>
      </c>
      <c r="F367" s="95" t="s">
        <v>866</v>
      </c>
      <c r="G367" s="95" t="s">
        <v>866</v>
      </c>
      <c r="H367" s="19" t="s">
        <v>1948</v>
      </c>
      <c r="I367" s="99">
        <v>117.32111111111111</v>
      </c>
      <c r="J367" s="96">
        <v>9.9999999999999992E-2</v>
      </c>
      <c r="K367" s="100">
        <v>105.589</v>
      </c>
      <c r="L367" s="101" t="s">
        <v>1891</v>
      </c>
    </row>
    <row r="368" spans="1:12" x14ac:dyDescent="0.35">
      <c r="A368" s="17" t="s">
        <v>1824</v>
      </c>
      <c r="B368" s="103" t="s">
        <v>13</v>
      </c>
      <c r="C368" s="95"/>
      <c r="D368" s="103" t="s">
        <v>250</v>
      </c>
      <c r="E368" s="103" t="s">
        <v>874</v>
      </c>
      <c r="F368" s="95" t="s">
        <v>874</v>
      </c>
      <c r="G368" s="95" t="s">
        <v>874</v>
      </c>
      <c r="H368" s="19" t="s">
        <v>875</v>
      </c>
      <c r="I368" s="99">
        <v>28.648888888888891</v>
      </c>
      <c r="J368" s="96">
        <v>9.9999999999999978E-2</v>
      </c>
      <c r="K368" s="100">
        <v>25.784000000000002</v>
      </c>
      <c r="L368" s="101" t="s">
        <v>1891</v>
      </c>
    </row>
    <row r="369" spans="1:12" x14ac:dyDescent="0.35">
      <c r="A369" s="17" t="s">
        <v>1824</v>
      </c>
      <c r="B369" s="103" t="s">
        <v>13</v>
      </c>
      <c r="C369" s="95"/>
      <c r="D369" s="103" t="s">
        <v>250</v>
      </c>
      <c r="E369" s="103" t="s">
        <v>882</v>
      </c>
      <c r="F369" s="95" t="s">
        <v>882</v>
      </c>
      <c r="G369" s="95" t="s">
        <v>882</v>
      </c>
      <c r="H369" s="19" t="s">
        <v>1949</v>
      </c>
      <c r="I369" s="99">
        <v>67.918888888888887</v>
      </c>
      <c r="J369" s="96">
        <v>9.9999999999999936E-2</v>
      </c>
      <c r="K369" s="100">
        <v>61.127000000000002</v>
      </c>
      <c r="L369" s="101" t="s">
        <v>1891</v>
      </c>
    </row>
    <row r="370" spans="1:12" x14ac:dyDescent="0.35">
      <c r="A370" s="17" t="s">
        <v>1824</v>
      </c>
      <c r="B370" s="103" t="s">
        <v>13</v>
      </c>
      <c r="C370" s="95"/>
      <c r="D370" s="103" t="s">
        <v>250</v>
      </c>
      <c r="E370" s="103" t="s">
        <v>809</v>
      </c>
      <c r="F370" s="95" t="s">
        <v>809</v>
      </c>
      <c r="G370" s="95" t="s">
        <v>809</v>
      </c>
      <c r="H370" s="19" t="s">
        <v>1950</v>
      </c>
      <c r="I370" s="99">
        <v>25.19</v>
      </c>
      <c r="J370" s="96">
        <v>9.9999999999999936E-2</v>
      </c>
      <c r="K370" s="100">
        <v>22.671000000000003</v>
      </c>
      <c r="L370" s="101" t="s">
        <v>1891</v>
      </c>
    </row>
    <row r="371" spans="1:12" x14ac:dyDescent="0.35">
      <c r="A371" s="17" t="s">
        <v>1824</v>
      </c>
      <c r="B371" s="103" t="s">
        <v>13</v>
      </c>
      <c r="C371" s="95"/>
      <c r="D371" s="103" t="s">
        <v>250</v>
      </c>
      <c r="E371" s="103" t="s">
        <v>804</v>
      </c>
      <c r="F371" s="95" t="s">
        <v>804</v>
      </c>
      <c r="G371" s="95" t="s">
        <v>804</v>
      </c>
      <c r="H371" s="19" t="s">
        <v>1951</v>
      </c>
      <c r="I371" s="99">
        <v>43.217777777777776</v>
      </c>
      <c r="J371" s="96">
        <v>9.999999999999995E-2</v>
      </c>
      <c r="K371" s="100">
        <v>38.896000000000001</v>
      </c>
      <c r="L371" s="101" t="s">
        <v>1891</v>
      </c>
    </row>
    <row r="372" spans="1:12" x14ac:dyDescent="0.35">
      <c r="A372" s="17" t="s">
        <v>1824</v>
      </c>
      <c r="B372" s="103" t="s">
        <v>13</v>
      </c>
      <c r="C372" s="95"/>
      <c r="D372" s="103" t="s">
        <v>250</v>
      </c>
      <c r="E372" s="103" t="s">
        <v>2278</v>
      </c>
      <c r="F372" s="95" t="s">
        <v>2278</v>
      </c>
      <c r="G372" s="95" t="s">
        <v>2278</v>
      </c>
      <c r="H372" s="19" t="s">
        <v>2279</v>
      </c>
      <c r="I372" s="99">
        <v>43.217777777777776</v>
      </c>
      <c r="J372" s="96">
        <v>9.999999999999995E-2</v>
      </c>
      <c r="K372" s="100">
        <v>38.896000000000001</v>
      </c>
      <c r="L372" s="101" t="s">
        <v>1891</v>
      </c>
    </row>
    <row r="373" spans="1:12" x14ac:dyDescent="0.35">
      <c r="A373" s="17" t="s">
        <v>1824</v>
      </c>
      <c r="B373" s="103" t="s">
        <v>13</v>
      </c>
      <c r="C373" s="95"/>
      <c r="D373" s="103" t="s">
        <v>250</v>
      </c>
      <c r="E373" s="103" t="s">
        <v>872</v>
      </c>
      <c r="F373" s="95" t="s">
        <v>872</v>
      </c>
      <c r="G373" s="95" t="s">
        <v>872</v>
      </c>
      <c r="H373" s="19" t="s">
        <v>873</v>
      </c>
      <c r="I373" s="99">
        <v>97.557777777777773</v>
      </c>
      <c r="J373" s="96">
        <v>0.10000000000000003</v>
      </c>
      <c r="K373" s="100">
        <v>87.801999999999992</v>
      </c>
      <c r="L373" s="101" t="s">
        <v>1891</v>
      </c>
    </row>
    <row r="374" spans="1:12" x14ac:dyDescent="0.35">
      <c r="A374" s="17" t="s">
        <v>1824</v>
      </c>
      <c r="B374" s="103" t="s">
        <v>13</v>
      </c>
      <c r="C374" s="95"/>
      <c r="D374" s="103" t="s">
        <v>250</v>
      </c>
      <c r="E374" s="103" t="s">
        <v>848</v>
      </c>
      <c r="F374" s="95" t="s">
        <v>848</v>
      </c>
      <c r="G374" s="95" t="s">
        <v>848</v>
      </c>
      <c r="H374" s="19" t="s">
        <v>849</v>
      </c>
      <c r="I374" s="99">
        <v>28.648888888888891</v>
      </c>
      <c r="J374" s="96">
        <v>9.9999999999999978E-2</v>
      </c>
      <c r="K374" s="100">
        <v>25.784000000000002</v>
      </c>
      <c r="L374" s="101" t="s">
        <v>1891</v>
      </c>
    </row>
    <row r="375" spans="1:12" x14ac:dyDescent="0.35">
      <c r="A375" s="17" t="s">
        <v>1824</v>
      </c>
      <c r="B375" s="103" t="s">
        <v>13</v>
      </c>
      <c r="C375" s="95"/>
      <c r="D375" s="103" t="s">
        <v>250</v>
      </c>
      <c r="E375" s="103" t="s">
        <v>846</v>
      </c>
      <c r="F375" s="95" t="s">
        <v>846</v>
      </c>
      <c r="G375" s="95" t="s">
        <v>846</v>
      </c>
      <c r="H375" s="19" t="s">
        <v>847</v>
      </c>
      <c r="I375" s="99">
        <v>97.557777777777773</v>
      </c>
      <c r="J375" s="96">
        <v>0.10000000000000003</v>
      </c>
      <c r="K375" s="100">
        <v>87.801999999999992</v>
      </c>
      <c r="L375" s="101" t="s">
        <v>1891</v>
      </c>
    </row>
    <row r="376" spans="1:12" x14ac:dyDescent="0.35">
      <c r="A376" s="17" t="s">
        <v>1824</v>
      </c>
      <c r="B376" s="103" t="s">
        <v>13</v>
      </c>
      <c r="C376" s="95"/>
      <c r="D376" s="103" t="s">
        <v>250</v>
      </c>
      <c r="E376" s="103" t="s">
        <v>813</v>
      </c>
      <c r="F376" s="95" t="s">
        <v>813</v>
      </c>
      <c r="G376" s="95" t="s">
        <v>813</v>
      </c>
      <c r="H376" s="19" t="s">
        <v>1952</v>
      </c>
      <c r="I376" s="99">
        <v>13.090000000000002</v>
      </c>
      <c r="J376" s="96">
        <v>9.9999999999999936E-2</v>
      </c>
      <c r="K376" s="100">
        <v>11.781000000000002</v>
      </c>
      <c r="L376" s="101" t="s">
        <v>1891</v>
      </c>
    </row>
    <row r="377" spans="1:12" x14ac:dyDescent="0.35">
      <c r="A377" s="17" t="s">
        <v>1824</v>
      </c>
      <c r="B377" s="103" t="s">
        <v>13</v>
      </c>
      <c r="C377" s="95"/>
      <c r="D377" s="103" t="s">
        <v>250</v>
      </c>
      <c r="E377" s="103" t="s">
        <v>1953</v>
      </c>
      <c r="F377" s="95" t="s">
        <v>1953</v>
      </c>
      <c r="G377" s="95" t="s">
        <v>1953</v>
      </c>
      <c r="H377" s="19" t="s">
        <v>2280</v>
      </c>
      <c r="I377" s="99">
        <v>25.19</v>
      </c>
      <c r="J377" s="96">
        <v>9.9999999999999936E-2</v>
      </c>
      <c r="K377" s="100">
        <v>22.671000000000003</v>
      </c>
      <c r="L377" s="101" t="s">
        <v>1891</v>
      </c>
    </row>
    <row r="378" spans="1:12" x14ac:dyDescent="0.35">
      <c r="A378" s="17" t="s">
        <v>1824</v>
      </c>
      <c r="B378" s="103" t="s">
        <v>13</v>
      </c>
      <c r="C378" s="95"/>
      <c r="D378" s="103" t="s">
        <v>250</v>
      </c>
      <c r="E378" s="103" t="s">
        <v>2281</v>
      </c>
      <c r="F378" s="95" t="s">
        <v>2281</v>
      </c>
      <c r="G378" s="95" t="s">
        <v>2281</v>
      </c>
      <c r="H378" s="19" t="s">
        <v>2282</v>
      </c>
      <c r="I378" s="99">
        <v>43.217777777777776</v>
      </c>
      <c r="J378" s="96">
        <v>9.999999999999995E-2</v>
      </c>
      <c r="K378" s="100">
        <v>38.896000000000001</v>
      </c>
      <c r="L378" s="101" t="s">
        <v>1891</v>
      </c>
    </row>
    <row r="379" spans="1:12" x14ac:dyDescent="0.35">
      <c r="A379" s="17" t="s">
        <v>1824</v>
      </c>
      <c r="B379" s="103" t="s">
        <v>13</v>
      </c>
      <c r="C379" s="95"/>
      <c r="D379" s="103" t="s">
        <v>250</v>
      </c>
      <c r="E379" s="103" t="s">
        <v>816</v>
      </c>
      <c r="F379" s="95" t="s">
        <v>816</v>
      </c>
      <c r="G379" s="95" t="s">
        <v>816</v>
      </c>
      <c r="H379" s="19" t="s">
        <v>817</v>
      </c>
      <c r="I379" s="99">
        <v>64.215555555555554</v>
      </c>
      <c r="J379" s="96">
        <v>9.9999999999999908E-2</v>
      </c>
      <c r="K379" s="100">
        <v>57.794000000000004</v>
      </c>
      <c r="L379" s="101" t="s">
        <v>1891</v>
      </c>
    </row>
    <row r="380" spans="1:12" x14ac:dyDescent="0.35">
      <c r="A380" s="17" t="s">
        <v>1824</v>
      </c>
      <c r="B380" s="103" t="s">
        <v>13</v>
      </c>
      <c r="C380" s="95"/>
      <c r="D380" s="103" t="s">
        <v>250</v>
      </c>
      <c r="E380" s="103" t="s">
        <v>850</v>
      </c>
      <c r="F380" s="95" t="s">
        <v>850</v>
      </c>
      <c r="G380" s="95" t="s">
        <v>850</v>
      </c>
      <c r="H380" s="19" t="s">
        <v>851</v>
      </c>
      <c r="I380" s="99">
        <v>67.918888888888887</v>
      </c>
      <c r="J380" s="96">
        <v>9.9999999999999936E-2</v>
      </c>
      <c r="K380" s="100">
        <v>61.127000000000002</v>
      </c>
      <c r="L380" s="101" t="s">
        <v>1891</v>
      </c>
    </row>
    <row r="381" spans="1:12" x14ac:dyDescent="0.35">
      <c r="A381" s="17" t="s">
        <v>1824</v>
      </c>
      <c r="B381" s="103" t="s">
        <v>13</v>
      </c>
      <c r="C381" s="95"/>
      <c r="D381" s="103" t="s">
        <v>250</v>
      </c>
      <c r="E381" s="103" t="s">
        <v>2283</v>
      </c>
      <c r="F381" s="95" t="s">
        <v>2283</v>
      </c>
      <c r="G381" s="95" t="s">
        <v>2283</v>
      </c>
      <c r="H381" s="19" t="s">
        <v>2284</v>
      </c>
      <c r="I381" s="99">
        <v>113.60555555555555</v>
      </c>
      <c r="J381" s="96">
        <v>9.999999999999995E-2</v>
      </c>
      <c r="K381" s="100">
        <v>102.245</v>
      </c>
      <c r="L381" s="101" t="s">
        <v>1891</v>
      </c>
    </row>
    <row r="382" spans="1:12" x14ac:dyDescent="0.35">
      <c r="A382" s="17" t="s">
        <v>1824</v>
      </c>
      <c r="B382" s="103" t="s">
        <v>13</v>
      </c>
      <c r="C382" s="95"/>
      <c r="D382" s="103" t="s">
        <v>250</v>
      </c>
      <c r="E382" s="103" t="s">
        <v>1262</v>
      </c>
      <c r="F382" s="95" t="s">
        <v>1262</v>
      </c>
      <c r="G382" s="95" t="s">
        <v>1262</v>
      </c>
      <c r="H382" s="19" t="s">
        <v>1955</v>
      </c>
      <c r="I382" s="99">
        <v>196.35000000000002</v>
      </c>
      <c r="J382" s="96">
        <v>9.9999999999999936E-2</v>
      </c>
      <c r="K382" s="100">
        <v>176.71500000000003</v>
      </c>
      <c r="L382" s="101" t="s">
        <v>1891</v>
      </c>
    </row>
    <row r="383" spans="1:12" x14ac:dyDescent="0.35">
      <c r="A383" s="17" t="s">
        <v>1824</v>
      </c>
      <c r="B383" s="103" t="s">
        <v>13</v>
      </c>
      <c r="C383" s="95"/>
      <c r="D383" s="103" t="s">
        <v>250</v>
      </c>
      <c r="E383" s="103" t="s">
        <v>1263</v>
      </c>
      <c r="F383" s="95" t="s">
        <v>1263</v>
      </c>
      <c r="G383" s="95" t="s">
        <v>1263</v>
      </c>
      <c r="H383" s="19" t="s">
        <v>1956</v>
      </c>
      <c r="I383" s="99">
        <v>245.75222222222223</v>
      </c>
      <c r="J383" s="96">
        <v>9.9999999999999936E-2</v>
      </c>
      <c r="K383" s="100">
        <v>221.17700000000002</v>
      </c>
      <c r="L383" s="101" t="s">
        <v>1891</v>
      </c>
    </row>
    <row r="384" spans="1:12" ht="27" x14ac:dyDescent="0.35">
      <c r="A384" s="17" t="s">
        <v>1824</v>
      </c>
      <c r="B384" s="103" t="s">
        <v>13</v>
      </c>
      <c r="C384" s="95"/>
      <c r="D384" s="103" t="s">
        <v>250</v>
      </c>
      <c r="E384" s="103" t="s">
        <v>889</v>
      </c>
      <c r="F384" s="95" t="s">
        <v>889</v>
      </c>
      <c r="G384" s="95" t="s">
        <v>889</v>
      </c>
      <c r="H384" s="19" t="s">
        <v>1957</v>
      </c>
      <c r="I384" s="99">
        <v>25.19</v>
      </c>
      <c r="J384" s="96">
        <v>9.9999999999999936E-2</v>
      </c>
      <c r="K384" s="100">
        <v>22.671000000000003</v>
      </c>
      <c r="L384" s="101" t="s">
        <v>1891</v>
      </c>
    </row>
    <row r="385" spans="1:12" ht="27" x14ac:dyDescent="0.35">
      <c r="A385" s="17" t="s">
        <v>1824</v>
      </c>
      <c r="B385" s="103" t="s">
        <v>13</v>
      </c>
      <c r="C385" s="95"/>
      <c r="D385" s="103" t="s">
        <v>250</v>
      </c>
      <c r="E385" s="103" t="s">
        <v>811</v>
      </c>
      <c r="F385" s="95" t="s">
        <v>811</v>
      </c>
      <c r="G385" s="95" t="s">
        <v>811</v>
      </c>
      <c r="H385" s="19" t="s">
        <v>1958</v>
      </c>
      <c r="I385" s="99">
        <v>58.031111111111109</v>
      </c>
      <c r="J385" s="96">
        <v>9.9999999999999936E-2</v>
      </c>
      <c r="K385" s="100">
        <v>52.228000000000002</v>
      </c>
      <c r="L385" s="101" t="s">
        <v>1891</v>
      </c>
    </row>
    <row r="386" spans="1:12" ht="27" x14ac:dyDescent="0.35">
      <c r="A386" s="17" t="s">
        <v>1824</v>
      </c>
      <c r="B386" s="103" t="s">
        <v>13</v>
      </c>
      <c r="C386" s="95"/>
      <c r="D386" s="103" t="s">
        <v>250</v>
      </c>
      <c r="E386" s="103" t="s">
        <v>1959</v>
      </c>
      <c r="F386" s="95" t="s">
        <v>1959</v>
      </c>
      <c r="G386" s="95" t="s">
        <v>1959</v>
      </c>
      <c r="H386" s="19" t="s">
        <v>1960</v>
      </c>
      <c r="I386" s="99">
        <v>87.682222222222222</v>
      </c>
      <c r="J386" s="96">
        <v>9.9999999999999978E-2</v>
      </c>
      <c r="K386" s="100">
        <v>78.914000000000001</v>
      </c>
      <c r="L386" s="101" t="s">
        <v>1891</v>
      </c>
    </row>
    <row r="387" spans="1:12" ht="27" x14ac:dyDescent="0.35">
      <c r="A387" s="17" t="s">
        <v>1824</v>
      </c>
      <c r="B387" s="103" t="s">
        <v>13</v>
      </c>
      <c r="C387" s="95"/>
      <c r="D387" s="103" t="s">
        <v>250</v>
      </c>
      <c r="E387" s="103" t="s">
        <v>879</v>
      </c>
      <c r="F387" s="95" t="s">
        <v>879</v>
      </c>
      <c r="G387" s="95" t="s">
        <v>879</v>
      </c>
      <c r="H387" s="19" t="s">
        <v>1961</v>
      </c>
      <c r="I387" s="99">
        <v>87.682222222222222</v>
      </c>
      <c r="J387" s="96">
        <v>9.9999999999999978E-2</v>
      </c>
      <c r="K387" s="100">
        <v>78.914000000000001</v>
      </c>
      <c r="L387" s="101" t="s">
        <v>1891</v>
      </c>
    </row>
    <row r="388" spans="1:12" ht="27" x14ac:dyDescent="0.35">
      <c r="A388" s="17" t="s">
        <v>1824</v>
      </c>
      <c r="B388" s="103" t="s">
        <v>13</v>
      </c>
      <c r="C388" s="95"/>
      <c r="D388" s="103" t="s">
        <v>250</v>
      </c>
      <c r="E388" s="103" t="s">
        <v>2212</v>
      </c>
      <c r="F388" s="95" t="s">
        <v>2212</v>
      </c>
      <c r="G388" s="95" t="s">
        <v>2212</v>
      </c>
      <c r="H388" s="19" t="s">
        <v>2285</v>
      </c>
      <c r="I388" s="99">
        <v>87.682222222222222</v>
      </c>
      <c r="J388" s="96">
        <v>9.9999999999999978E-2</v>
      </c>
      <c r="K388" s="100">
        <v>78.914000000000001</v>
      </c>
      <c r="L388" s="101" t="s">
        <v>1891</v>
      </c>
    </row>
    <row r="389" spans="1:12" ht="27" x14ac:dyDescent="0.35">
      <c r="A389" s="17" t="s">
        <v>1824</v>
      </c>
      <c r="B389" s="103" t="s">
        <v>13</v>
      </c>
      <c r="C389" s="95"/>
      <c r="D389" s="103" t="s">
        <v>250</v>
      </c>
      <c r="E389" s="103" t="s">
        <v>877</v>
      </c>
      <c r="F389" s="95" t="s">
        <v>877</v>
      </c>
      <c r="G389" s="95" t="s">
        <v>877</v>
      </c>
      <c r="H389" s="19" t="s">
        <v>1962</v>
      </c>
      <c r="I389" s="99">
        <v>117.32111111111111</v>
      </c>
      <c r="J389" s="96">
        <v>9.9999999999999992E-2</v>
      </c>
      <c r="K389" s="100">
        <v>105.589</v>
      </c>
      <c r="L389" s="101" t="s">
        <v>1891</v>
      </c>
    </row>
    <row r="390" spans="1:12" ht="27" x14ac:dyDescent="0.35">
      <c r="A390" s="17" t="s">
        <v>1824</v>
      </c>
      <c r="B390" s="103" t="s">
        <v>13</v>
      </c>
      <c r="C390" s="95"/>
      <c r="D390" s="103" t="s">
        <v>250</v>
      </c>
      <c r="E390" s="103" t="s">
        <v>880</v>
      </c>
      <c r="F390" s="95" t="s">
        <v>880</v>
      </c>
      <c r="G390" s="95" t="s">
        <v>880</v>
      </c>
      <c r="H390" s="19" t="s">
        <v>1963</v>
      </c>
      <c r="I390" s="99">
        <v>146.96</v>
      </c>
      <c r="J390" s="96">
        <v>9.9999999999999978E-2</v>
      </c>
      <c r="K390" s="100">
        <v>132.26400000000001</v>
      </c>
      <c r="L390" s="101" t="s">
        <v>1891</v>
      </c>
    </row>
    <row r="391" spans="1:12" x14ac:dyDescent="0.35">
      <c r="A391" s="17" t="s">
        <v>1824</v>
      </c>
      <c r="B391" s="103" t="s">
        <v>13</v>
      </c>
      <c r="C391" s="95"/>
      <c r="D391" s="103" t="s">
        <v>250</v>
      </c>
      <c r="E391" s="103" t="s">
        <v>2278</v>
      </c>
      <c r="F391" s="95" t="s">
        <v>2278</v>
      </c>
      <c r="G391" s="95" t="s">
        <v>2278</v>
      </c>
      <c r="H391" s="19" t="s">
        <v>2279</v>
      </c>
      <c r="I391" s="99">
        <v>43.217777777777776</v>
      </c>
      <c r="J391" s="96">
        <v>9.999999999999995E-2</v>
      </c>
      <c r="K391" s="100">
        <v>38.896000000000001</v>
      </c>
      <c r="L391" s="101" t="s">
        <v>1891</v>
      </c>
    </row>
    <row r="392" spans="1:12" ht="27" x14ac:dyDescent="0.35">
      <c r="A392" s="17" t="s">
        <v>1824</v>
      </c>
      <c r="B392" s="103" t="s">
        <v>13</v>
      </c>
      <c r="C392" s="95"/>
      <c r="D392" s="103" t="s">
        <v>250</v>
      </c>
      <c r="E392" s="103" t="s">
        <v>889</v>
      </c>
      <c r="F392" s="95" t="s">
        <v>889</v>
      </c>
      <c r="G392" s="95" t="s">
        <v>889</v>
      </c>
      <c r="H392" s="19" t="s">
        <v>1957</v>
      </c>
      <c r="I392" s="99">
        <v>25.19</v>
      </c>
      <c r="J392" s="96">
        <v>9.9999999999999936E-2</v>
      </c>
      <c r="K392" s="100">
        <v>22.671000000000003</v>
      </c>
      <c r="L392" s="101" t="s">
        <v>1891</v>
      </c>
    </row>
    <row r="393" spans="1:12" x14ac:dyDescent="0.35">
      <c r="A393" s="17" t="s">
        <v>1824</v>
      </c>
      <c r="B393" s="103" t="s">
        <v>13</v>
      </c>
      <c r="C393" s="95"/>
      <c r="D393" s="103" t="s">
        <v>250</v>
      </c>
      <c r="E393" s="103" t="s">
        <v>887</v>
      </c>
      <c r="F393" s="95" t="s">
        <v>887</v>
      </c>
      <c r="G393" s="95" t="s">
        <v>887</v>
      </c>
      <c r="H393" s="19" t="s">
        <v>888</v>
      </c>
      <c r="I393" s="99">
        <v>64.044444444444437</v>
      </c>
      <c r="J393" s="96">
        <v>9.9999999999999895E-2</v>
      </c>
      <c r="K393" s="100">
        <v>57.64</v>
      </c>
      <c r="L393" s="101" t="s">
        <v>1891</v>
      </c>
    </row>
    <row r="394" spans="1:12" x14ac:dyDescent="0.35">
      <c r="A394" s="17" t="s">
        <v>1824</v>
      </c>
      <c r="B394" s="103" t="s">
        <v>13</v>
      </c>
      <c r="C394" s="95"/>
      <c r="D394" s="103" t="s">
        <v>250</v>
      </c>
      <c r="E394" s="103" t="s">
        <v>885</v>
      </c>
      <c r="F394" s="95" t="s">
        <v>885</v>
      </c>
      <c r="G394" s="95" t="s">
        <v>885</v>
      </c>
      <c r="H394" s="19" t="s">
        <v>1965</v>
      </c>
      <c r="I394" s="99">
        <v>190.17777777777778</v>
      </c>
      <c r="J394" s="96">
        <v>0.10000000000000002</v>
      </c>
      <c r="K394" s="100">
        <v>171.16</v>
      </c>
      <c r="L394" s="101" t="s">
        <v>1891</v>
      </c>
    </row>
    <row r="395" spans="1:12" x14ac:dyDescent="0.35">
      <c r="A395" s="17" t="s">
        <v>1824</v>
      </c>
      <c r="B395" s="103" t="s">
        <v>13</v>
      </c>
      <c r="C395" s="95"/>
      <c r="D395" s="103" t="s">
        <v>250</v>
      </c>
      <c r="E395" s="103" t="s">
        <v>1966</v>
      </c>
      <c r="F395" s="95" t="s">
        <v>1966</v>
      </c>
      <c r="G395" s="95" t="s">
        <v>1966</v>
      </c>
      <c r="H395" s="19" t="s">
        <v>1967</v>
      </c>
      <c r="I395" s="99">
        <v>146.38555555555556</v>
      </c>
      <c r="J395" s="96">
        <v>9.9999999999999908E-2</v>
      </c>
      <c r="K395" s="100">
        <v>131.74700000000001</v>
      </c>
      <c r="L395" s="101" t="s">
        <v>1891</v>
      </c>
    </row>
    <row r="396" spans="1:12" x14ac:dyDescent="0.35">
      <c r="A396" s="17" t="s">
        <v>1824</v>
      </c>
      <c r="B396" s="103" t="s">
        <v>13</v>
      </c>
      <c r="C396" s="95"/>
      <c r="D396" s="103" t="s">
        <v>250</v>
      </c>
      <c r="E396" s="103" t="s">
        <v>1703</v>
      </c>
      <c r="F396" s="95" t="s">
        <v>1703</v>
      </c>
      <c r="G396" s="95" t="s">
        <v>1703</v>
      </c>
      <c r="H396" s="19" t="s">
        <v>2286</v>
      </c>
      <c r="I396" s="99">
        <v>73.186666666666682</v>
      </c>
      <c r="J396" s="96">
        <v>0.10000000000000006</v>
      </c>
      <c r="K396" s="100">
        <v>65.868000000000009</v>
      </c>
      <c r="L396" s="101" t="s">
        <v>1891</v>
      </c>
    </row>
    <row r="397" spans="1:12" x14ac:dyDescent="0.35">
      <c r="A397" s="17" t="s">
        <v>1824</v>
      </c>
      <c r="B397" s="103" t="s">
        <v>13</v>
      </c>
      <c r="C397" s="95"/>
      <c r="D397" s="103" t="s">
        <v>250</v>
      </c>
      <c r="E397" s="103" t="s">
        <v>2287</v>
      </c>
      <c r="F397" s="95" t="s">
        <v>2287</v>
      </c>
      <c r="G397" s="95" t="s">
        <v>2287</v>
      </c>
      <c r="H397" s="19" t="s">
        <v>2288</v>
      </c>
      <c r="I397" s="99">
        <v>73.186666666666682</v>
      </c>
      <c r="J397" s="96">
        <v>0.10000000000000006</v>
      </c>
      <c r="K397" s="100">
        <v>65.868000000000009</v>
      </c>
      <c r="L397" s="101" t="s">
        <v>1891</v>
      </c>
    </row>
    <row r="398" spans="1:12" x14ac:dyDescent="0.35">
      <c r="A398" s="17" t="s">
        <v>1824</v>
      </c>
      <c r="B398" s="103" t="s">
        <v>13</v>
      </c>
      <c r="C398" s="95"/>
      <c r="D398" s="103" t="s">
        <v>250</v>
      </c>
      <c r="E398" s="103" t="s">
        <v>2289</v>
      </c>
      <c r="F398" s="95" t="s">
        <v>2289</v>
      </c>
      <c r="G398" s="95" t="s">
        <v>2289</v>
      </c>
      <c r="H398" s="19" t="s">
        <v>2290</v>
      </c>
      <c r="I398" s="99">
        <v>54.89</v>
      </c>
      <c r="J398" s="96">
        <v>9.999999999999995E-2</v>
      </c>
      <c r="K398" s="100">
        <v>49.401000000000003</v>
      </c>
      <c r="L398" s="101" t="s">
        <v>1964</v>
      </c>
    </row>
    <row r="399" spans="1:12" x14ac:dyDescent="0.35">
      <c r="A399" s="17" t="s">
        <v>1824</v>
      </c>
      <c r="B399" s="103" t="s">
        <v>13</v>
      </c>
      <c r="C399" s="95"/>
      <c r="D399" s="103" t="s">
        <v>250</v>
      </c>
      <c r="E399" s="103" t="s">
        <v>2291</v>
      </c>
      <c r="F399" s="95" t="s">
        <v>2291</v>
      </c>
      <c r="G399" s="95" t="s">
        <v>2291</v>
      </c>
      <c r="H399" s="19" t="s">
        <v>2292</v>
      </c>
      <c r="I399" s="99">
        <v>73.186666666666682</v>
      </c>
      <c r="J399" s="96">
        <v>0.10000000000000006</v>
      </c>
      <c r="K399" s="100">
        <v>65.868000000000009</v>
      </c>
      <c r="L399" s="101" t="s">
        <v>1964</v>
      </c>
    </row>
    <row r="400" spans="1:12" x14ac:dyDescent="0.35">
      <c r="A400" s="17" t="s">
        <v>1824</v>
      </c>
      <c r="B400" s="103" t="s">
        <v>13</v>
      </c>
      <c r="C400" s="95"/>
      <c r="D400" s="103" t="s">
        <v>250</v>
      </c>
      <c r="E400" s="103" t="s">
        <v>2293</v>
      </c>
      <c r="F400" s="95" t="s">
        <v>2293</v>
      </c>
      <c r="G400" s="95" t="s">
        <v>2293</v>
      </c>
      <c r="H400" s="19" t="s">
        <v>2294</v>
      </c>
      <c r="I400" s="99">
        <v>73.186666666666682</v>
      </c>
      <c r="J400" s="96">
        <v>0.10000000000000006</v>
      </c>
      <c r="K400" s="100">
        <v>65.868000000000009</v>
      </c>
      <c r="L400" s="101" t="s">
        <v>1964</v>
      </c>
    </row>
    <row r="401" spans="1:12" x14ac:dyDescent="0.35">
      <c r="A401" s="17" t="s">
        <v>1824</v>
      </c>
      <c r="B401" s="103" t="s">
        <v>13</v>
      </c>
      <c r="C401" s="95"/>
      <c r="D401" s="103" t="s">
        <v>250</v>
      </c>
      <c r="E401" s="103" t="s">
        <v>2295</v>
      </c>
      <c r="F401" s="95" t="s">
        <v>2295</v>
      </c>
      <c r="G401" s="95" t="s">
        <v>2295</v>
      </c>
      <c r="H401" s="19" t="s">
        <v>2296</v>
      </c>
      <c r="I401" s="99">
        <v>73.186666666666682</v>
      </c>
      <c r="J401" s="96">
        <v>0.10000000000000006</v>
      </c>
      <c r="K401" s="100">
        <v>65.868000000000009</v>
      </c>
      <c r="L401" s="101" t="s">
        <v>1964</v>
      </c>
    </row>
    <row r="402" spans="1:12" x14ac:dyDescent="0.35">
      <c r="A402" s="17" t="s">
        <v>1824</v>
      </c>
      <c r="B402" s="103" t="s">
        <v>13</v>
      </c>
      <c r="C402" s="95"/>
      <c r="D402" s="103" t="s">
        <v>250</v>
      </c>
      <c r="E402" s="103" t="s">
        <v>2297</v>
      </c>
      <c r="F402" s="95" t="s">
        <v>2297</v>
      </c>
      <c r="G402" s="95" t="s">
        <v>2297</v>
      </c>
      <c r="H402" s="19" t="s">
        <v>2298</v>
      </c>
      <c r="I402" s="99">
        <v>73.186666666666682</v>
      </c>
      <c r="J402" s="96">
        <v>0.10000000000000006</v>
      </c>
      <c r="K402" s="100">
        <v>65.868000000000009</v>
      </c>
      <c r="L402" s="101" t="s">
        <v>1964</v>
      </c>
    </row>
    <row r="403" spans="1:12" x14ac:dyDescent="0.35">
      <c r="A403" s="17" t="s">
        <v>1824</v>
      </c>
      <c r="B403" s="103" t="s">
        <v>13</v>
      </c>
      <c r="C403" s="95"/>
      <c r="D403" s="103" t="s">
        <v>250</v>
      </c>
      <c r="E403" s="103" t="s">
        <v>1968</v>
      </c>
      <c r="F403" s="95" t="s">
        <v>1968</v>
      </c>
      <c r="G403" s="95" t="s">
        <v>1968</v>
      </c>
      <c r="H403" s="19" t="s">
        <v>1969</v>
      </c>
      <c r="I403" s="99">
        <v>73.186666666666682</v>
      </c>
      <c r="J403" s="96">
        <v>0.10000000000000006</v>
      </c>
      <c r="K403" s="100">
        <v>65.868000000000009</v>
      </c>
      <c r="L403" s="101" t="s">
        <v>1964</v>
      </c>
    </row>
    <row r="404" spans="1:12" x14ac:dyDescent="0.35">
      <c r="A404" s="17" t="s">
        <v>1824</v>
      </c>
      <c r="B404" s="103" t="s">
        <v>13</v>
      </c>
      <c r="C404" s="95"/>
      <c r="D404" s="103" t="s">
        <v>250</v>
      </c>
      <c r="E404" s="103" t="s">
        <v>1970</v>
      </c>
      <c r="F404" s="95" t="s">
        <v>1970</v>
      </c>
      <c r="G404" s="95" t="s">
        <v>1970</v>
      </c>
      <c r="H404" s="19" t="s">
        <v>1971</v>
      </c>
      <c r="I404" s="99">
        <v>73.186666666666682</v>
      </c>
      <c r="J404" s="96">
        <v>0.10000000000000006</v>
      </c>
      <c r="K404" s="100">
        <v>65.868000000000009</v>
      </c>
      <c r="L404" s="101" t="s">
        <v>1964</v>
      </c>
    </row>
    <row r="405" spans="1:12" x14ac:dyDescent="0.35">
      <c r="A405" s="17" t="s">
        <v>1824</v>
      </c>
      <c r="B405" s="103" t="s">
        <v>13</v>
      </c>
      <c r="C405" s="95"/>
      <c r="D405" s="103" t="s">
        <v>250</v>
      </c>
      <c r="E405" s="103" t="s">
        <v>1972</v>
      </c>
      <c r="F405" s="95" t="s">
        <v>1972</v>
      </c>
      <c r="G405" s="95" t="s">
        <v>1972</v>
      </c>
      <c r="H405" s="19" t="s">
        <v>1973</v>
      </c>
      <c r="I405" s="99">
        <v>73.186666666666682</v>
      </c>
      <c r="J405" s="96">
        <v>0.10000000000000006</v>
      </c>
      <c r="K405" s="100">
        <v>65.868000000000009</v>
      </c>
      <c r="L405" s="101" t="s">
        <v>1964</v>
      </c>
    </row>
    <row r="406" spans="1:12" x14ac:dyDescent="0.35">
      <c r="A406" s="17" t="s">
        <v>1824</v>
      </c>
      <c r="B406" s="103" t="s">
        <v>13</v>
      </c>
      <c r="C406" s="95"/>
      <c r="D406" s="103" t="s">
        <v>250</v>
      </c>
      <c r="E406" s="103" t="s">
        <v>1974</v>
      </c>
      <c r="F406" s="95" t="s">
        <v>1974</v>
      </c>
      <c r="G406" s="95" t="s">
        <v>1974</v>
      </c>
      <c r="H406" s="19" t="s">
        <v>1975</v>
      </c>
      <c r="I406" s="99">
        <v>73.186666666666682</v>
      </c>
      <c r="J406" s="96">
        <v>0.10000000000000006</v>
      </c>
      <c r="K406" s="100">
        <v>65.868000000000009</v>
      </c>
      <c r="L406" s="101" t="s">
        <v>1964</v>
      </c>
    </row>
    <row r="407" spans="1:12" x14ac:dyDescent="0.35">
      <c r="A407" s="17" t="s">
        <v>1824</v>
      </c>
      <c r="B407" s="103" t="s">
        <v>13</v>
      </c>
      <c r="C407" s="95"/>
      <c r="D407" s="103" t="s">
        <v>250</v>
      </c>
      <c r="E407" s="103" t="s">
        <v>1976</v>
      </c>
      <c r="F407" s="95" t="s">
        <v>1976</v>
      </c>
      <c r="G407" s="95" t="s">
        <v>1976</v>
      </c>
      <c r="H407" s="19" t="s">
        <v>1977</v>
      </c>
      <c r="I407" s="99">
        <v>73.186666666666682</v>
      </c>
      <c r="J407" s="96">
        <v>0.10000000000000006</v>
      </c>
      <c r="K407" s="100">
        <v>65.868000000000009</v>
      </c>
      <c r="L407" s="101" t="s">
        <v>1964</v>
      </c>
    </row>
    <row r="408" spans="1:12" x14ac:dyDescent="0.35">
      <c r="A408" s="17" t="s">
        <v>1824</v>
      </c>
      <c r="B408" s="103" t="s">
        <v>13</v>
      </c>
      <c r="C408" s="95"/>
      <c r="D408" s="103" t="s">
        <v>250</v>
      </c>
      <c r="E408" s="103" t="s">
        <v>1978</v>
      </c>
      <c r="F408" s="95" t="s">
        <v>1978</v>
      </c>
      <c r="G408" s="95" t="s">
        <v>1978</v>
      </c>
      <c r="H408" s="19" t="s">
        <v>1979</v>
      </c>
      <c r="I408" s="99">
        <v>73.186666666666682</v>
      </c>
      <c r="J408" s="96">
        <v>0.10000000000000006</v>
      </c>
      <c r="K408" s="100">
        <v>65.868000000000009</v>
      </c>
      <c r="L408" s="101" t="s">
        <v>1964</v>
      </c>
    </row>
    <row r="409" spans="1:12" x14ac:dyDescent="0.35">
      <c r="A409" s="17" t="s">
        <v>1824</v>
      </c>
      <c r="B409" s="103" t="s">
        <v>13</v>
      </c>
      <c r="C409" s="95"/>
      <c r="D409" s="103" t="s">
        <v>250</v>
      </c>
      <c r="E409" s="103" t="s">
        <v>1980</v>
      </c>
      <c r="F409" s="95" t="s">
        <v>1980</v>
      </c>
      <c r="G409" s="95" t="s">
        <v>1980</v>
      </c>
      <c r="H409" s="19" t="s">
        <v>1981</v>
      </c>
      <c r="I409" s="99">
        <v>73.186666666666682</v>
      </c>
      <c r="J409" s="96">
        <v>0.10000000000000006</v>
      </c>
      <c r="K409" s="100">
        <v>65.868000000000009</v>
      </c>
      <c r="L409" s="101" t="s">
        <v>1964</v>
      </c>
    </row>
    <row r="410" spans="1:12" x14ac:dyDescent="0.35">
      <c r="A410" s="17" t="s">
        <v>1824</v>
      </c>
      <c r="B410" s="103" t="s">
        <v>13</v>
      </c>
      <c r="C410" s="95"/>
      <c r="D410" s="103" t="s">
        <v>250</v>
      </c>
      <c r="E410" s="103" t="s">
        <v>1982</v>
      </c>
      <c r="F410" s="95" t="s">
        <v>1982</v>
      </c>
      <c r="G410" s="95" t="s">
        <v>1982</v>
      </c>
      <c r="H410" s="19" t="s">
        <v>1983</v>
      </c>
      <c r="I410" s="99">
        <v>73.186666666666682</v>
      </c>
      <c r="J410" s="96">
        <v>0.10000000000000006</v>
      </c>
      <c r="K410" s="100">
        <v>65.868000000000009</v>
      </c>
      <c r="L410" s="101" t="s">
        <v>1964</v>
      </c>
    </row>
    <row r="411" spans="1:12" x14ac:dyDescent="0.35">
      <c r="A411" s="17" t="s">
        <v>1824</v>
      </c>
      <c r="B411" s="103" t="s">
        <v>13</v>
      </c>
      <c r="C411" s="95"/>
      <c r="D411" s="103" t="s">
        <v>250</v>
      </c>
      <c r="E411" s="103" t="s">
        <v>2299</v>
      </c>
      <c r="F411" s="95" t="s">
        <v>2299</v>
      </c>
      <c r="G411" s="95" t="s">
        <v>2299</v>
      </c>
      <c r="H411" s="19" t="s">
        <v>2300</v>
      </c>
      <c r="I411" s="99">
        <v>73.186666666666682</v>
      </c>
      <c r="J411" s="96">
        <v>0.10000000000000006</v>
      </c>
      <c r="K411" s="100">
        <v>65.868000000000009</v>
      </c>
      <c r="L411" s="101" t="s">
        <v>1964</v>
      </c>
    </row>
    <row r="412" spans="1:12" x14ac:dyDescent="0.35">
      <c r="A412" s="17" t="s">
        <v>1824</v>
      </c>
      <c r="B412" s="103" t="s">
        <v>13</v>
      </c>
      <c r="C412" s="95"/>
      <c r="D412" s="103" t="s">
        <v>250</v>
      </c>
      <c r="E412" s="103" t="s">
        <v>2301</v>
      </c>
      <c r="F412" s="95" t="s">
        <v>2301</v>
      </c>
      <c r="G412" s="95" t="s">
        <v>2301</v>
      </c>
      <c r="H412" s="19" t="s">
        <v>2302</v>
      </c>
      <c r="I412" s="99">
        <v>73.186666666666682</v>
      </c>
      <c r="J412" s="96">
        <v>0.10000000000000006</v>
      </c>
      <c r="K412" s="100">
        <v>65.868000000000009</v>
      </c>
      <c r="L412" s="101" t="s">
        <v>1964</v>
      </c>
    </row>
    <row r="413" spans="1:12" x14ac:dyDescent="0.35">
      <c r="A413" s="17" t="s">
        <v>1824</v>
      </c>
      <c r="B413" s="103" t="s">
        <v>13</v>
      </c>
      <c r="C413" s="95"/>
      <c r="D413" s="103" t="s">
        <v>250</v>
      </c>
      <c r="E413" s="103" t="s">
        <v>2303</v>
      </c>
      <c r="F413" s="103" t="s">
        <v>2303</v>
      </c>
      <c r="G413" s="103" t="s">
        <v>2303</v>
      </c>
      <c r="H413" s="19" t="s">
        <v>2304</v>
      </c>
      <c r="I413" s="99">
        <v>73.186666666666682</v>
      </c>
      <c r="J413" s="96">
        <v>0.10000000000000006</v>
      </c>
      <c r="K413" s="100">
        <v>65.868000000000009</v>
      </c>
      <c r="L413" s="101" t="s">
        <v>1964</v>
      </c>
    </row>
    <row r="414" spans="1:12" x14ac:dyDescent="0.35">
      <c r="A414" s="17" t="s">
        <v>1824</v>
      </c>
      <c r="B414" s="103" t="s">
        <v>13</v>
      </c>
      <c r="C414" s="95"/>
      <c r="D414" s="103" t="s">
        <v>250</v>
      </c>
      <c r="E414" s="103" t="s">
        <v>2305</v>
      </c>
      <c r="F414" s="103" t="s">
        <v>2305</v>
      </c>
      <c r="G414" s="103" t="s">
        <v>2305</v>
      </c>
      <c r="H414" s="19" t="s">
        <v>2306</v>
      </c>
      <c r="I414" s="99">
        <v>73.186666666666682</v>
      </c>
      <c r="J414" s="96">
        <v>0.10000000000000006</v>
      </c>
      <c r="K414" s="100">
        <v>65.868000000000009</v>
      </c>
      <c r="L414" s="101" t="s">
        <v>1964</v>
      </c>
    </row>
    <row r="415" spans="1:12" x14ac:dyDescent="0.35">
      <c r="A415" s="17" t="s">
        <v>1824</v>
      </c>
      <c r="B415" s="103" t="s">
        <v>13</v>
      </c>
      <c r="C415" s="95"/>
      <c r="D415" s="103" t="s">
        <v>250</v>
      </c>
      <c r="E415" s="103" t="s">
        <v>2307</v>
      </c>
      <c r="F415" s="103" t="s">
        <v>2307</v>
      </c>
      <c r="G415" s="103" t="s">
        <v>2307</v>
      </c>
      <c r="H415" s="19" t="s">
        <v>2308</v>
      </c>
      <c r="I415" s="99">
        <v>73.186666666666682</v>
      </c>
      <c r="J415" s="96">
        <v>0.10000000000000006</v>
      </c>
      <c r="K415" s="100">
        <v>65.868000000000009</v>
      </c>
      <c r="L415" s="101" t="s">
        <v>1964</v>
      </c>
    </row>
    <row r="416" spans="1:12" x14ac:dyDescent="0.35">
      <c r="A416" s="17" t="s">
        <v>1824</v>
      </c>
      <c r="B416" s="103" t="s">
        <v>13</v>
      </c>
      <c r="C416" s="95"/>
      <c r="D416" s="103" t="s">
        <v>250</v>
      </c>
      <c r="E416" s="103" t="s">
        <v>2309</v>
      </c>
      <c r="F416" s="103" t="s">
        <v>2309</v>
      </c>
      <c r="G416" s="103" t="s">
        <v>2309</v>
      </c>
      <c r="H416" s="19" t="s">
        <v>2310</v>
      </c>
      <c r="I416" s="99">
        <v>73.186666666666682</v>
      </c>
      <c r="J416" s="96">
        <v>0.10000000000000006</v>
      </c>
      <c r="K416" s="100">
        <v>65.868000000000009</v>
      </c>
      <c r="L416" s="101" t="s">
        <v>1964</v>
      </c>
    </row>
    <row r="417" spans="1:12" x14ac:dyDescent="0.35">
      <c r="A417" s="17" t="s">
        <v>1824</v>
      </c>
      <c r="B417" s="103" t="s">
        <v>13</v>
      </c>
      <c r="C417" s="95"/>
      <c r="D417" s="103" t="s">
        <v>250</v>
      </c>
      <c r="E417" s="103" t="s">
        <v>2311</v>
      </c>
      <c r="F417" s="103" t="s">
        <v>2311</v>
      </c>
      <c r="G417" s="103" t="s">
        <v>2311</v>
      </c>
      <c r="H417" s="19" t="s">
        <v>2312</v>
      </c>
      <c r="I417" s="99">
        <v>73.186666666666682</v>
      </c>
      <c r="J417" s="96">
        <v>0.10000000000000006</v>
      </c>
      <c r="K417" s="100">
        <v>65.868000000000009</v>
      </c>
      <c r="L417" s="101" t="s">
        <v>1964</v>
      </c>
    </row>
    <row r="418" spans="1:12" x14ac:dyDescent="0.35">
      <c r="A418" s="17" t="s">
        <v>1824</v>
      </c>
      <c r="B418" s="103" t="s">
        <v>13</v>
      </c>
      <c r="C418" s="95"/>
      <c r="D418" s="103" t="s">
        <v>250</v>
      </c>
      <c r="E418" s="103" t="s">
        <v>2313</v>
      </c>
      <c r="F418" s="103" t="s">
        <v>2313</v>
      </c>
      <c r="G418" s="103" t="s">
        <v>2313</v>
      </c>
      <c r="H418" s="19" t="s">
        <v>2314</v>
      </c>
      <c r="I418" s="99">
        <v>73.186666666666682</v>
      </c>
      <c r="J418" s="96">
        <v>0.10000000000000006</v>
      </c>
      <c r="K418" s="100">
        <v>65.868000000000009</v>
      </c>
      <c r="L418" s="101" t="s">
        <v>1964</v>
      </c>
    </row>
    <row r="419" spans="1:12" x14ac:dyDescent="0.35">
      <c r="A419" s="17" t="s">
        <v>1824</v>
      </c>
      <c r="B419" s="103" t="s">
        <v>13</v>
      </c>
      <c r="C419" s="95"/>
      <c r="D419" s="103" t="s">
        <v>250</v>
      </c>
      <c r="E419" s="103" t="s">
        <v>2315</v>
      </c>
      <c r="F419" s="103" t="s">
        <v>2315</v>
      </c>
      <c r="G419" s="103" t="s">
        <v>2315</v>
      </c>
      <c r="H419" s="19" t="s">
        <v>2316</v>
      </c>
      <c r="I419" s="99">
        <v>91.495555555555555</v>
      </c>
      <c r="J419" s="96">
        <v>9.999999999999995E-2</v>
      </c>
      <c r="K419" s="100">
        <v>82.346000000000004</v>
      </c>
      <c r="L419" s="101" t="s">
        <v>1964</v>
      </c>
    </row>
    <row r="420" spans="1:12" x14ac:dyDescent="0.35">
      <c r="A420" s="17" t="s">
        <v>1824</v>
      </c>
      <c r="B420" s="103" t="s">
        <v>13</v>
      </c>
      <c r="C420" s="95"/>
      <c r="D420" s="103" t="s">
        <v>250</v>
      </c>
      <c r="E420" s="103" t="s">
        <v>2317</v>
      </c>
      <c r="F420" s="103" t="s">
        <v>2317</v>
      </c>
      <c r="G420" s="103" t="s">
        <v>2317</v>
      </c>
      <c r="H420" s="19" t="s">
        <v>2318</v>
      </c>
      <c r="I420" s="99">
        <v>91.495555555555555</v>
      </c>
      <c r="J420" s="96">
        <v>9.999999999999995E-2</v>
      </c>
      <c r="K420" s="100">
        <v>82.346000000000004</v>
      </c>
      <c r="L420" s="101" t="s">
        <v>1964</v>
      </c>
    </row>
    <row r="421" spans="1:12" x14ac:dyDescent="0.35">
      <c r="A421" s="17" t="s">
        <v>1824</v>
      </c>
      <c r="B421" s="103" t="s">
        <v>13</v>
      </c>
      <c r="C421" s="95"/>
      <c r="D421" s="103" t="s">
        <v>250</v>
      </c>
      <c r="E421" s="103" t="s">
        <v>2319</v>
      </c>
      <c r="F421" s="103" t="s">
        <v>2319</v>
      </c>
      <c r="G421" s="103" t="s">
        <v>2319</v>
      </c>
      <c r="H421" s="19" t="s">
        <v>2320</v>
      </c>
      <c r="I421" s="99">
        <v>91.495555555555555</v>
      </c>
      <c r="J421" s="96">
        <v>9.999999999999995E-2</v>
      </c>
      <c r="K421" s="100">
        <v>82.346000000000004</v>
      </c>
      <c r="L421" s="101" t="s">
        <v>1964</v>
      </c>
    </row>
    <row r="422" spans="1:12" x14ac:dyDescent="0.35">
      <c r="A422" s="17" t="s">
        <v>1824</v>
      </c>
      <c r="B422" s="103" t="s">
        <v>13</v>
      </c>
      <c r="C422" s="95"/>
      <c r="D422" s="103" t="s">
        <v>250</v>
      </c>
      <c r="E422" s="103" t="s">
        <v>2321</v>
      </c>
      <c r="F422" s="103" t="s">
        <v>2321</v>
      </c>
      <c r="G422" s="103" t="s">
        <v>2321</v>
      </c>
      <c r="H422" s="19" t="s">
        <v>2322</v>
      </c>
      <c r="I422" s="99">
        <v>91.495555555555555</v>
      </c>
      <c r="J422" s="96">
        <v>9.999999999999995E-2</v>
      </c>
      <c r="K422" s="100">
        <v>82.346000000000004</v>
      </c>
      <c r="L422" s="101" t="s">
        <v>1964</v>
      </c>
    </row>
    <row r="423" spans="1:12" x14ac:dyDescent="0.35">
      <c r="A423" s="17" t="s">
        <v>1824</v>
      </c>
      <c r="B423" s="103" t="s">
        <v>13</v>
      </c>
      <c r="C423" s="95"/>
      <c r="D423" s="103" t="s">
        <v>250</v>
      </c>
      <c r="E423" s="103" t="s">
        <v>2323</v>
      </c>
      <c r="F423" s="103" t="s">
        <v>2323</v>
      </c>
      <c r="G423" s="103" t="s">
        <v>2323</v>
      </c>
      <c r="H423" s="19" t="s">
        <v>2324</v>
      </c>
      <c r="I423" s="99">
        <v>91.495555555555555</v>
      </c>
      <c r="J423" s="96">
        <v>9.999999999999995E-2</v>
      </c>
      <c r="K423" s="100">
        <v>82.346000000000004</v>
      </c>
      <c r="L423" s="101" t="s">
        <v>1964</v>
      </c>
    </row>
    <row r="424" spans="1:12" x14ac:dyDescent="0.35">
      <c r="A424" s="17" t="s">
        <v>1824</v>
      </c>
      <c r="B424" s="154" t="s">
        <v>13</v>
      </c>
      <c r="C424" s="95"/>
      <c r="D424" s="146" t="s">
        <v>251</v>
      </c>
      <c r="E424" s="146" t="s">
        <v>1255</v>
      </c>
      <c r="F424" s="146" t="s">
        <v>1255</v>
      </c>
      <c r="G424" s="146" t="s">
        <v>1255</v>
      </c>
      <c r="H424" s="19" t="s">
        <v>2325</v>
      </c>
      <c r="I424" s="99">
        <v>418.97595034910773</v>
      </c>
      <c r="J424" s="96">
        <v>0.35549999999999993</v>
      </c>
      <c r="K424" s="100">
        <v>270.02999999999997</v>
      </c>
      <c r="L424" s="101"/>
    </row>
    <row r="425" spans="1:12" x14ac:dyDescent="0.35">
      <c r="A425" s="17" t="s">
        <v>1824</v>
      </c>
      <c r="B425" s="154" t="s">
        <v>13</v>
      </c>
      <c r="C425" s="95"/>
      <c r="D425" s="146" t="s">
        <v>251</v>
      </c>
      <c r="E425" s="146" t="s">
        <v>1255</v>
      </c>
      <c r="F425" s="146" t="s">
        <v>1255</v>
      </c>
      <c r="G425" s="146" t="s">
        <v>1255</v>
      </c>
      <c r="H425" s="19" t="s">
        <v>2326</v>
      </c>
      <c r="I425" s="99">
        <v>418.97595034910773</v>
      </c>
      <c r="J425" s="96">
        <v>0.35549999999999993</v>
      </c>
      <c r="K425" s="100">
        <v>270.02999999999997</v>
      </c>
      <c r="L425" s="101"/>
    </row>
    <row r="426" spans="1:12" x14ac:dyDescent="0.35">
      <c r="A426" s="17" t="s">
        <v>1824</v>
      </c>
      <c r="B426" s="154" t="s">
        <v>13</v>
      </c>
      <c r="C426" s="95"/>
      <c r="D426" s="146" t="s">
        <v>251</v>
      </c>
      <c r="E426" s="146" t="s">
        <v>1255</v>
      </c>
      <c r="F426" s="146" t="s">
        <v>1255</v>
      </c>
      <c r="G426" s="146" t="s">
        <v>1255</v>
      </c>
      <c r="H426" s="19" t="s">
        <v>2327</v>
      </c>
      <c r="I426" s="99">
        <v>418.97595034910773</v>
      </c>
      <c r="J426" s="96">
        <v>0.35549999999999993</v>
      </c>
      <c r="K426" s="100">
        <v>270.02999999999997</v>
      </c>
      <c r="L426" s="101"/>
    </row>
    <row r="427" spans="1:12" x14ac:dyDescent="0.35">
      <c r="A427" s="17" t="s">
        <v>1824</v>
      </c>
      <c r="B427" s="154" t="s">
        <v>13</v>
      </c>
      <c r="C427" s="95"/>
      <c r="D427" s="146" t="s">
        <v>251</v>
      </c>
      <c r="E427" s="146" t="s">
        <v>1255</v>
      </c>
      <c r="F427" s="146" t="s">
        <v>1255</v>
      </c>
      <c r="G427" s="146" t="s">
        <v>1255</v>
      </c>
      <c r="H427" s="19" t="s">
        <v>2328</v>
      </c>
      <c r="I427" s="99">
        <v>418.97595034910773</v>
      </c>
      <c r="J427" s="96">
        <v>0.35549999999999993</v>
      </c>
      <c r="K427" s="100">
        <v>270.02999999999997</v>
      </c>
      <c r="L427" s="101"/>
    </row>
    <row r="428" spans="1:12" x14ac:dyDescent="0.35">
      <c r="A428" s="17" t="s">
        <v>1824</v>
      </c>
      <c r="B428" s="154" t="s">
        <v>13</v>
      </c>
      <c r="C428" s="95"/>
      <c r="D428" s="146" t="s">
        <v>251</v>
      </c>
      <c r="E428" s="146" t="s">
        <v>1255</v>
      </c>
      <c r="F428" s="146" t="s">
        <v>1255</v>
      </c>
      <c r="G428" s="146" t="s">
        <v>1255</v>
      </c>
      <c r="H428" s="19" t="s">
        <v>2329</v>
      </c>
      <c r="I428" s="99">
        <v>418.97595034910773</v>
      </c>
      <c r="J428" s="96">
        <v>0.35549999999999993</v>
      </c>
      <c r="K428" s="100">
        <v>270.02999999999997</v>
      </c>
      <c r="L428" s="101"/>
    </row>
    <row r="429" spans="1:12" x14ac:dyDescent="0.35">
      <c r="A429" s="17" t="s">
        <v>1824</v>
      </c>
      <c r="B429" s="154" t="s">
        <v>13</v>
      </c>
      <c r="C429" s="95"/>
      <c r="D429" s="146" t="s">
        <v>251</v>
      </c>
      <c r="E429" s="146" t="s">
        <v>1255</v>
      </c>
      <c r="F429" s="146" t="s">
        <v>1255</v>
      </c>
      <c r="G429" s="146" t="s">
        <v>1255</v>
      </c>
      <c r="H429" s="19" t="s">
        <v>2330</v>
      </c>
      <c r="I429" s="99">
        <v>418.97595034910773</v>
      </c>
      <c r="J429" s="96">
        <v>0.35549999999999993</v>
      </c>
      <c r="K429" s="100">
        <v>270.02999999999997</v>
      </c>
      <c r="L429" s="101"/>
    </row>
    <row r="430" spans="1:12" x14ac:dyDescent="0.35">
      <c r="A430" s="17" t="s">
        <v>1824</v>
      </c>
      <c r="B430" s="154" t="s">
        <v>13</v>
      </c>
      <c r="C430" s="95"/>
      <c r="D430" s="146" t="s">
        <v>251</v>
      </c>
      <c r="E430" s="146" t="s">
        <v>1255</v>
      </c>
      <c r="F430" s="146" t="s">
        <v>1255</v>
      </c>
      <c r="G430" s="146" t="s">
        <v>1255</v>
      </c>
      <c r="H430" s="19" t="s">
        <v>2331</v>
      </c>
      <c r="I430" s="99">
        <v>418.97595034910773</v>
      </c>
      <c r="J430" s="96">
        <v>0.35549999999999993</v>
      </c>
      <c r="K430" s="100">
        <v>270.02999999999997</v>
      </c>
      <c r="L430" s="101"/>
    </row>
    <row r="431" spans="1:12" ht="27" x14ac:dyDescent="0.35">
      <c r="A431" s="17" t="s">
        <v>1824</v>
      </c>
      <c r="B431" s="154" t="s">
        <v>13</v>
      </c>
      <c r="C431" s="95"/>
      <c r="D431" s="146" t="s">
        <v>251</v>
      </c>
      <c r="E431" s="146" t="s">
        <v>1255</v>
      </c>
      <c r="F431" s="146" t="s">
        <v>1255</v>
      </c>
      <c r="G431" s="146" t="s">
        <v>1255</v>
      </c>
      <c r="H431" s="19" t="s">
        <v>2332</v>
      </c>
      <c r="I431" s="99">
        <v>418.97595034910773</v>
      </c>
      <c r="J431" s="96">
        <v>0.35549999999999993</v>
      </c>
      <c r="K431" s="100">
        <v>270.02999999999997</v>
      </c>
      <c r="L431" s="101"/>
    </row>
    <row r="432" spans="1:12" x14ac:dyDescent="0.35">
      <c r="A432" s="17" t="s">
        <v>1824</v>
      </c>
      <c r="B432" s="154" t="s">
        <v>13</v>
      </c>
      <c r="C432" s="95"/>
      <c r="D432" s="146" t="s">
        <v>251</v>
      </c>
      <c r="E432" s="146" t="s">
        <v>1255</v>
      </c>
      <c r="F432" s="146" t="s">
        <v>1255</v>
      </c>
      <c r="G432" s="146" t="s">
        <v>1255</v>
      </c>
      <c r="H432" s="19" t="s">
        <v>2333</v>
      </c>
      <c r="I432" s="99">
        <v>418.97595034910773</v>
      </c>
      <c r="J432" s="96">
        <v>0.35549999999999993</v>
      </c>
      <c r="K432" s="100">
        <v>270.02999999999997</v>
      </c>
      <c r="L432" s="101"/>
    </row>
    <row r="433" spans="1:12" x14ac:dyDescent="0.35">
      <c r="A433" s="17" t="s">
        <v>1824</v>
      </c>
      <c r="B433" s="154" t="s">
        <v>13</v>
      </c>
      <c r="C433" s="95"/>
      <c r="D433" s="146" t="s">
        <v>251</v>
      </c>
      <c r="E433" s="146" t="s">
        <v>1255</v>
      </c>
      <c r="F433" s="146" t="s">
        <v>1255</v>
      </c>
      <c r="G433" s="146" t="s">
        <v>1255</v>
      </c>
      <c r="H433" s="19" t="s">
        <v>2334</v>
      </c>
      <c r="I433" s="99">
        <v>418.97595034910773</v>
      </c>
      <c r="J433" s="96">
        <v>0.35549999999999993</v>
      </c>
      <c r="K433" s="100">
        <v>270.02999999999997</v>
      </c>
      <c r="L433" s="101"/>
    </row>
    <row r="434" spans="1:12" x14ac:dyDescent="0.35">
      <c r="A434" s="17" t="s">
        <v>1824</v>
      </c>
      <c r="B434" s="154" t="s">
        <v>13</v>
      </c>
      <c r="C434" s="95"/>
      <c r="D434" s="146" t="s">
        <v>251</v>
      </c>
      <c r="E434" s="146" t="s">
        <v>1255</v>
      </c>
      <c r="F434" s="146" t="s">
        <v>1255</v>
      </c>
      <c r="G434" s="146" t="s">
        <v>1255</v>
      </c>
      <c r="H434" s="19" t="s">
        <v>2335</v>
      </c>
      <c r="I434" s="99">
        <v>418.97595034910773</v>
      </c>
      <c r="J434" s="96">
        <v>0.35549999999999993</v>
      </c>
      <c r="K434" s="100">
        <v>270.02999999999997</v>
      </c>
      <c r="L434" s="101"/>
    </row>
    <row r="435" spans="1:12" x14ac:dyDescent="0.35">
      <c r="A435" s="17" t="s">
        <v>1824</v>
      </c>
      <c r="B435" s="154" t="s">
        <v>13</v>
      </c>
      <c r="C435" s="95"/>
      <c r="D435" s="146" t="s">
        <v>251</v>
      </c>
      <c r="E435" s="146" t="s">
        <v>1255</v>
      </c>
      <c r="F435" s="146" t="s">
        <v>1255</v>
      </c>
      <c r="G435" s="146" t="s">
        <v>1255</v>
      </c>
      <c r="H435" s="19" t="s">
        <v>2336</v>
      </c>
      <c r="I435" s="99">
        <v>418.97595034910773</v>
      </c>
      <c r="J435" s="96">
        <v>0.35549999999999993</v>
      </c>
      <c r="K435" s="100">
        <v>270.02999999999997</v>
      </c>
      <c r="L435" s="101"/>
    </row>
    <row r="436" spans="1:12" x14ac:dyDescent="0.35">
      <c r="A436" s="17" t="s">
        <v>1824</v>
      </c>
      <c r="B436" s="154" t="s">
        <v>13</v>
      </c>
      <c r="C436" s="95"/>
      <c r="D436" s="146" t="s">
        <v>251</v>
      </c>
      <c r="E436" s="146" t="s">
        <v>1255</v>
      </c>
      <c r="F436" s="146" t="s">
        <v>1255</v>
      </c>
      <c r="G436" s="146" t="s">
        <v>1255</v>
      </c>
      <c r="H436" s="19" t="s">
        <v>2337</v>
      </c>
      <c r="I436" s="99">
        <v>418.97595034910773</v>
      </c>
      <c r="J436" s="96">
        <v>0.35549999999999993</v>
      </c>
      <c r="K436" s="100">
        <v>270.02999999999997</v>
      </c>
      <c r="L436" s="101"/>
    </row>
    <row r="437" spans="1:12" x14ac:dyDescent="0.35">
      <c r="A437" s="17" t="s">
        <v>1824</v>
      </c>
      <c r="B437" s="154" t="s">
        <v>13</v>
      </c>
      <c r="C437" s="95"/>
      <c r="D437" s="146" t="s">
        <v>251</v>
      </c>
      <c r="E437" s="146" t="s">
        <v>1255</v>
      </c>
      <c r="F437" s="146" t="s">
        <v>1255</v>
      </c>
      <c r="G437" s="146" t="s">
        <v>1255</v>
      </c>
      <c r="H437" s="19" t="s">
        <v>2338</v>
      </c>
      <c r="I437" s="99">
        <v>418.97595034910773</v>
      </c>
      <c r="J437" s="96">
        <v>0.35549999999999993</v>
      </c>
      <c r="K437" s="100">
        <v>270.02999999999997</v>
      </c>
      <c r="L437" s="101"/>
    </row>
    <row r="438" spans="1:12" x14ac:dyDescent="0.35">
      <c r="A438" s="17" t="s">
        <v>1824</v>
      </c>
      <c r="B438" s="154" t="s">
        <v>13</v>
      </c>
      <c r="C438" s="95"/>
      <c r="D438" s="146" t="s">
        <v>251</v>
      </c>
      <c r="E438" s="146" t="s">
        <v>1255</v>
      </c>
      <c r="F438" s="146" t="s">
        <v>1255</v>
      </c>
      <c r="G438" s="146" t="s">
        <v>1255</v>
      </c>
      <c r="H438" s="19" t="s">
        <v>2339</v>
      </c>
      <c r="I438" s="99">
        <v>418.97595034910773</v>
      </c>
      <c r="J438" s="96">
        <v>0.35549999999999993</v>
      </c>
      <c r="K438" s="100">
        <v>270.02999999999997</v>
      </c>
      <c r="L438" s="101"/>
    </row>
    <row r="439" spans="1:12" x14ac:dyDescent="0.35">
      <c r="A439" s="17" t="s">
        <v>1824</v>
      </c>
      <c r="B439" s="154" t="s">
        <v>13</v>
      </c>
      <c r="C439" s="95"/>
      <c r="D439" s="146" t="s">
        <v>251</v>
      </c>
      <c r="E439" s="146" t="s">
        <v>1255</v>
      </c>
      <c r="F439" s="146" t="s">
        <v>1255</v>
      </c>
      <c r="G439" s="146" t="s">
        <v>1255</v>
      </c>
      <c r="H439" s="19" t="s">
        <v>2340</v>
      </c>
      <c r="I439" s="99">
        <v>418.97595034910773</v>
      </c>
      <c r="J439" s="96">
        <v>0.35549999999999993</v>
      </c>
      <c r="K439" s="100">
        <v>270.02999999999997</v>
      </c>
      <c r="L439" s="101"/>
    </row>
    <row r="440" spans="1:12" x14ac:dyDescent="0.35">
      <c r="A440" s="17" t="s">
        <v>1824</v>
      </c>
      <c r="B440" s="154" t="s">
        <v>13</v>
      </c>
      <c r="C440" s="95"/>
      <c r="D440" s="146" t="s">
        <v>251</v>
      </c>
      <c r="E440" s="146" t="s">
        <v>1255</v>
      </c>
      <c r="F440" s="146" t="s">
        <v>1255</v>
      </c>
      <c r="G440" s="146" t="s">
        <v>1255</v>
      </c>
      <c r="H440" s="19" t="s">
        <v>2341</v>
      </c>
      <c r="I440" s="99">
        <v>418.97595034910773</v>
      </c>
      <c r="J440" s="96">
        <v>0.35549999999999993</v>
      </c>
      <c r="K440" s="100">
        <v>270.02999999999997</v>
      </c>
      <c r="L440" s="101"/>
    </row>
    <row r="441" spans="1:12" x14ac:dyDescent="0.35">
      <c r="A441" s="17" t="s">
        <v>1824</v>
      </c>
      <c r="B441" s="155" t="s">
        <v>13</v>
      </c>
      <c r="C441" s="95"/>
      <c r="D441" s="146" t="s">
        <v>251</v>
      </c>
      <c r="E441" s="146" t="s">
        <v>1255</v>
      </c>
      <c r="F441" s="146" t="s">
        <v>1255</v>
      </c>
      <c r="G441" s="146" t="s">
        <v>1255</v>
      </c>
      <c r="H441" s="19" t="s">
        <v>2342</v>
      </c>
      <c r="I441" s="99">
        <v>418.97595034910773</v>
      </c>
      <c r="J441" s="96">
        <v>0.35549999999999993</v>
      </c>
      <c r="K441" s="100">
        <v>270.02999999999997</v>
      </c>
      <c r="L441" s="147"/>
    </row>
    <row r="442" spans="1:12" ht="67.5" x14ac:dyDescent="0.35">
      <c r="A442" s="17" t="s">
        <v>1824</v>
      </c>
      <c r="B442" s="103" t="s">
        <v>14</v>
      </c>
      <c r="C442" s="95"/>
      <c r="D442" s="103" t="s">
        <v>253</v>
      </c>
      <c r="E442" s="103" t="s">
        <v>2343</v>
      </c>
      <c r="F442" s="98" t="s">
        <v>2344</v>
      </c>
      <c r="G442" s="98" t="s">
        <v>2344</v>
      </c>
      <c r="H442" s="19" t="s">
        <v>958</v>
      </c>
      <c r="I442" s="143">
        <v>792.07594230769234</v>
      </c>
      <c r="J442" s="144">
        <v>0.48</v>
      </c>
      <c r="K442" s="145">
        <v>411.87949000000003</v>
      </c>
      <c r="L442" s="148" t="s">
        <v>1985</v>
      </c>
    </row>
    <row r="443" spans="1:12" ht="67.5" x14ac:dyDescent="0.35">
      <c r="A443" s="17" t="s">
        <v>1824</v>
      </c>
      <c r="B443" s="95" t="s">
        <v>14</v>
      </c>
      <c r="C443" s="95"/>
      <c r="D443" s="95" t="s">
        <v>253</v>
      </c>
      <c r="E443" s="95" t="s">
        <v>2345</v>
      </c>
      <c r="F443" s="95" t="s">
        <v>2346</v>
      </c>
      <c r="G443" s="95" t="s">
        <v>2346</v>
      </c>
      <c r="H443" s="19" t="s">
        <v>962</v>
      </c>
      <c r="I443" s="99">
        <v>586.0660384615386</v>
      </c>
      <c r="J443" s="96">
        <v>0.48</v>
      </c>
      <c r="K443" s="100">
        <v>304.75434000000007</v>
      </c>
      <c r="L443" s="148" t="s">
        <v>1987</v>
      </c>
    </row>
    <row r="444" spans="1:12" x14ac:dyDescent="0.35">
      <c r="A444" s="17" t="s">
        <v>1824</v>
      </c>
      <c r="B444" s="95" t="s">
        <v>13</v>
      </c>
      <c r="C444" s="95"/>
      <c r="D444" s="95" t="s">
        <v>253</v>
      </c>
      <c r="E444" s="95" t="s">
        <v>964</v>
      </c>
      <c r="F444" s="95" t="s">
        <v>2347</v>
      </c>
      <c r="G444" s="95" t="s">
        <v>2347</v>
      </c>
      <c r="H444" s="19" t="s">
        <v>965</v>
      </c>
      <c r="I444" s="99">
        <v>421.26112068965523</v>
      </c>
      <c r="J444" s="96">
        <v>0.42</v>
      </c>
      <c r="K444" s="100">
        <v>244.33145000000005</v>
      </c>
      <c r="L444" s="148"/>
    </row>
    <row r="445" spans="1:12" x14ac:dyDescent="0.35">
      <c r="A445" s="17" t="s">
        <v>1824</v>
      </c>
      <c r="B445" s="95" t="s">
        <v>13</v>
      </c>
      <c r="C445" s="95"/>
      <c r="D445" s="95" t="s">
        <v>253</v>
      </c>
      <c r="E445" s="95" t="s">
        <v>967</v>
      </c>
      <c r="F445" s="95" t="s">
        <v>2348</v>
      </c>
      <c r="G445" s="95" t="s">
        <v>2348</v>
      </c>
      <c r="H445" s="19" t="s">
        <v>968</v>
      </c>
      <c r="I445" s="99">
        <v>792.06467241379312</v>
      </c>
      <c r="J445" s="96">
        <v>0.41999999999999993</v>
      </c>
      <c r="K445" s="100">
        <v>459.39751000000007</v>
      </c>
      <c r="L445" s="148"/>
    </row>
    <row r="446" spans="1:12" x14ac:dyDescent="0.35">
      <c r="A446" s="17" t="s">
        <v>1824</v>
      </c>
      <c r="B446" s="95" t="s">
        <v>13</v>
      </c>
      <c r="C446" s="95"/>
      <c r="D446" s="95" t="s">
        <v>253</v>
      </c>
      <c r="E446" s="95" t="s">
        <v>2349</v>
      </c>
      <c r="F446" s="95" t="s">
        <v>2350</v>
      </c>
      <c r="G446" s="95" t="s">
        <v>2350</v>
      </c>
      <c r="H446" s="19" t="s">
        <v>2351</v>
      </c>
      <c r="I446" s="99">
        <v>71.379000000000005</v>
      </c>
      <c r="J446" s="96">
        <v>0.42</v>
      </c>
      <c r="K446" s="100">
        <v>41.399820000000005</v>
      </c>
      <c r="L446" s="148"/>
    </row>
    <row r="447" spans="1:12" ht="27" x14ac:dyDescent="0.35">
      <c r="A447" s="17" t="s">
        <v>1824</v>
      </c>
      <c r="B447" s="95" t="s">
        <v>13</v>
      </c>
      <c r="C447" s="95"/>
      <c r="D447" s="95" t="s">
        <v>253</v>
      </c>
      <c r="E447" s="95" t="s">
        <v>1988</v>
      </c>
      <c r="F447" s="95" t="s">
        <v>1989</v>
      </c>
      <c r="G447" s="95" t="s">
        <v>1989</v>
      </c>
      <c r="H447" s="19" t="s">
        <v>1988</v>
      </c>
      <c r="I447" s="99">
        <v>595.64544827586212</v>
      </c>
      <c r="J447" s="96">
        <v>0.42</v>
      </c>
      <c r="K447" s="100">
        <v>345.47436000000005</v>
      </c>
      <c r="L447" s="148" t="s">
        <v>1990</v>
      </c>
    </row>
    <row r="448" spans="1:12" ht="14.25" x14ac:dyDescent="0.35">
      <c r="A448" s="17" t="s">
        <v>1824</v>
      </c>
      <c r="B448" s="95" t="s">
        <v>14</v>
      </c>
      <c r="C448" s="95"/>
      <c r="D448" s="95" t="s">
        <v>257</v>
      </c>
      <c r="E448" s="95" t="s">
        <v>257</v>
      </c>
      <c r="F448" s="98" t="s">
        <v>1012</v>
      </c>
      <c r="G448" s="98" t="s">
        <v>1012</v>
      </c>
      <c r="H448" s="19" t="s">
        <v>2362</v>
      </c>
      <c r="I448" s="149">
        <v>1872.7818458495021</v>
      </c>
      <c r="J448" s="150">
        <v>0.35</v>
      </c>
      <c r="K448" s="100">
        <v>1217.3081998021764</v>
      </c>
      <c r="L448" s="151"/>
    </row>
    <row r="449" spans="1:12" x14ac:dyDescent="0.35">
      <c r="A449" s="17" t="s">
        <v>1824</v>
      </c>
      <c r="B449" s="95" t="s">
        <v>14</v>
      </c>
      <c r="C449" s="95"/>
      <c r="D449" s="95" t="s">
        <v>257</v>
      </c>
      <c r="E449" s="95" t="s">
        <v>257</v>
      </c>
      <c r="F449" s="95" t="s">
        <v>1015</v>
      </c>
      <c r="G449" s="95" t="s">
        <v>1015</v>
      </c>
      <c r="H449" s="19" t="s">
        <v>1739</v>
      </c>
      <c r="I449" s="149">
        <v>2447.4455147226668</v>
      </c>
      <c r="J449" s="150">
        <v>0.35</v>
      </c>
      <c r="K449" s="100">
        <v>1590.8395845697335</v>
      </c>
      <c r="L449" s="151"/>
    </row>
    <row r="450" spans="1:12" x14ac:dyDescent="0.35">
      <c r="A450" s="17" t="s">
        <v>1824</v>
      </c>
      <c r="B450" s="95" t="s">
        <v>14</v>
      </c>
      <c r="C450" s="95"/>
      <c r="D450" s="95" t="s">
        <v>257</v>
      </c>
      <c r="E450" s="95" t="s">
        <v>257</v>
      </c>
      <c r="F450" s="95" t="s">
        <v>1018</v>
      </c>
      <c r="G450" s="95" t="s">
        <v>1018</v>
      </c>
      <c r="H450" s="19" t="s">
        <v>1991</v>
      </c>
      <c r="I450" s="149">
        <v>648.61081944761474</v>
      </c>
      <c r="J450" s="150">
        <v>0.34999999999999992</v>
      </c>
      <c r="K450" s="100">
        <v>421.59703264094964</v>
      </c>
      <c r="L450" s="151"/>
    </row>
    <row r="451" spans="1:12" x14ac:dyDescent="0.35">
      <c r="A451" s="17" t="s">
        <v>1824</v>
      </c>
      <c r="B451" s="95" t="s">
        <v>14</v>
      </c>
      <c r="C451" s="95"/>
      <c r="D451" s="95" t="s">
        <v>257</v>
      </c>
      <c r="E451" s="95" t="s">
        <v>257</v>
      </c>
      <c r="F451" s="95" t="s">
        <v>1021</v>
      </c>
      <c r="G451" s="95" t="s">
        <v>1021</v>
      </c>
      <c r="H451" s="19" t="s">
        <v>1740</v>
      </c>
      <c r="I451" s="149">
        <v>1439.8401582591496</v>
      </c>
      <c r="J451" s="150">
        <v>0.35000000000000003</v>
      </c>
      <c r="K451" s="100">
        <v>935.8961028684472</v>
      </c>
      <c r="L451" s="151"/>
    </row>
    <row r="452" spans="1:12" x14ac:dyDescent="0.35">
      <c r="A452" s="17" t="s">
        <v>1824</v>
      </c>
      <c r="B452" s="95" t="s">
        <v>14</v>
      </c>
      <c r="C452" s="95"/>
      <c r="D452" s="95" t="s">
        <v>257</v>
      </c>
      <c r="E452" s="95" t="s">
        <v>257</v>
      </c>
      <c r="F452" s="95" t="s">
        <v>2363</v>
      </c>
      <c r="G452" s="95" t="s">
        <v>2363</v>
      </c>
      <c r="H452" s="19" t="s">
        <v>2364</v>
      </c>
      <c r="I452" s="149">
        <v>913.76195693525085</v>
      </c>
      <c r="J452" s="150">
        <v>0.34999999999999992</v>
      </c>
      <c r="K452" s="100">
        <v>593.9452720079131</v>
      </c>
      <c r="L452" s="151"/>
    </row>
    <row r="453" spans="1:12" x14ac:dyDescent="0.35">
      <c r="A453" s="17" t="s">
        <v>1824</v>
      </c>
      <c r="B453" s="95" t="s">
        <v>14</v>
      </c>
      <c r="C453" s="95"/>
      <c r="D453" s="95" t="s">
        <v>257</v>
      </c>
      <c r="E453" s="95" t="s">
        <v>257</v>
      </c>
      <c r="F453" s="95" t="s">
        <v>1151</v>
      </c>
      <c r="G453" s="95" t="s">
        <v>1151</v>
      </c>
      <c r="H453" s="19" t="s">
        <v>1152</v>
      </c>
      <c r="I453" s="149">
        <v>29.913337898501108</v>
      </c>
      <c r="J453" s="150">
        <v>0.35</v>
      </c>
      <c r="K453" s="100">
        <v>19.443669634025721</v>
      </c>
      <c r="L453" s="151"/>
    </row>
    <row r="454" spans="1:12" x14ac:dyDescent="0.35">
      <c r="A454" s="17" t="s">
        <v>1824</v>
      </c>
      <c r="B454" s="95" t="s">
        <v>14</v>
      </c>
      <c r="C454" s="95"/>
      <c r="D454" s="95" t="s">
        <v>257</v>
      </c>
      <c r="E454" s="95" t="s">
        <v>257</v>
      </c>
      <c r="F454" s="95" t="s">
        <v>1149</v>
      </c>
      <c r="G454" s="95" t="s">
        <v>1149</v>
      </c>
      <c r="H454" s="19" t="s">
        <v>1150</v>
      </c>
      <c r="I454" s="149">
        <v>21.947941870197067</v>
      </c>
      <c r="J454" s="150">
        <v>0.34999999999999992</v>
      </c>
      <c r="K454" s="100">
        <v>14.266162215628095</v>
      </c>
      <c r="L454" s="151"/>
    </row>
    <row r="455" spans="1:12" x14ac:dyDescent="0.35">
      <c r="A455" s="17" t="s">
        <v>1824</v>
      </c>
      <c r="B455" s="95" t="s">
        <v>14</v>
      </c>
      <c r="C455" s="95"/>
      <c r="D455" s="95" t="s">
        <v>257</v>
      </c>
      <c r="E455" s="95" t="s">
        <v>257</v>
      </c>
      <c r="F455" s="95" t="s">
        <v>1119</v>
      </c>
      <c r="G455" s="95" t="s">
        <v>1119</v>
      </c>
      <c r="H455" s="19" t="s">
        <v>1120</v>
      </c>
      <c r="I455" s="149">
        <v>82.964254736361553</v>
      </c>
      <c r="J455" s="150">
        <v>0.35</v>
      </c>
      <c r="K455" s="100">
        <v>53.926765578635013</v>
      </c>
      <c r="L455" s="151"/>
    </row>
    <row r="456" spans="1:12" x14ac:dyDescent="0.35">
      <c r="A456" s="17" t="s">
        <v>1824</v>
      </c>
      <c r="B456" s="95" t="s">
        <v>14</v>
      </c>
      <c r="C456" s="95"/>
      <c r="D456" s="95" t="s">
        <v>257</v>
      </c>
      <c r="E456" s="95" t="s">
        <v>257</v>
      </c>
      <c r="F456" s="95" t="s">
        <v>1081</v>
      </c>
      <c r="G456" s="95" t="s">
        <v>1081</v>
      </c>
      <c r="H456" s="19" t="s">
        <v>1082</v>
      </c>
      <c r="I456" s="149">
        <v>232.30680970859018</v>
      </c>
      <c r="J456" s="150">
        <v>0.34999999999999992</v>
      </c>
      <c r="K456" s="100">
        <v>150.99942631058363</v>
      </c>
      <c r="L456" s="151"/>
    </row>
    <row r="457" spans="1:12" x14ac:dyDescent="0.35">
      <c r="A457" s="17" t="s">
        <v>1824</v>
      </c>
      <c r="B457" s="95" t="s">
        <v>14</v>
      </c>
      <c r="C457" s="95"/>
      <c r="D457" s="95" t="s">
        <v>257</v>
      </c>
      <c r="E457" s="95" t="s">
        <v>257</v>
      </c>
      <c r="F457" s="95" t="s">
        <v>1100</v>
      </c>
      <c r="G457" s="95" t="s">
        <v>1100</v>
      </c>
      <c r="H457" s="19" t="s">
        <v>1101</v>
      </c>
      <c r="I457" s="149">
        <v>35.809799893479422</v>
      </c>
      <c r="J457" s="150">
        <v>0.35</v>
      </c>
      <c r="K457" s="100">
        <v>23.276369930761625</v>
      </c>
      <c r="L457" s="151"/>
    </row>
    <row r="458" spans="1:12" x14ac:dyDescent="0.35">
      <c r="A458" s="17" t="s">
        <v>1824</v>
      </c>
      <c r="B458" s="95" t="s">
        <v>14</v>
      </c>
      <c r="C458" s="95"/>
      <c r="D458" s="95" t="s">
        <v>257</v>
      </c>
      <c r="E458" s="95" t="s">
        <v>257</v>
      </c>
      <c r="F458" s="95" t="s">
        <v>1027</v>
      </c>
      <c r="G458" s="95" t="s">
        <v>1027</v>
      </c>
      <c r="H458" s="19" t="s">
        <v>2365</v>
      </c>
      <c r="I458" s="149">
        <v>1107.2245301681505</v>
      </c>
      <c r="J458" s="150">
        <v>0.35</v>
      </c>
      <c r="K458" s="100">
        <v>719.69594460929784</v>
      </c>
      <c r="L458" s="151"/>
    </row>
    <row r="459" spans="1:12" x14ac:dyDescent="0.35">
      <c r="A459" s="17" t="s">
        <v>1824</v>
      </c>
      <c r="B459" s="95" t="s">
        <v>14</v>
      </c>
      <c r="C459" s="95"/>
      <c r="D459" s="95" t="s">
        <v>257</v>
      </c>
      <c r="E459" s="95" t="s">
        <v>257</v>
      </c>
      <c r="F459" s="95" t="s">
        <v>1115</v>
      </c>
      <c r="G459" s="95" t="s">
        <v>1115</v>
      </c>
      <c r="H459" s="19" t="s">
        <v>2126</v>
      </c>
      <c r="I459" s="149">
        <v>30.447812523776914</v>
      </c>
      <c r="J459" s="150">
        <v>0.34999999999999992</v>
      </c>
      <c r="K459" s="100">
        <v>19.791078140454996</v>
      </c>
      <c r="L459" s="151"/>
    </row>
    <row r="460" spans="1:12" x14ac:dyDescent="0.35">
      <c r="A460" s="17" t="s">
        <v>1824</v>
      </c>
      <c r="B460" s="95" t="s">
        <v>14</v>
      </c>
      <c r="C460" s="95"/>
      <c r="D460" s="95" t="s">
        <v>257</v>
      </c>
      <c r="E460" s="95" t="s">
        <v>257</v>
      </c>
      <c r="F460" s="95" t="s">
        <v>549</v>
      </c>
      <c r="G460" s="95" t="s">
        <v>549</v>
      </c>
      <c r="H460" s="19" t="s">
        <v>2366</v>
      </c>
      <c r="I460" s="149">
        <v>154.60109564026484</v>
      </c>
      <c r="J460" s="150">
        <v>0.35000000000000003</v>
      </c>
      <c r="K460" s="100">
        <v>100.49071216617214</v>
      </c>
      <c r="L460" s="151"/>
    </row>
    <row r="461" spans="1:12" x14ac:dyDescent="0.35">
      <c r="A461" s="17" t="s">
        <v>1824</v>
      </c>
      <c r="B461" s="95" t="s">
        <v>14</v>
      </c>
      <c r="C461" s="95"/>
      <c r="D461" s="95" t="s">
        <v>257</v>
      </c>
      <c r="E461" s="95" t="s">
        <v>257</v>
      </c>
      <c r="F461" s="95" t="s">
        <v>1153</v>
      </c>
      <c r="G461" s="95" t="s">
        <v>1153</v>
      </c>
      <c r="H461" s="19" t="s">
        <v>1154</v>
      </c>
      <c r="I461" s="149">
        <v>76.567800349996205</v>
      </c>
      <c r="J461" s="150">
        <v>0.35</v>
      </c>
      <c r="K461" s="100">
        <v>49.769070227497537</v>
      </c>
      <c r="L461" s="151"/>
    </row>
    <row r="462" spans="1:12" x14ac:dyDescent="0.35">
      <c r="A462" s="17" t="s">
        <v>1824</v>
      </c>
      <c r="B462" s="95" t="s">
        <v>14</v>
      </c>
      <c r="C462" s="95"/>
      <c r="D462" s="95" t="s">
        <v>257</v>
      </c>
      <c r="E462" s="95" t="s">
        <v>257</v>
      </c>
      <c r="F462" s="95" t="s">
        <v>316</v>
      </c>
      <c r="G462" s="95" t="s">
        <v>316</v>
      </c>
      <c r="H462" s="19" t="s">
        <v>1670</v>
      </c>
      <c r="I462" s="149">
        <v>982.82987141444141</v>
      </c>
      <c r="J462" s="150">
        <v>0.35000000000000003</v>
      </c>
      <c r="K462" s="100">
        <v>638.83941641938691</v>
      </c>
      <c r="L462" s="151"/>
    </row>
    <row r="463" spans="1:12" x14ac:dyDescent="0.35">
      <c r="A463" s="17" t="s">
        <v>1824</v>
      </c>
      <c r="B463" s="95" t="s">
        <v>14</v>
      </c>
      <c r="C463" s="95"/>
      <c r="D463" s="95" t="s">
        <v>257</v>
      </c>
      <c r="E463" s="95" t="s">
        <v>257</v>
      </c>
      <c r="F463" s="95" t="s">
        <v>1121</v>
      </c>
      <c r="G463" s="95" t="s">
        <v>1121</v>
      </c>
      <c r="H463" s="19" t="s">
        <v>1122</v>
      </c>
      <c r="I463" s="149">
        <v>91.584813208552092</v>
      </c>
      <c r="J463" s="150">
        <v>0.35</v>
      </c>
      <c r="K463" s="100">
        <v>59.530128585558863</v>
      </c>
      <c r="L463" s="151"/>
    </row>
    <row r="464" spans="1:12" x14ac:dyDescent="0.35">
      <c r="A464" s="17" t="s">
        <v>1824</v>
      </c>
      <c r="B464" s="95" t="s">
        <v>14</v>
      </c>
      <c r="C464" s="95"/>
      <c r="D464" s="95" t="s">
        <v>257</v>
      </c>
      <c r="E464" s="95" t="s">
        <v>257</v>
      </c>
      <c r="F464" s="95" t="s">
        <v>1741</v>
      </c>
      <c r="G464" s="95" t="s">
        <v>1741</v>
      </c>
      <c r="H464" s="19" t="s">
        <v>1742</v>
      </c>
      <c r="I464" s="149">
        <v>1313.0834664840602</v>
      </c>
      <c r="J464" s="150">
        <v>0.35000000000000003</v>
      </c>
      <c r="K464" s="100">
        <v>853.50425321463911</v>
      </c>
      <c r="L464" s="151"/>
    </row>
    <row r="465" spans="1:12" x14ac:dyDescent="0.35">
      <c r="A465" s="17" t="s">
        <v>1824</v>
      </c>
      <c r="B465" s="95" t="s">
        <v>14</v>
      </c>
      <c r="C465" s="95"/>
      <c r="D465" s="95" t="s">
        <v>257</v>
      </c>
      <c r="E465" s="95" t="s">
        <v>257</v>
      </c>
      <c r="F465" s="95" t="s">
        <v>1142</v>
      </c>
      <c r="G465" s="95" t="s">
        <v>1142</v>
      </c>
      <c r="H465" s="19" t="s">
        <v>1143</v>
      </c>
      <c r="I465" s="149">
        <v>46.602739100661957</v>
      </c>
      <c r="J465" s="150">
        <v>0.35000000000000003</v>
      </c>
      <c r="K465" s="100">
        <v>30.291780415430271</v>
      </c>
      <c r="L465" s="151"/>
    </row>
    <row r="466" spans="1:12" x14ac:dyDescent="0.35">
      <c r="A466" s="17" t="s">
        <v>1824</v>
      </c>
      <c r="B466" s="95" t="s">
        <v>14</v>
      </c>
      <c r="C466" s="95"/>
      <c r="D466" s="95" t="s">
        <v>257</v>
      </c>
      <c r="E466" s="95" t="s">
        <v>257</v>
      </c>
      <c r="F466" s="95" t="s">
        <v>1144</v>
      </c>
      <c r="G466" s="95" t="s">
        <v>1144</v>
      </c>
      <c r="H466" s="19" t="s">
        <v>2367</v>
      </c>
      <c r="I466" s="149">
        <v>29.809891196834819</v>
      </c>
      <c r="J466" s="150">
        <v>0.34999999999999992</v>
      </c>
      <c r="K466" s="100">
        <v>19.376429277942634</v>
      </c>
      <c r="L466" s="151"/>
    </row>
    <row r="467" spans="1:12" x14ac:dyDescent="0.35">
      <c r="A467" s="17" t="s">
        <v>1824</v>
      </c>
      <c r="B467" s="95" t="s">
        <v>14</v>
      </c>
      <c r="C467" s="95"/>
      <c r="D467" s="95" t="s">
        <v>257</v>
      </c>
      <c r="E467" s="95" t="s">
        <v>257</v>
      </c>
      <c r="F467" s="95" t="s">
        <v>1140</v>
      </c>
      <c r="G467" s="95" t="s">
        <v>1140</v>
      </c>
      <c r="H467" s="19" t="s">
        <v>1141</v>
      </c>
      <c r="I467" s="149">
        <v>44.551046184280615</v>
      </c>
      <c r="J467" s="150">
        <v>0.35</v>
      </c>
      <c r="K467" s="100">
        <v>28.9581800197824</v>
      </c>
      <c r="L467" s="151"/>
    </row>
    <row r="468" spans="1:12" x14ac:dyDescent="0.35">
      <c r="A468" s="17" t="s">
        <v>1824</v>
      </c>
      <c r="B468" s="95" t="s">
        <v>14</v>
      </c>
      <c r="C468" s="95"/>
      <c r="D468" s="95" t="s">
        <v>257</v>
      </c>
      <c r="E468" s="95" t="s">
        <v>257</v>
      </c>
      <c r="F468" s="95" t="s">
        <v>2130</v>
      </c>
      <c r="G468" s="95" t="s">
        <v>2130</v>
      </c>
      <c r="H468" s="19" t="s">
        <v>2131</v>
      </c>
      <c r="I468" s="149">
        <v>39.964909077075255</v>
      </c>
      <c r="J468" s="150">
        <v>0.34999999999999992</v>
      </c>
      <c r="K468" s="100">
        <v>25.977190900098918</v>
      </c>
      <c r="L468" s="151"/>
    </row>
    <row r="469" spans="1:12" x14ac:dyDescent="0.35">
      <c r="A469" s="17" t="s">
        <v>1824</v>
      </c>
      <c r="B469" s="95" t="s">
        <v>14</v>
      </c>
      <c r="C469" s="95"/>
      <c r="D469" s="95" t="s">
        <v>257</v>
      </c>
      <c r="E469" s="95" t="s">
        <v>257</v>
      </c>
      <c r="F469" s="95" t="s">
        <v>1024</v>
      </c>
      <c r="G469" s="95" t="s">
        <v>1024</v>
      </c>
      <c r="H469" s="19" t="s">
        <v>2129</v>
      </c>
      <c r="I469" s="149">
        <v>1028.605036901773</v>
      </c>
      <c r="J469" s="150">
        <v>0.34999999999999992</v>
      </c>
      <c r="K469" s="100">
        <v>668.59327398615255</v>
      </c>
      <c r="L469" s="151"/>
    </row>
    <row r="470" spans="1:12" x14ac:dyDescent="0.35">
      <c r="A470" s="17" t="s">
        <v>1824</v>
      </c>
      <c r="B470" s="95" t="s">
        <v>14</v>
      </c>
      <c r="C470" s="95"/>
      <c r="D470" s="95" t="s">
        <v>257</v>
      </c>
      <c r="E470" s="95" t="s">
        <v>257</v>
      </c>
      <c r="F470" s="95" t="s">
        <v>2127</v>
      </c>
      <c r="G470" s="95" t="s">
        <v>2127</v>
      </c>
      <c r="H470" s="19" t="s">
        <v>2128</v>
      </c>
      <c r="I470" s="149">
        <v>862.19377615460712</v>
      </c>
      <c r="J470" s="150">
        <v>0.35</v>
      </c>
      <c r="K470" s="100">
        <v>560.42595450049464</v>
      </c>
      <c r="L470" s="151"/>
    </row>
    <row r="471" spans="1:12" x14ac:dyDescent="0.35">
      <c r="A471" s="17" t="s">
        <v>1824</v>
      </c>
      <c r="B471" s="95" t="s">
        <v>14</v>
      </c>
      <c r="C471" s="95"/>
      <c r="D471" s="95" t="s">
        <v>257</v>
      </c>
      <c r="E471" s="95" t="s">
        <v>257</v>
      </c>
      <c r="F471" s="95" t="s">
        <v>312</v>
      </c>
      <c r="G471" s="95" t="s">
        <v>312</v>
      </c>
      <c r="H471" s="19" t="s">
        <v>1669</v>
      </c>
      <c r="I471" s="149">
        <v>830.29770980750232</v>
      </c>
      <c r="J471" s="150">
        <v>0.35000000000000003</v>
      </c>
      <c r="K471" s="100">
        <v>539.69351137487649</v>
      </c>
      <c r="L471" s="151"/>
    </row>
    <row r="472" spans="1:12" x14ac:dyDescent="0.35">
      <c r="A472" s="17" t="s">
        <v>1824</v>
      </c>
      <c r="B472" s="95" t="s">
        <v>14</v>
      </c>
      <c r="C472" s="95"/>
      <c r="D472" s="95" t="s">
        <v>257</v>
      </c>
      <c r="E472" s="95" t="s">
        <v>257</v>
      </c>
      <c r="F472" s="95" t="s">
        <v>2368</v>
      </c>
      <c r="G472" s="95" t="s">
        <v>2368</v>
      </c>
      <c r="H472" s="19" t="s">
        <v>2369</v>
      </c>
      <c r="I472" s="149">
        <v>464.99292398995669</v>
      </c>
      <c r="J472" s="150">
        <v>0.35</v>
      </c>
      <c r="K472" s="100">
        <v>302.24540059347186</v>
      </c>
      <c r="L472" s="151"/>
    </row>
    <row r="473" spans="1:12" x14ac:dyDescent="0.35">
      <c r="A473" s="17" t="s">
        <v>1824</v>
      </c>
      <c r="B473" s="95" t="s">
        <v>14</v>
      </c>
      <c r="C473" s="95"/>
      <c r="D473" s="95" t="s">
        <v>257</v>
      </c>
      <c r="E473" s="95" t="s">
        <v>257</v>
      </c>
      <c r="F473" s="95" t="s">
        <v>2370</v>
      </c>
      <c r="G473" s="95" t="s">
        <v>2370</v>
      </c>
      <c r="H473" s="19" t="s">
        <v>2371</v>
      </c>
      <c r="I473" s="149">
        <v>491.37183291485974</v>
      </c>
      <c r="J473" s="150">
        <v>0.35</v>
      </c>
      <c r="K473" s="100">
        <v>319.39169139465884</v>
      </c>
      <c r="L473" s="151"/>
    </row>
    <row r="474" spans="1:12" x14ac:dyDescent="0.35">
      <c r="A474" s="17" t="s">
        <v>1824</v>
      </c>
      <c r="B474" s="95" t="s">
        <v>14</v>
      </c>
      <c r="C474" s="95"/>
      <c r="D474" s="95" t="s">
        <v>257</v>
      </c>
      <c r="E474" s="95" t="s">
        <v>257</v>
      </c>
      <c r="F474" s="95" t="s">
        <v>311</v>
      </c>
      <c r="G474" s="95" t="s">
        <v>311</v>
      </c>
      <c r="H474" s="19" t="s">
        <v>2372</v>
      </c>
      <c r="I474" s="149">
        <v>909.02064977554619</v>
      </c>
      <c r="J474" s="150">
        <v>0.34999999999999992</v>
      </c>
      <c r="K474" s="100">
        <v>590.86342235410507</v>
      </c>
      <c r="L474" s="151"/>
    </row>
    <row r="475" spans="1:12" x14ac:dyDescent="0.35">
      <c r="A475" s="17" t="s">
        <v>1824</v>
      </c>
      <c r="B475" s="95" t="s">
        <v>14</v>
      </c>
      <c r="C475" s="95"/>
      <c r="D475" s="95" t="s">
        <v>257</v>
      </c>
      <c r="E475" s="95" t="s">
        <v>257</v>
      </c>
      <c r="F475" s="95" t="s">
        <v>310</v>
      </c>
      <c r="G475" s="95" t="s">
        <v>310</v>
      </c>
      <c r="H475" s="19" t="s">
        <v>2373</v>
      </c>
      <c r="I475" s="149">
        <v>698.67902305409734</v>
      </c>
      <c r="J475" s="150">
        <v>0.35</v>
      </c>
      <c r="K475" s="100">
        <v>454.14136498516331</v>
      </c>
      <c r="L475" s="151"/>
    </row>
    <row r="476" spans="1:12" x14ac:dyDescent="0.35">
      <c r="A476" s="17" t="s">
        <v>1824</v>
      </c>
      <c r="B476" s="95" t="s">
        <v>14</v>
      </c>
      <c r="C476" s="95"/>
      <c r="D476" s="95" t="s">
        <v>257</v>
      </c>
      <c r="E476" s="95" t="s">
        <v>257</v>
      </c>
      <c r="F476" s="95" t="s">
        <v>2374</v>
      </c>
      <c r="G476" s="95" t="s">
        <v>2374</v>
      </c>
      <c r="H476" s="19" t="s">
        <v>2375</v>
      </c>
      <c r="I476" s="149">
        <v>195.94529407289056</v>
      </c>
      <c r="J476" s="150">
        <v>0.35</v>
      </c>
      <c r="K476" s="100">
        <v>127.36444114737887</v>
      </c>
      <c r="L476" s="151"/>
    </row>
    <row r="477" spans="1:12" x14ac:dyDescent="0.35">
      <c r="A477" s="17" t="s">
        <v>1824</v>
      </c>
      <c r="B477" s="95" t="s">
        <v>14</v>
      </c>
      <c r="C477" s="95"/>
      <c r="D477" s="95" t="s">
        <v>257</v>
      </c>
      <c r="E477" s="95" t="s">
        <v>257</v>
      </c>
      <c r="F477" s="95" t="s">
        <v>909</v>
      </c>
      <c r="G477" s="95" t="s">
        <v>909</v>
      </c>
      <c r="H477" s="19" t="s">
        <v>910</v>
      </c>
      <c r="I477" s="149">
        <v>345.02923229095342</v>
      </c>
      <c r="J477" s="150">
        <v>0.35000000000000003</v>
      </c>
      <c r="K477" s="100">
        <v>224.26900098911972</v>
      </c>
      <c r="L477" s="151"/>
    </row>
    <row r="478" spans="1:12" x14ac:dyDescent="0.35">
      <c r="A478" s="17" t="s">
        <v>1824</v>
      </c>
      <c r="B478" s="95" t="s">
        <v>14</v>
      </c>
      <c r="C478" s="95"/>
      <c r="D478" s="95" t="s">
        <v>257</v>
      </c>
      <c r="E478" s="95" t="s">
        <v>257</v>
      </c>
      <c r="F478" s="95" t="s">
        <v>2376</v>
      </c>
      <c r="G478" s="95" t="s">
        <v>2376</v>
      </c>
      <c r="H478" s="19" t="s">
        <v>2377</v>
      </c>
      <c r="I478" s="149">
        <v>342.71892262040637</v>
      </c>
      <c r="J478" s="150">
        <v>0.35</v>
      </c>
      <c r="K478" s="100">
        <v>222.76729970326414</v>
      </c>
      <c r="L478" s="151"/>
    </row>
    <row r="479" spans="1:12" x14ac:dyDescent="0.35">
      <c r="A479" s="17" t="s">
        <v>1824</v>
      </c>
      <c r="B479" s="95" t="s">
        <v>14</v>
      </c>
      <c r="C479" s="95"/>
      <c r="D479" s="95" t="s">
        <v>257</v>
      </c>
      <c r="E479" s="95" t="s">
        <v>257</v>
      </c>
      <c r="F479" s="95" t="s">
        <v>2378</v>
      </c>
      <c r="G479" s="95" t="s">
        <v>2378</v>
      </c>
      <c r="H479" s="19" t="s">
        <v>2379</v>
      </c>
      <c r="I479" s="149">
        <v>378.4425169291639</v>
      </c>
      <c r="J479" s="150">
        <v>0.35</v>
      </c>
      <c r="K479" s="100">
        <v>245.98763600395654</v>
      </c>
      <c r="L479" s="151"/>
    </row>
    <row r="480" spans="1:12" x14ac:dyDescent="0.35">
      <c r="A480" s="17" t="s">
        <v>1824</v>
      </c>
      <c r="B480" s="95" t="s">
        <v>14</v>
      </c>
      <c r="C480" s="95"/>
      <c r="D480" s="95" t="s">
        <v>257</v>
      </c>
      <c r="E480" s="95" t="s">
        <v>257</v>
      </c>
      <c r="F480" s="95" t="s">
        <v>2380</v>
      </c>
      <c r="G480" s="95" t="s">
        <v>2380</v>
      </c>
      <c r="H480" s="19" t="s">
        <v>2381</v>
      </c>
      <c r="I480" s="149">
        <v>465.63084531689879</v>
      </c>
      <c r="J480" s="150">
        <v>0.35</v>
      </c>
      <c r="K480" s="100">
        <v>302.66004945598422</v>
      </c>
      <c r="L480" s="151"/>
    </row>
    <row r="481" spans="1:12" x14ac:dyDescent="0.35">
      <c r="A481" s="17" t="s">
        <v>1824</v>
      </c>
      <c r="B481" s="95" t="s">
        <v>14</v>
      </c>
      <c r="C481" s="95"/>
      <c r="D481" s="95" t="s">
        <v>257</v>
      </c>
      <c r="E481" s="95" t="s">
        <v>257</v>
      </c>
      <c r="F481" s="95" t="s">
        <v>2382</v>
      </c>
      <c r="G481" s="95" t="s">
        <v>2382</v>
      </c>
      <c r="H481" s="19" t="s">
        <v>2383</v>
      </c>
      <c r="I481" s="149">
        <v>1161.9995587004491</v>
      </c>
      <c r="J481" s="150">
        <v>0.34999999999999992</v>
      </c>
      <c r="K481" s="100">
        <v>755.29971315529201</v>
      </c>
      <c r="L481" s="151"/>
    </row>
    <row r="482" spans="1:12" x14ac:dyDescent="0.35">
      <c r="A482" s="17" t="s">
        <v>1824</v>
      </c>
      <c r="B482" s="95" t="s">
        <v>14</v>
      </c>
      <c r="C482" s="95"/>
      <c r="D482" s="95" t="s">
        <v>257</v>
      </c>
      <c r="E482" s="95" t="s">
        <v>257</v>
      </c>
      <c r="F482" s="95" t="s">
        <v>2384</v>
      </c>
      <c r="G482" s="95" t="s">
        <v>2384</v>
      </c>
      <c r="H482" s="19" t="s">
        <v>2385</v>
      </c>
      <c r="I482" s="149">
        <v>1480.7878110020547</v>
      </c>
      <c r="J482" s="150">
        <v>0.35</v>
      </c>
      <c r="K482" s="100">
        <v>962.51207715133557</v>
      </c>
      <c r="L482" s="151"/>
    </row>
    <row r="483" spans="1:12" x14ac:dyDescent="0.35">
      <c r="A483" s="17" t="s">
        <v>1824</v>
      </c>
      <c r="B483" s="95" t="s">
        <v>14</v>
      </c>
      <c r="C483" s="95"/>
      <c r="D483" s="95" t="s">
        <v>257</v>
      </c>
      <c r="E483" s="95" t="s">
        <v>257</v>
      </c>
      <c r="F483" s="95" t="s">
        <v>1147</v>
      </c>
      <c r="G483" s="95" t="s">
        <v>1147</v>
      </c>
      <c r="H483" s="19" t="s">
        <v>1148</v>
      </c>
      <c r="I483" s="149">
        <v>122.34296583732785</v>
      </c>
      <c r="J483" s="150">
        <v>0.34999999999999992</v>
      </c>
      <c r="K483" s="100">
        <v>79.522927794263111</v>
      </c>
      <c r="L483" s="151"/>
    </row>
    <row r="484" spans="1:12" x14ac:dyDescent="0.35">
      <c r="A484" s="17" t="s">
        <v>1824</v>
      </c>
      <c r="B484" s="95" t="s">
        <v>14</v>
      </c>
      <c r="C484" s="95"/>
      <c r="D484" s="95" t="s">
        <v>257</v>
      </c>
      <c r="E484" s="95" t="s">
        <v>257</v>
      </c>
      <c r="F484" s="95" t="s">
        <v>907</v>
      </c>
      <c r="G484" s="95" t="s">
        <v>907</v>
      </c>
      <c r="H484" s="19" t="s">
        <v>1146</v>
      </c>
      <c r="I484" s="149">
        <v>116.77408506429283</v>
      </c>
      <c r="J484" s="150">
        <v>0.35000000000000003</v>
      </c>
      <c r="K484" s="100">
        <v>75.903155291790341</v>
      </c>
      <c r="L484" s="151"/>
    </row>
    <row r="485" spans="1:12" x14ac:dyDescent="0.35">
      <c r="A485" s="17" t="s">
        <v>1824</v>
      </c>
      <c r="B485" s="95" t="s">
        <v>14</v>
      </c>
      <c r="C485" s="95"/>
      <c r="D485" s="95" t="s">
        <v>257</v>
      </c>
      <c r="E485" s="95" t="s">
        <v>257</v>
      </c>
      <c r="F485" s="95" t="s">
        <v>2386</v>
      </c>
      <c r="G485" s="95" t="s">
        <v>2386</v>
      </c>
      <c r="H485" s="19" t="s">
        <v>2387</v>
      </c>
      <c r="I485" s="149">
        <v>556.90531842045198</v>
      </c>
      <c r="J485" s="150">
        <v>0.35</v>
      </c>
      <c r="K485" s="100">
        <v>361.98845697329381</v>
      </c>
      <c r="L485" s="151"/>
    </row>
    <row r="486" spans="1:12" x14ac:dyDescent="0.35">
      <c r="A486" s="17" t="s">
        <v>1824</v>
      </c>
      <c r="B486" s="95" t="s">
        <v>14</v>
      </c>
      <c r="C486" s="95"/>
      <c r="D486" s="95" t="s">
        <v>257</v>
      </c>
      <c r="E486" s="95" t="s">
        <v>257</v>
      </c>
      <c r="F486" s="95" t="s">
        <v>2388</v>
      </c>
      <c r="G486" s="95" t="s">
        <v>2388</v>
      </c>
      <c r="H486" s="19" t="s">
        <v>2389</v>
      </c>
      <c r="I486" s="149">
        <v>828.12532907251023</v>
      </c>
      <c r="J486" s="150">
        <v>0.35000000000000003</v>
      </c>
      <c r="K486" s="100">
        <v>538.28146389713163</v>
      </c>
      <c r="L486" s="151"/>
    </row>
    <row r="487" spans="1:12" x14ac:dyDescent="0.35">
      <c r="A487" s="17" t="s">
        <v>1824</v>
      </c>
      <c r="B487" s="95" t="s">
        <v>14</v>
      </c>
      <c r="C487" s="95"/>
      <c r="D487" s="95" t="s">
        <v>257</v>
      </c>
      <c r="E487" s="95" t="s">
        <v>257</v>
      </c>
      <c r="F487" s="95" t="s">
        <v>2390</v>
      </c>
      <c r="G487" s="95" t="s">
        <v>2390</v>
      </c>
      <c r="H487" s="19" t="s">
        <v>2391</v>
      </c>
      <c r="I487" s="149">
        <v>482.76851555961349</v>
      </c>
      <c r="J487" s="150">
        <v>0.35</v>
      </c>
      <c r="K487" s="100">
        <v>313.79953511374879</v>
      </c>
      <c r="L487" s="151"/>
    </row>
    <row r="488" spans="1:12" x14ac:dyDescent="0.35">
      <c r="A488" s="17" t="s">
        <v>1824</v>
      </c>
      <c r="B488" s="95" t="s">
        <v>14</v>
      </c>
      <c r="C488" s="95"/>
      <c r="D488" s="95" t="s">
        <v>257</v>
      </c>
      <c r="E488" s="95" t="s">
        <v>257</v>
      </c>
      <c r="F488" s="95" t="s">
        <v>2392</v>
      </c>
      <c r="G488" s="95" t="s">
        <v>2392</v>
      </c>
      <c r="H488" s="19" t="s">
        <v>2393</v>
      </c>
      <c r="I488" s="149">
        <v>399.64909077075259</v>
      </c>
      <c r="J488" s="150">
        <v>0.35000000000000003</v>
      </c>
      <c r="K488" s="100">
        <v>259.77190900098918</v>
      </c>
      <c r="L488" s="151"/>
    </row>
    <row r="489" spans="1:12" x14ac:dyDescent="0.35">
      <c r="A489" s="17" t="s">
        <v>1824</v>
      </c>
      <c r="B489" s="95" t="s">
        <v>14</v>
      </c>
      <c r="C489" s="95"/>
      <c r="D489" s="95" t="s">
        <v>257</v>
      </c>
      <c r="E489" s="95" t="s">
        <v>257</v>
      </c>
      <c r="F489" s="95" t="s">
        <v>2394</v>
      </c>
      <c r="G489" s="95" t="s">
        <v>2394</v>
      </c>
      <c r="H489" s="19" t="s">
        <v>2395</v>
      </c>
      <c r="I489" s="149">
        <v>654.59348702731495</v>
      </c>
      <c r="J489" s="150">
        <v>0.34999999999999992</v>
      </c>
      <c r="K489" s="100">
        <v>425.48576656775475</v>
      </c>
      <c r="L489" s="151"/>
    </row>
    <row r="490" spans="1:12" x14ac:dyDescent="0.35">
      <c r="A490" s="17" t="s">
        <v>1824</v>
      </c>
      <c r="B490" s="95" t="s">
        <v>14</v>
      </c>
      <c r="C490" s="95"/>
      <c r="D490" s="95" t="s">
        <v>257</v>
      </c>
      <c r="E490" s="95" t="s">
        <v>257</v>
      </c>
      <c r="F490" s="95" t="s">
        <v>2396</v>
      </c>
      <c r="G490" s="95" t="s">
        <v>2396</v>
      </c>
      <c r="H490" s="19" t="s">
        <v>2397</v>
      </c>
      <c r="I490" s="149">
        <v>432.40721296507655</v>
      </c>
      <c r="J490" s="150">
        <v>0.35000000000000003</v>
      </c>
      <c r="K490" s="100">
        <v>281.06468842729976</v>
      </c>
      <c r="L490" s="151"/>
    </row>
    <row r="491" spans="1:12" x14ac:dyDescent="0.35">
      <c r="A491" s="17" t="s">
        <v>1824</v>
      </c>
      <c r="B491" s="95" t="s">
        <v>14</v>
      </c>
      <c r="C491" s="95"/>
      <c r="D491" s="95" t="s">
        <v>257</v>
      </c>
      <c r="E491" s="95" t="s">
        <v>257</v>
      </c>
      <c r="F491" s="95" t="s">
        <v>2398</v>
      </c>
      <c r="G491" s="95" t="s">
        <v>2398</v>
      </c>
      <c r="H491" s="19" t="s">
        <v>2399</v>
      </c>
      <c r="I491" s="149">
        <v>746.76449821197605</v>
      </c>
      <c r="J491" s="150">
        <v>0.35000000000000003</v>
      </c>
      <c r="K491" s="100">
        <v>485.39692383778441</v>
      </c>
      <c r="L491" s="151"/>
    </row>
    <row r="492" spans="1:12" x14ac:dyDescent="0.35">
      <c r="A492" s="17" t="s">
        <v>1824</v>
      </c>
      <c r="B492" s="95" t="s">
        <v>14</v>
      </c>
      <c r="C492" s="95"/>
      <c r="D492" s="95" t="s">
        <v>257</v>
      </c>
      <c r="E492" s="95" t="s">
        <v>257</v>
      </c>
      <c r="F492" s="95" t="s">
        <v>1070</v>
      </c>
      <c r="G492" s="95" t="s">
        <v>1070</v>
      </c>
      <c r="H492" s="19" t="s">
        <v>1071</v>
      </c>
      <c r="I492" s="149">
        <v>153.35973522026936</v>
      </c>
      <c r="J492" s="150">
        <v>0.34999999999999992</v>
      </c>
      <c r="K492" s="100">
        <v>99.683827893175092</v>
      </c>
      <c r="L492" s="151"/>
    </row>
    <row r="493" spans="1:12" x14ac:dyDescent="0.35">
      <c r="A493" s="17" t="s">
        <v>1824</v>
      </c>
      <c r="B493" s="95" t="s">
        <v>14</v>
      </c>
      <c r="C493" s="95"/>
      <c r="D493" s="95" t="s">
        <v>257</v>
      </c>
      <c r="E493" s="95" t="s">
        <v>257</v>
      </c>
      <c r="F493" s="95" t="s">
        <v>2400</v>
      </c>
      <c r="G493" s="95" t="s">
        <v>2400</v>
      </c>
      <c r="H493" s="19" t="s">
        <v>2401</v>
      </c>
      <c r="I493" s="149">
        <v>345.02923229095342</v>
      </c>
      <c r="J493" s="150">
        <v>0.35000000000000003</v>
      </c>
      <c r="K493" s="100">
        <v>224.26900098911972</v>
      </c>
      <c r="L493" s="151"/>
    </row>
    <row r="494" spans="1:12" x14ac:dyDescent="0.35">
      <c r="A494" s="17" t="s">
        <v>1824</v>
      </c>
      <c r="B494" s="95" t="s">
        <v>14</v>
      </c>
      <c r="C494" s="95"/>
      <c r="D494" s="95" t="s">
        <v>257</v>
      </c>
      <c r="E494" s="95" t="s">
        <v>257</v>
      </c>
      <c r="F494" s="95" t="s">
        <v>1084</v>
      </c>
      <c r="G494" s="95" t="s">
        <v>1084</v>
      </c>
      <c r="H494" s="19" t="s">
        <v>1085</v>
      </c>
      <c r="I494" s="149">
        <v>101.46397321768244</v>
      </c>
      <c r="J494" s="150">
        <v>0.34999999999999992</v>
      </c>
      <c r="K494" s="100">
        <v>65.95158259149359</v>
      </c>
      <c r="L494" s="151"/>
    </row>
    <row r="495" spans="1:12" x14ac:dyDescent="0.35">
      <c r="A495" s="17" t="s">
        <v>1824</v>
      </c>
      <c r="B495" s="95" t="s">
        <v>14</v>
      </c>
      <c r="C495" s="95"/>
      <c r="D495" s="95" t="s">
        <v>257</v>
      </c>
      <c r="E495" s="95" t="s">
        <v>257</v>
      </c>
      <c r="F495" s="95" t="s">
        <v>1072</v>
      </c>
      <c r="G495" s="95" t="s">
        <v>1072</v>
      </c>
      <c r="H495" s="19" t="s">
        <v>1073</v>
      </c>
      <c r="I495" s="149">
        <v>83.964239519135674</v>
      </c>
      <c r="J495" s="150">
        <v>0.34999999999999992</v>
      </c>
      <c r="K495" s="100">
        <v>54.576755687438194</v>
      </c>
      <c r="L495" s="151"/>
    </row>
    <row r="496" spans="1:12" x14ac:dyDescent="0.35">
      <c r="A496" s="17" t="s">
        <v>1824</v>
      </c>
      <c r="B496" s="95" t="s">
        <v>14</v>
      </c>
      <c r="C496" s="95"/>
      <c r="D496" s="95" t="s">
        <v>257</v>
      </c>
      <c r="E496" s="95" t="s">
        <v>257</v>
      </c>
      <c r="F496" s="95" t="s">
        <v>313</v>
      </c>
      <c r="G496" s="95" t="s">
        <v>313</v>
      </c>
      <c r="H496" s="19" t="s">
        <v>1671</v>
      </c>
      <c r="I496" s="149">
        <v>1161.9995587004491</v>
      </c>
      <c r="J496" s="150">
        <v>0.34999999999999992</v>
      </c>
      <c r="K496" s="100">
        <v>755.29971315529201</v>
      </c>
      <c r="L496" s="151"/>
    </row>
    <row r="497" spans="1:12" x14ac:dyDescent="0.35">
      <c r="A497" s="17" t="s">
        <v>1824</v>
      </c>
      <c r="B497" s="95" t="s">
        <v>14</v>
      </c>
      <c r="C497" s="95"/>
      <c r="D497" s="95" t="s">
        <v>257</v>
      </c>
      <c r="E497" s="95" t="s">
        <v>257</v>
      </c>
      <c r="F497" s="95" t="s">
        <v>314</v>
      </c>
      <c r="G497" s="95" t="s">
        <v>314</v>
      </c>
      <c r="H497" s="19" t="s">
        <v>2402</v>
      </c>
      <c r="I497" s="149">
        <v>1480.7878110020547</v>
      </c>
      <c r="J497" s="150">
        <v>0.35</v>
      </c>
      <c r="K497" s="100">
        <v>962.51207715133557</v>
      </c>
      <c r="L497" s="151"/>
    </row>
    <row r="498" spans="1:12" x14ac:dyDescent="0.35">
      <c r="A498" s="17" t="s">
        <v>1824</v>
      </c>
      <c r="B498" s="95" t="s">
        <v>14</v>
      </c>
      <c r="C498" s="95"/>
      <c r="D498" s="95" t="s">
        <v>257</v>
      </c>
      <c r="E498" s="95" t="s">
        <v>257</v>
      </c>
      <c r="F498" s="95" t="s">
        <v>1106</v>
      </c>
      <c r="G498" s="95" t="s">
        <v>1106</v>
      </c>
      <c r="H498" s="19" t="s">
        <v>2403</v>
      </c>
      <c r="I498" s="149">
        <v>39.068370995967442</v>
      </c>
      <c r="J498" s="150">
        <v>0.35</v>
      </c>
      <c r="K498" s="100">
        <v>25.394441147378839</v>
      </c>
      <c r="L498" s="151"/>
    </row>
    <row r="499" spans="1:12" x14ac:dyDescent="0.35">
      <c r="A499" s="17" t="s">
        <v>1824</v>
      </c>
      <c r="B499" s="95" t="s">
        <v>14</v>
      </c>
      <c r="C499" s="95"/>
      <c r="D499" s="95" t="s">
        <v>257</v>
      </c>
      <c r="E499" s="95" t="s">
        <v>257</v>
      </c>
      <c r="F499" s="95" t="s">
        <v>1110</v>
      </c>
      <c r="G499" s="95" t="s">
        <v>1110</v>
      </c>
      <c r="H499" s="19" t="s">
        <v>1992</v>
      </c>
      <c r="I499" s="149">
        <v>29.344381039336536</v>
      </c>
      <c r="J499" s="150">
        <v>0.34999999999999992</v>
      </c>
      <c r="K499" s="100">
        <v>19.07384767556875</v>
      </c>
      <c r="L499" s="151"/>
    </row>
    <row r="500" spans="1:12" x14ac:dyDescent="0.35">
      <c r="A500" s="17" t="s">
        <v>1824</v>
      </c>
      <c r="B500" s="95" t="s">
        <v>14</v>
      </c>
      <c r="C500" s="95"/>
      <c r="D500" s="95" t="s">
        <v>257</v>
      </c>
      <c r="E500" s="95" t="s">
        <v>257</v>
      </c>
      <c r="F500" s="95" t="s">
        <v>1113</v>
      </c>
      <c r="G500" s="95" t="s">
        <v>1113</v>
      </c>
      <c r="H500" s="19" t="s">
        <v>1114</v>
      </c>
      <c r="I500" s="149">
        <v>15.654934185497984</v>
      </c>
      <c r="J500" s="150">
        <v>0.35</v>
      </c>
      <c r="K500" s="100">
        <v>10.17570722057369</v>
      </c>
      <c r="L500" s="151"/>
    </row>
    <row r="501" spans="1:12" x14ac:dyDescent="0.35">
      <c r="A501" s="17" t="s">
        <v>1824</v>
      </c>
      <c r="B501" s="95" t="s">
        <v>14</v>
      </c>
      <c r="C501" s="95"/>
      <c r="D501" s="95" t="s">
        <v>257</v>
      </c>
      <c r="E501" s="95" t="s">
        <v>257</v>
      </c>
      <c r="F501" s="95" t="s">
        <v>559</v>
      </c>
      <c r="G501" s="95" t="s">
        <v>559</v>
      </c>
      <c r="H501" s="19" t="s">
        <v>560</v>
      </c>
      <c r="I501" s="149">
        <v>91.481366506885806</v>
      </c>
      <c r="J501" s="150">
        <v>0.34999999999999992</v>
      </c>
      <c r="K501" s="100">
        <v>59.46288822947578</v>
      </c>
      <c r="L501" s="151"/>
    </row>
    <row r="502" spans="1:12" x14ac:dyDescent="0.35">
      <c r="A502" s="17" t="s">
        <v>1824</v>
      </c>
      <c r="B502" s="95" t="s">
        <v>14</v>
      </c>
      <c r="C502" s="95"/>
      <c r="D502" s="95" t="s">
        <v>257</v>
      </c>
      <c r="E502" s="95" t="s">
        <v>257</v>
      </c>
      <c r="F502" s="95" t="s">
        <v>1092</v>
      </c>
      <c r="G502" s="95" t="s">
        <v>1092</v>
      </c>
      <c r="H502" s="19" t="s">
        <v>1093</v>
      </c>
      <c r="I502" s="149">
        <v>25.60305866240585</v>
      </c>
      <c r="J502" s="150">
        <v>0.35</v>
      </c>
      <c r="K502" s="100">
        <v>16.641988130563803</v>
      </c>
      <c r="L502" s="151"/>
    </row>
    <row r="503" spans="1:12" x14ac:dyDescent="0.35">
      <c r="A503" s="17" t="s">
        <v>1824</v>
      </c>
      <c r="B503" s="95" t="s">
        <v>14</v>
      </c>
      <c r="C503" s="95"/>
      <c r="D503" s="95" t="s">
        <v>257</v>
      </c>
      <c r="E503" s="95" t="s">
        <v>257</v>
      </c>
      <c r="F503" s="95" t="s">
        <v>1090</v>
      </c>
      <c r="G503" s="95" t="s">
        <v>1090</v>
      </c>
      <c r="H503" s="19" t="s">
        <v>1091</v>
      </c>
      <c r="I503" s="149">
        <v>24.758243932131176</v>
      </c>
      <c r="J503" s="150">
        <v>0.35</v>
      </c>
      <c r="K503" s="100">
        <v>16.092858555885265</v>
      </c>
      <c r="L503" s="151"/>
    </row>
    <row r="504" spans="1:12" x14ac:dyDescent="0.35">
      <c r="A504" s="17" t="s">
        <v>1824</v>
      </c>
      <c r="B504" s="95" t="s">
        <v>14</v>
      </c>
      <c r="C504" s="95"/>
      <c r="D504" s="95" t="s">
        <v>257</v>
      </c>
      <c r="E504" s="95" t="s">
        <v>257</v>
      </c>
      <c r="F504" s="95" t="s">
        <v>1103</v>
      </c>
      <c r="G504" s="95" t="s">
        <v>1103</v>
      </c>
      <c r="H504" s="19" t="s">
        <v>1104</v>
      </c>
      <c r="I504" s="149">
        <v>19.930731187704485</v>
      </c>
      <c r="J504" s="150">
        <v>0.35</v>
      </c>
      <c r="K504" s="100">
        <v>12.954975272007916</v>
      </c>
      <c r="L504" s="151"/>
    </row>
    <row r="505" spans="1:12" x14ac:dyDescent="0.35">
      <c r="A505" s="17" t="s">
        <v>1824</v>
      </c>
      <c r="B505" s="95" t="s">
        <v>14</v>
      </c>
      <c r="C505" s="95"/>
      <c r="D505" s="95" t="s">
        <v>257</v>
      </c>
      <c r="E505" s="95" t="s">
        <v>257</v>
      </c>
      <c r="F505" s="95" t="s">
        <v>1117</v>
      </c>
      <c r="G505" s="95" t="s">
        <v>1117</v>
      </c>
      <c r="H505" s="19" t="s">
        <v>1118</v>
      </c>
      <c r="I505" s="149">
        <v>47.637206117324823</v>
      </c>
      <c r="J505" s="150">
        <v>0.35</v>
      </c>
      <c r="K505" s="100">
        <v>30.964183976261136</v>
      </c>
      <c r="L505" s="151"/>
    </row>
    <row r="506" spans="1:12" x14ac:dyDescent="0.35">
      <c r="A506" s="17" t="s">
        <v>1824</v>
      </c>
      <c r="B506" s="95" t="s">
        <v>13</v>
      </c>
      <c r="C506" s="95"/>
      <c r="D506" s="95" t="s">
        <v>257</v>
      </c>
      <c r="E506" s="95" t="s">
        <v>257</v>
      </c>
      <c r="F506" s="95" t="s">
        <v>1088</v>
      </c>
      <c r="G506" s="95" t="s">
        <v>1088</v>
      </c>
      <c r="H506" s="19" t="s">
        <v>1089</v>
      </c>
      <c r="I506" s="149">
        <v>28.637495244616911</v>
      </c>
      <c r="J506" s="150">
        <v>0.34999999999999992</v>
      </c>
      <c r="K506" s="100">
        <v>18.614371909000994</v>
      </c>
      <c r="L506" s="151"/>
    </row>
    <row r="507" spans="1:12" x14ac:dyDescent="0.35">
      <c r="A507" s="17" t="s">
        <v>1824</v>
      </c>
      <c r="B507" s="95" t="s">
        <v>14</v>
      </c>
      <c r="C507" s="95"/>
      <c r="D507" s="95" t="s">
        <v>257</v>
      </c>
      <c r="E507" s="95" t="s">
        <v>257</v>
      </c>
      <c r="F507" s="95" t="s">
        <v>2404</v>
      </c>
      <c r="G507" s="95" t="s">
        <v>2404</v>
      </c>
      <c r="H507" s="19" t="s">
        <v>2405</v>
      </c>
      <c r="I507" s="149">
        <v>45.051038575667668</v>
      </c>
      <c r="J507" s="150">
        <v>0.35000000000000003</v>
      </c>
      <c r="K507" s="100">
        <v>29.283175074183983</v>
      </c>
      <c r="L507" s="151"/>
    </row>
    <row r="508" spans="1:12" ht="14.25" x14ac:dyDescent="0.35">
      <c r="A508" s="17" t="s">
        <v>1824</v>
      </c>
      <c r="B508" s="95" t="s">
        <v>13</v>
      </c>
      <c r="C508" s="95"/>
      <c r="D508" s="95" t="s">
        <v>257</v>
      </c>
      <c r="E508" s="95" t="s">
        <v>257</v>
      </c>
      <c r="F508" s="98" t="s">
        <v>1094</v>
      </c>
      <c r="G508" s="98" t="s">
        <v>1094</v>
      </c>
      <c r="H508" s="19" t="s">
        <v>1095</v>
      </c>
      <c r="I508" s="99">
        <v>29.913337898501108</v>
      </c>
      <c r="J508" s="96">
        <v>0.35</v>
      </c>
      <c r="K508" s="100">
        <v>19.443669634025721</v>
      </c>
      <c r="L508" s="102"/>
    </row>
    <row r="509" spans="1:12" x14ac:dyDescent="0.35">
      <c r="A509" s="17" t="s">
        <v>1824</v>
      </c>
      <c r="B509" s="95" t="s">
        <v>13</v>
      </c>
      <c r="C509" s="95"/>
      <c r="D509" s="95" t="s">
        <v>257</v>
      </c>
      <c r="E509" s="95" t="s">
        <v>257</v>
      </c>
      <c r="F509" s="95" t="s">
        <v>1098</v>
      </c>
      <c r="G509" s="95" t="s">
        <v>1098</v>
      </c>
      <c r="H509" s="19" t="s">
        <v>1099</v>
      </c>
      <c r="I509" s="99">
        <v>40.016632427908398</v>
      </c>
      <c r="J509" s="96">
        <v>0.35</v>
      </c>
      <c r="K509" s="100">
        <v>26.01081107814046</v>
      </c>
      <c r="L509" s="102"/>
    </row>
    <row r="510" spans="1:12" x14ac:dyDescent="0.35">
      <c r="A510" s="17" t="s">
        <v>1824</v>
      </c>
      <c r="B510" s="95" t="s">
        <v>14</v>
      </c>
      <c r="C510" s="95"/>
      <c r="D510" s="95" t="s">
        <v>257</v>
      </c>
      <c r="E510" s="95" t="s">
        <v>257</v>
      </c>
      <c r="F510" s="95" t="s">
        <v>1108</v>
      </c>
      <c r="G510" s="95" t="s">
        <v>1108</v>
      </c>
      <c r="H510" s="19" t="s">
        <v>1109</v>
      </c>
      <c r="I510" s="99">
        <v>82.998736970250334</v>
      </c>
      <c r="J510" s="96">
        <v>0.35</v>
      </c>
      <c r="K510" s="100">
        <v>53.949179030662719</v>
      </c>
      <c r="L510" s="102"/>
    </row>
    <row r="511" spans="1:12" x14ac:dyDescent="0.35">
      <c r="A511" s="17" t="s">
        <v>1824</v>
      </c>
      <c r="B511" s="95" t="s">
        <v>14</v>
      </c>
      <c r="C511" s="95"/>
      <c r="D511" s="95" t="s">
        <v>257</v>
      </c>
      <c r="E511" s="95" t="s">
        <v>257</v>
      </c>
      <c r="F511" s="95" t="s">
        <v>1096</v>
      </c>
      <c r="G511" s="95" t="s">
        <v>1096</v>
      </c>
      <c r="H511" s="19" t="s">
        <v>1097</v>
      </c>
      <c r="I511" s="99">
        <v>35.861523244312565</v>
      </c>
      <c r="J511" s="96">
        <v>0.34999999999999992</v>
      </c>
      <c r="K511" s="100">
        <v>23.30999010880317</v>
      </c>
      <c r="L511" s="102"/>
    </row>
    <row r="512" spans="1:12" x14ac:dyDescent="0.35">
      <c r="A512" s="17" t="s">
        <v>1824</v>
      </c>
      <c r="B512" s="95" t="s">
        <v>14</v>
      </c>
      <c r="C512" s="95"/>
      <c r="D512" s="95" t="s">
        <v>257</v>
      </c>
      <c r="E512" s="95" t="s">
        <v>257</v>
      </c>
      <c r="F512" s="95" t="s">
        <v>1155</v>
      </c>
      <c r="G512" s="95" t="s">
        <v>1155</v>
      </c>
      <c r="H512" s="19" t="s">
        <v>1156</v>
      </c>
      <c r="I512" s="99">
        <v>366.49442288670781</v>
      </c>
      <c r="J512" s="96">
        <v>0.34999999999999992</v>
      </c>
      <c r="K512" s="100">
        <v>238.2213748763601</v>
      </c>
      <c r="L512" s="102"/>
    </row>
    <row r="513" spans="1:12" x14ac:dyDescent="0.35">
      <c r="A513" s="17" t="s">
        <v>1824</v>
      </c>
      <c r="B513" s="95" t="s">
        <v>14</v>
      </c>
      <c r="C513" s="95"/>
      <c r="D513" s="95" t="s">
        <v>257</v>
      </c>
      <c r="E513" s="95" t="s">
        <v>257</v>
      </c>
      <c r="F513" s="95" t="s">
        <v>315</v>
      </c>
      <c r="G513" s="95" t="s">
        <v>315</v>
      </c>
      <c r="H513" s="19" t="s">
        <v>1672</v>
      </c>
      <c r="I513" s="99">
        <v>1536.3731720307392</v>
      </c>
      <c r="J513" s="96">
        <v>0.35</v>
      </c>
      <c r="K513" s="100">
        <v>998.64256181998053</v>
      </c>
      <c r="L513" s="102"/>
    </row>
    <row r="514" spans="1:12" x14ac:dyDescent="0.35">
      <c r="A514" s="17" t="s">
        <v>1824</v>
      </c>
      <c r="B514" s="95" t="s">
        <v>14</v>
      </c>
      <c r="C514" s="95"/>
      <c r="D514" s="95" t="s">
        <v>257</v>
      </c>
      <c r="E514" s="95" t="s">
        <v>257</v>
      </c>
      <c r="F514" s="95" t="s">
        <v>1068</v>
      </c>
      <c r="G514" s="95" t="s">
        <v>1068</v>
      </c>
      <c r="H514" s="19" t="s">
        <v>1069</v>
      </c>
      <c r="I514" s="99">
        <v>3299.9497831545314</v>
      </c>
      <c r="J514" s="96">
        <v>0.35000000000000003</v>
      </c>
      <c r="K514" s="100">
        <v>2144.9673590504453</v>
      </c>
      <c r="L514" s="102"/>
    </row>
    <row r="515" spans="1:12" x14ac:dyDescent="0.35">
      <c r="A515" s="17" t="s">
        <v>1824</v>
      </c>
      <c r="B515" s="95" t="s">
        <v>14</v>
      </c>
      <c r="C515" s="95"/>
      <c r="D515" s="95" t="s">
        <v>257</v>
      </c>
      <c r="E515" s="95" t="s">
        <v>257</v>
      </c>
      <c r="F515" s="95" t="s">
        <v>1086</v>
      </c>
      <c r="G515" s="95" t="s">
        <v>1086</v>
      </c>
      <c r="H515" s="19" t="s">
        <v>1087</v>
      </c>
      <c r="I515" s="99">
        <v>41.15454614623755</v>
      </c>
      <c r="J515" s="96">
        <v>0.35</v>
      </c>
      <c r="K515" s="100">
        <v>26.750454995054408</v>
      </c>
      <c r="L515" s="102"/>
    </row>
    <row r="516" spans="1:12" x14ac:dyDescent="0.35">
      <c r="A516" s="17" t="s">
        <v>1824</v>
      </c>
      <c r="B516" s="95" t="s">
        <v>13</v>
      </c>
      <c r="C516" s="95"/>
      <c r="D516" s="95" t="s">
        <v>43</v>
      </c>
      <c r="E516" s="95" t="s">
        <v>1993</v>
      </c>
      <c r="F516" s="95" t="s">
        <v>763</v>
      </c>
      <c r="G516" s="95" t="s">
        <v>763</v>
      </c>
      <c r="H516" s="19" t="s">
        <v>1159</v>
      </c>
      <c r="I516" s="99">
        <v>133.63333333333333</v>
      </c>
      <c r="J516" s="96">
        <v>9.9999999999999978E-2</v>
      </c>
      <c r="K516" s="100">
        <v>120.27</v>
      </c>
      <c r="L516" s="102"/>
    </row>
    <row r="517" spans="1:12" ht="27" x14ac:dyDescent="0.35">
      <c r="A517" s="17" t="s">
        <v>1824</v>
      </c>
      <c r="B517" s="95" t="s">
        <v>13</v>
      </c>
      <c r="C517" s="95"/>
      <c r="D517" s="95" t="s">
        <v>43</v>
      </c>
      <c r="E517" s="95" t="s">
        <v>1993</v>
      </c>
      <c r="F517" s="95" t="s">
        <v>1719</v>
      </c>
      <c r="G517" s="95" t="s">
        <v>1719</v>
      </c>
      <c r="H517" s="19" t="s">
        <v>1994</v>
      </c>
      <c r="I517" s="99">
        <v>178.2</v>
      </c>
      <c r="J517" s="96">
        <v>9.9999999999999964E-2</v>
      </c>
      <c r="K517" s="100">
        <v>160.38</v>
      </c>
      <c r="L517" s="102"/>
    </row>
    <row r="518" spans="1:12" ht="27" x14ac:dyDescent="0.35">
      <c r="A518" s="17" t="s">
        <v>1824</v>
      </c>
      <c r="B518" s="95" t="s">
        <v>13</v>
      </c>
      <c r="C518" s="95"/>
      <c r="D518" s="95" t="s">
        <v>43</v>
      </c>
      <c r="E518" s="95" t="s">
        <v>1993</v>
      </c>
      <c r="F518" s="95" t="s">
        <v>1718</v>
      </c>
      <c r="G518" s="95" t="s">
        <v>1718</v>
      </c>
      <c r="H518" s="19" t="s">
        <v>1995</v>
      </c>
      <c r="I518" s="99">
        <v>178.2</v>
      </c>
      <c r="J518" s="96">
        <v>9.9999999999999964E-2</v>
      </c>
      <c r="K518" s="100">
        <v>160.38</v>
      </c>
      <c r="L518" s="102"/>
    </row>
    <row r="519" spans="1:12" ht="27" x14ac:dyDescent="0.35">
      <c r="A519" s="17" t="s">
        <v>1824</v>
      </c>
      <c r="B519" s="95" t="s">
        <v>13</v>
      </c>
      <c r="C519" s="95"/>
      <c r="D519" s="95" t="s">
        <v>43</v>
      </c>
      <c r="E519" s="95" t="s">
        <v>1993</v>
      </c>
      <c r="F519" s="95" t="s">
        <v>1717</v>
      </c>
      <c r="G519" s="95" t="s">
        <v>1717</v>
      </c>
      <c r="H519" s="19" t="s">
        <v>1996</v>
      </c>
      <c r="I519" s="99">
        <v>178.2</v>
      </c>
      <c r="J519" s="96">
        <v>9.9999999999999964E-2</v>
      </c>
      <c r="K519" s="100">
        <v>160.38</v>
      </c>
      <c r="L519" s="102"/>
    </row>
    <row r="520" spans="1:12" ht="27" x14ac:dyDescent="0.35">
      <c r="A520" s="17" t="s">
        <v>1824</v>
      </c>
      <c r="B520" s="95" t="s">
        <v>13</v>
      </c>
      <c r="C520" s="95"/>
      <c r="D520" s="95" t="s">
        <v>43</v>
      </c>
      <c r="E520" s="95" t="s">
        <v>1993</v>
      </c>
      <c r="F520" s="95" t="s">
        <v>1715</v>
      </c>
      <c r="G520" s="95" t="s">
        <v>1715</v>
      </c>
      <c r="H520" s="19" t="s">
        <v>1997</v>
      </c>
      <c r="I520" s="99">
        <v>222.75555555555553</v>
      </c>
      <c r="J520" s="96">
        <v>9.999999999999995E-2</v>
      </c>
      <c r="K520" s="100">
        <v>200.48</v>
      </c>
      <c r="L520" s="102"/>
    </row>
    <row r="521" spans="1:12" ht="27" x14ac:dyDescent="0.35">
      <c r="A521" s="17" t="s">
        <v>1824</v>
      </c>
      <c r="B521" s="95" t="s">
        <v>13</v>
      </c>
      <c r="C521" s="95"/>
      <c r="D521" s="95" t="s">
        <v>43</v>
      </c>
      <c r="E521" s="95" t="s">
        <v>1993</v>
      </c>
      <c r="F521" s="95" t="s">
        <v>1716</v>
      </c>
      <c r="G521" s="95" t="s">
        <v>1716</v>
      </c>
      <c r="H521" s="19" t="s">
        <v>1998</v>
      </c>
      <c r="I521" s="99">
        <v>222.75555555555553</v>
      </c>
      <c r="J521" s="96">
        <v>9.999999999999995E-2</v>
      </c>
      <c r="K521" s="100">
        <v>200.48</v>
      </c>
      <c r="L521" s="102"/>
    </row>
    <row r="522" spans="1:12" ht="27" x14ac:dyDescent="0.35">
      <c r="A522" s="17" t="s">
        <v>1824</v>
      </c>
      <c r="B522" s="95" t="s">
        <v>13</v>
      </c>
      <c r="C522" s="95"/>
      <c r="D522" s="95" t="s">
        <v>43</v>
      </c>
      <c r="E522" s="95" t="s">
        <v>1993</v>
      </c>
      <c r="F522" s="95" t="s">
        <v>1714</v>
      </c>
      <c r="G522" s="95" t="s">
        <v>1714</v>
      </c>
      <c r="H522" s="19" t="s">
        <v>1999</v>
      </c>
      <c r="I522" s="99">
        <v>222.75555555555553</v>
      </c>
      <c r="J522" s="96">
        <v>9.999999999999995E-2</v>
      </c>
      <c r="K522" s="100">
        <v>200.48</v>
      </c>
      <c r="L522" s="102"/>
    </row>
    <row r="523" spans="1:12" ht="27" x14ac:dyDescent="0.35">
      <c r="A523" s="17" t="s">
        <v>1824</v>
      </c>
      <c r="B523" s="95" t="s">
        <v>13</v>
      </c>
      <c r="C523" s="95"/>
      <c r="D523" s="95" t="s">
        <v>43</v>
      </c>
      <c r="E523" s="95" t="s">
        <v>1993</v>
      </c>
      <c r="F523" s="95" t="s">
        <v>1720</v>
      </c>
      <c r="G523" s="95" t="s">
        <v>1720</v>
      </c>
      <c r="H523" s="19" t="s">
        <v>2000</v>
      </c>
      <c r="I523" s="99">
        <v>222.75555555555553</v>
      </c>
      <c r="J523" s="96">
        <v>9.999999999999995E-2</v>
      </c>
      <c r="K523" s="100">
        <v>200.48</v>
      </c>
      <c r="L523" s="102"/>
    </row>
    <row r="524" spans="1:12" x14ac:dyDescent="0.35">
      <c r="A524" s="17" t="s">
        <v>1824</v>
      </c>
      <c r="B524" s="95" t="s">
        <v>13</v>
      </c>
      <c r="C524" s="95"/>
      <c r="D524" s="95" t="s">
        <v>43</v>
      </c>
      <c r="E524" s="95" t="s">
        <v>1993</v>
      </c>
      <c r="F524" s="95" t="s">
        <v>756</v>
      </c>
      <c r="G524" s="95" t="s">
        <v>756</v>
      </c>
      <c r="H524" s="19" t="s">
        <v>1160</v>
      </c>
      <c r="I524" s="99">
        <v>124.72222222222221</v>
      </c>
      <c r="J524" s="96">
        <v>9.9999999999999936E-2</v>
      </c>
      <c r="K524" s="100">
        <v>112.25</v>
      </c>
      <c r="L524" s="102"/>
    </row>
    <row r="525" spans="1:12" x14ac:dyDescent="0.35">
      <c r="A525" s="17" t="s">
        <v>1824</v>
      </c>
      <c r="B525" s="95" t="s">
        <v>13</v>
      </c>
      <c r="C525" s="95"/>
      <c r="D525" s="95" t="s">
        <v>43</v>
      </c>
      <c r="E525" s="95" t="s">
        <v>1993</v>
      </c>
      <c r="F525" s="95" t="s">
        <v>758</v>
      </c>
      <c r="G525" s="95" t="s">
        <v>758</v>
      </c>
      <c r="H525" s="19" t="s">
        <v>1161</v>
      </c>
      <c r="I525" s="99">
        <v>124.72222222222221</v>
      </c>
      <c r="J525" s="96">
        <v>9.9999999999999936E-2</v>
      </c>
      <c r="K525" s="100">
        <v>112.25</v>
      </c>
      <c r="L525" s="102"/>
    </row>
    <row r="526" spans="1:12" x14ac:dyDescent="0.35">
      <c r="A526" s="17" t="s">
        <v>1824</v>
      </c>
      <c r="B526" s="95" t="s">
        <v>13</v>
      </c>
      <c r="C526" s="95"/>
      <c r="D526" s="95" t="s">
        <v>43</v>
      </c>
      <c r="E526" s="95" t="s">
        <v>1993</v>
      </c>
      <c r="F526" s="95" t="s">
        <v>753</v>
      </c>
      <c r="G526" s="95" t="s">
        <v>753</v>
      </c>
      <c r="H526" s="19" t="s">
        <v>1162</v>
      </c>
      <c r="I526" s="99">
        <v>124.72222222222221</v>
      </c>
      <c r="J526" s="96">
        <v>9.9999999999999936E-2</v>
      </c>
      <c r="K526" s="100">
        <v>112.25</v>
      </c>
      <c r="L526" s="102"/>
    </row>
    <row r="527" spans="1:12" x14ac:dyDescent="0.35">
      <c r="A527" s="17" t="s">
        <v>1824</v>
      </c>
      <c r="B527" s="95" t="s">
        <v>13</v>
      </c>
      <c r="C527" s="95"/>
      <c r="D527" s="95" t="s">
        <v>43</v>
      </c>
      <c r="E527" s="95" t="s">
        <v>1993</v>
      </c>
      <c r="F527" s="95" t="s">
        <v>755</v>
      </c>
      <c r="G527" s="95" t="s">
        <v>755</v>
      </c>
      <c r="H527" s="19" t="s">
        <v>1163</v>
      </c>
      <c r="I527" s="99">
        <v>124.72222222222221</v>
      </c>
      <c r="J527" s="96">
        <v>9.9999999999999936E-2</v>
      </c>
      <c r="K527" s="100">
        <v>112.25</v>
      </c>
      <c r="L527" s="102"/>
    </row>
    <row r="528" spans="1:12" x14ac:dyDescent="0.35">
      <c r="A528" s="17" t="s">
        <v>1824</v>
      </c>
      <c r="B528" s="95" t="s">
        <v>13</v>
      </c>
      <c r="C528" s="95"/>
      <c r="D528" s="95" t="s">
        <v>43</v>
      </c>
      <c r="E528" s="95" t="s">
        <v>1993</v>
      </c>
      <c r="F528" s="95" t="s">
        <v>1164</v>
      </c>
      <c r="G528" s="95" t="s">
        <v>1164</v>
      </c>
      <c r="H528" s="19" t="s">
        <v>1165</v>
      </c>
      <c r="I528" s="99">
        <v>169.28888888888889</v>
      </c>
      <c r="J528" s="96">
        <v>9.9999999999999936E-2</v>
      </c>
      <c r="K528" s="100">
        <v>152.36000000000001</v>
      </c>
      <c r="L528" s="102"/>
    </row>
    <row r="529" spans="1:12" x14ac:dyDescent="0.35">
      <c r="A529" s="17" t="s">
        <v>1824</v>
      </c>
      <c r="B529" s="95" t="s">
        <v>13</v>
      </c>
      <c r="C529" s="95"/>
      <c r="D529" s="95" t="s">
        <v>43</v>
      </c>
      <c r="E529" s="95" t="s">
        <v>1993</v>
      </c>
      <c r="F529" s="95" t="s">
        <v>2001</v>
      </c>
      <c r="G529" s="95" t="s">
        <v>2001</v>
      </c>
      <c r="H529" s="19" t="s">
        <v>2002</v>
      </c>
      <c r="I529" s="99">
        <v>44.522222222222219</v>
      </c>
      <c r="J529" s="96">
        <v>9.9999999999999922E-2</v>
      </c>
      <c r="K529" s="100">
        <v>40.07</v>
      </c>
      <c r="L529" s="102"/>
    </row>
    <row r="530" spans="1:12" x14ac:dyDescent="0.35">
      <c r="A530" s="17" t="s">
        <v>1824</v>
      </c>
      <c r="B530" s="95" t="s">
        <v>13</v>
      </c>
      <c r="C530" s="95"/>
      <c r="D530" s="95" t="s">
        <v>43</v>
      </c>
      <c r="E530" s="95" t="s">
        <v>1993</v>
      </c>
      <c r="F530" s="95" t="s">
        <v>1706</v>
      </c>
      <c r="G530" s="95" t="s">
        <v>1706</v>
      </c>
      <c r="H530" s="19" t="s">
        <v>2003</v>
      </c>
      <c r="I530" s="99">
        <v>2963.0444444444443</v>
      </c>
      <c r="J530" s="96">
        <v>0.10000000000000002</v>
      </c>
      <c r="K530" s="100">
        <v>2666.74</v>
      </c>
      <c r="L530" s="102"/>
    </row>
    <row r="531" spans="1:12" x14ac:dyDescent="0.35">
      <c r="A531" s="17" t="s">
        <v>1824</v>
      </c>
      <c r="B531" s="95" t="s">
        <v>13</v>
      </c>
      <c r="C531" s="95"/>
      <c r="D531" s="95" t="s">
        <v>43</v>
      </c>
      <c r="E531" s="95" t="s">
        <v>1993</v>
      </c>
      <c r="F531" s="95" t="s">
        <v>2004</v>
      </c>
      <c r="G531" s="95" t="s">
        <v>2004</v>
      </c>
      <c r="H531" s="19" t="s">
        <v>2005</v>
      </c>
      <c r="I531" s="99">
        <v>330.58888888888885</v>
      </c>
      <c r="J531" s="96">
        <v>9.9999999999999964E-2</v>
      </c>
      <c r="K531" s="100">
        <v>297.52999999999997</v>
      </c>
      <c r="L531" s="102"/>
    </row>
    <row r="532" spans="1:12" x14ac:dyDescent="0.35">
      <c r="A532" s="17" t="s">
        <v>1824</v>
      </c>
      <c r="B532" s="95" t="s">
        <v>13</v>
      </c>
      <c r="C532" s="95"/>
      <c r="D532" s="95" t="s">
        <v>43</v>
      </c>
      <c r="E532" s="95" t="s">
        <v>1993</v>
      </c>
      <c r="F532" s="95" t="s">
        <v>1709</v>
      </c>
      <c r="G532" s="95" t="s">
        <v>1709</v>
      </c>
      <c r="H532" s="19" t="s">
        <v>2006</v>
      </c>
      <c r="I532" s="99">
        <v>26.688888888888886</v>
      </c>
      <c r="J532" s="96">
        <v>9.9999999999999936E-2</v>
      </c>
      <c r="K532" s="100">
        <v>24.02</v>
      </c>
      <c r="L532" s="101"/>
    </row>
    <row r="533" spans="1:12" x14ac:dyDescent="0.35">
      <c r="A533" s="17" t="s">
        <v>1824</v>
      </c>
      <c r="B533" s="95" t="s">
        <v>13</v>
      </c>
      <c r="C533" s="95"/>
      <c r="D533" s="95" t="s">
        <v>43</v>
      </c>
      <c r="E533" s="95" t="s">
        <v>1993</v>
      </c>
      <c r="F533" s="95" t="s">
        <v>1708</v>
      </c>
      <c r="G533" s="95" t="s">
        <v>1708</v>
      </c>
      <c r="H533" s="19" t="s">
        <v>2007</v>
      </c>
      <c r="I533" s="99">
        <v>115.84444444444445</v>
      </c>
      <c r="J533" s="96">
        <v>9.9999999999999992E-2</v>
      </c>
      <c r="K533" s="100">
        <v>104.26</v>
      </c>
      <c r="L533" s="152"/>
    </row>
    <row r="534" spans="1:12" x14ac:dyDescent="0.35">
      <c r="A534" s="17" t="s">
        <v>1824</v>
      </c>
      <c r="B534" s="95" t="s">
        <v>13</v>
      </c>
      <c r="C534" s="95"/>
      <c r="D534" s="95" t="s">
        <v>43</v>
      </c>
      <c r="E534" s="95" t="s">
        <v>1993</v>
      </c>
      <c r="F534" s="95" t="s">
        <v>1705</v>
      </c>
      <c r="G534" s="95" t="s">
        <v>1705</v>
      </c>
      <c r="H534" s="19" t="s">
        <v>2008</v>
      </c>
      <c r="I534" s="99">
        <v>744.72222222222217</v>
      </c>
      <c r="J534" s="96">
        <v>9.9999999999999936E-2</v>
      </c>
      <c r="K534" s="100">
        <v>670.25</v>
      </c>
      <c r="L534" s="152"/>
    </row>
    <row r="535" spans="1:12" x14ac:dyDescent="0.35">
      <c r="A535" s="17" t="s">
        <v>1824</v>
      </c>
      <c r="B535" s="95" t="s">
        <v>13</v>
      </c>
      <c r="C535" s="95"/>
      <c r="D535" s="95" t="s">
        <v>43</v>
      </c>
      <c r="E535" s="95" t="s">
        <v>1993</v>
      </c>
      <c r="F535" s="95" t="s">
        <v>1707</v>
      </c>
      <c r="G535" s="95" t="s">
        <v>1707</v>
      </c>
      <c r="H535" s="19" t="s">
        <v>2009</v>
      </c>
      <c r="I535" s="99">
        <v>137.48888888888888</v>
      </c>
      <c r="J535" s="96">
        <v>9.9999999999999978E-2</v>
      </c>
      <c r="K535" s="100">
        <v>123.74</v>
      </c>
      <c r="L535" s="152"/>
    </row>
    <row r="536" spans="1:12" x14ac:dyDescent="0.35">
      <c r="A536" s="17" t="s">
        <v>1824</v>
      </c>
      <c r="B536" s="95" t="s">
        <v>13</v>
      </c>
      <c r="C536" s="95"/>
      <c r="D536" s="95" t="s">
        <v>43</v>
      </c>
      <c r="E536" s="95" t="s">
        <v>1993</v>
      </c>
      <c r="F536" s="95" t="s">
        <v>1712</v>
      </c>
      <c r="G536" s="95" t="s">
        <v>1712</v>
      </c>
      <c r="H536" s="19" t="s">
        <v>1175</v>
      </c>
      <c r="I536" s="99">
        <v>142.55555555555557</v>
      </c>
      <c r="J536" s="96">
        <v>0.10000000000000002</v>
      </c>
      <c r="K536" s="100">
        <v>128.30000000000001</v>
      </c>
      <c r="L536" s="152"/>
    </row>
    <row r="537" spans="1:12" ht="27" x14ac:dyDescent="0.35">
      <c r="A537" s="17" t="s">
        <v>1824</v>
      </c>
      <c r="B537" s="95" t="s">
        <v>13</v>
      </c>
      <c r="C537" s="95"/>
      <c r="D537" s="95" t="s">
        <v>43</v>
      </c>
      <c r="E537" s="95" t="s">
        <v>1993</v>
      </c>
      <c r="F537" s="95" t="s">
        <v>1711</v>
      </c>
      <c r="G537" s="95" t="s">
        <v>1711</v>
      </c>
      <c r="H537" s="19" t="s">
        <v>1167</v>
      </c>
      <c r="I537" s="99">
        <v>262.76666666666665</v>
      </c>
      <c r="J537" s="96">
        <v>9.9999999999999908E-2</v>
      </c>
      <c r="K537" s="100">
        <v>236.49</v>
      </c>
      <c r="L537" s="152"/>
    </row>
    <row r="538" spans="1:12" ht="27" x14ac:dyDescent="0.35">
      <c r="A538" s="17" t="s">
        <v>1824</v>
      </c>
      <c r="B538" s="95" t="s">
        <v>13</v>
      </c>
      <c r="C538" s="95"/>
      <c r="D538" s="95" t="s">
        <v>43</v>
      </c>
      <c r="E538" s="95" t="s">
        <v>1993</v>
      </c>
      <c r="F538" s="95" t="s">
        <v>1713</v>
      </c>
      <c r="G538" s="95" t="s">
        <v>1713</v>
      </c>
      <c r="H538" s="19" t="s">
        <v>1168</v>
      </c>
      <c r="I538" s="99">
        <v>374.25555555555553</v>
      </c>
      <c r="J538" s="96">
        <v>9.9999999999999992E-2</v>
      </c>
      <c r="K538" s="100">
        <v>336.83</v>
      </c>
      <c r="L538" s="152"/>
    </row>
    <row r="539" spans="1:12" x14ac:dyDescent="0.35">
      <c r="A539" s="17" t="s">
        <v>1824</v>
      </c>
      <c r="B539" s="95" t="s">
        <v>13</v>
      </c>
      <c r="C539" s="95"/>
      <c r="D539" s="95" t="s">
        <v>43</v>
      </c>
      <c r="E539" s="95" t="s">
        <v>1993</v>
      </c>
      <c r="F539" s="95" t="s">
        <v>1723</v>
      </c>
      <c r="G539" s="95" t="s">
        <v>1723</v>
      </c>
      <c r="H539" s="19" t="s">
        <v>2010</v>
      </c>
      <c r="I539" s="99">
        <v>53.422222222222217</v>
      </c>
      <c r="J539" s="96">
        <v>9.999999999999995E-2</v>
      </c>
      <c r="K539" s="100">
        <v>48.08</v>
      </c>
      <c r="L539" s="152"/>
    </row>
    <row r="540" spans="1:12" x14ac:dyDescent="0.35">
      <c r="A540" s="17" t="s">
        <v>1824</v>
      </c>
      <c r="B540" s="95" t="s">
        <v>13</v>
      </c>
      <c r="C540" s="95"/>
      <c r="D540" s="95" t="s">
        <v>43</v>
      </c>
      <c r="E540" s="95" t="s">
        <v>1993</v>
      </c>
      <c r="F540" s="95" t="s">
        <v>1724</v>
      </c>
      <c r="G540" s="95" t="s">
        <v>1724</v>
      </c>
      <c r="H540" s="19" t="s">
        <v>2011</v>
      </c>
      <c r="I540" s="99">
        <v>53.422222222222217</v>
      </c>
      <c r="J540" s="96">
        <v>9.999999999999995E-2</v>
      </c>
      <c r="K540" s="100">
        <v>48.08</v>
      </c>
      <c r="L540" s="152"/>
    </row>
    <row r="541" spans="1:12" x14ac:dyDescent="0.35">
      <c r="A541" s="17" t="s">
        <v>1824</v>
      </c>
      <c r="B541" s="95" t="s">
        <v>13</v>
      </c>
      <c r="C541" s="95"/>
      <c r="D541" s="95" t="s">
        <v>43</v>
      </c>
      <c r="E541" s="95" t="s">
        <v>1993</v>
      </c>
      <c r="F541" s="95" t="s">
        <v>1725</v>
      </c>
      <c r="G541" s="95" t="s">
        <v>1725</v>
      </c>
      <c r="H541" s="19" t="s">
        <v>2012</v>
      </c>
      <c r="I541" s="99">
        <v>53.422222222222217</v>
      </c>
      <c r="J541" s="96">
        <v>9.999999999999995E-2</v>
      </c>
      <c r="K541" s="100">
        <v>48.08</v>
      </c>
      <c r="L541" s="152"/>
    </row>
    <row r="542" spans="1:12" x14ac:dyDescent="0.35">
      <c r="A542" s="17" t="s">
        <v>1824</v>
      </c>
      <c r="B542" s="95" t="s">
        <v>13</v>
      </c>
      <c r="C542" s="95"/>
      <c r="D542" s="95" t="s">
        <v>43</v>
      </c>
      <c r="E542" s="95" t="s">
        <v>1993</v>
      </c>
      <c r="F542" s="95" t="s">
        <v>1726</v>
      </c>
      <c r="G542" s="95" t="s">
        <v>1726</v>
      </c>
      <c r="H542" s="19" t="s">
        <v>2013</v>
      </c>
      <c r="I542" s="99">
        <v>53.422222222222217</v>
      </c>
      <c r="J542" s="96">
        <v>9.999999999999995E-2</v>
      </c>
      <c r="K542" s="100">
        <v>48.08</v>
      </c>
      <c r="L542" s="152"/>
    </row>
    <row r="543" spans="1:12" x14ac:dyDescent="0.35">
      <c r="A543" s="17" t="s">
        <v>1824</v>
      </c>
      <c r="B543" s="95" t="s">
        <v>13</v>
      </c>
      <c r="C543" s="95"/>
      <c r="D543" s="95" t="s">
        <v>43</v>
      </c>
      <c r="E543" s="95" t="s">
        <v>1993</v>
      </c>
      <c r="F543" s="95" t="s">
        <v>2014</v>
      </c>
      <c r="G543" s="95" t="s">
        <v>2014</v>
      </c>
      <c r="H543" s="19" t="s">
        <v>2015</v>
      </c>
      <c r="I543" s="99">
        <v>53.422222222222217</v>
      </c>
      <c r="J543" s="96">
        <v>9.999999999999995E-2</v>
      </c>
      <c r="K543" s="100">
        <v>48.08</v>
      </c>
      <c r="L543" s="152"/>
    </row>
    <row r="544" spans="1:12" x14ac:dyDescent="0.35">
      <c r="A544" s="17" t="s">
        <v>1824</v>
      </c>
      <c r="B544" s="95" t="s">
        <v>13</v>
      </c>
      <c r="C544" s="95"/>
      <c r="D544" s="95" t="s">
        <v>43</v>
      </c>
      <c r="E544" s="95" t="s">
        <v>1993</v>
      </c>
      <c r="F544" s="95" t="s">
        <v>1728</v>
      </c>
      <c r="G544" s="95" t="s">
        <v>1728</v>
      </c>
      <c r="H544" s="19" t="s">
        <v>2016</v>
      </c>
      <c r="I544" s="99">
        <v>76.344444444444434</v>
      </c>
      <c r="J544" s="96">
        <v>9.9999999999999964E-2</v>
      </c>
      <c r="K544" s="100">
        <v>68.709999999999994</v>
      </c>
      <c r="L544" s="101"/>
    </row>
    <row r="545" spans="1:12" x14ac:dyDescent="0.35">
      <c r="A545" s="17" t="s">
        <v>1824</v>
      </c>
      <c r="B545" s="95" t="s">
        <v>13</v>
      </c>
      <c r="C545" s="95"/>
      <c r="D545" s="95" t="s">
        <v>43</v>
      </c>
      <c r="E545" s="95" t="s">
        <v>1993</v>
      </c>
      <c r="F545" s="95" t="s">
        <v>771</v>
      </c>
      <c r="G545" s="95" t="s">
        <v>771</v>
      </c>
      <c r="H545" s="19" t="s">
        <v>1169</v>
      </c>
      <c r="I545" s="99">
        <v>129.8111111111111</v>
      </c>
      <c r="J545" s="96">
        <v>9.999999999999995E-2</v>
      </c>
      <c r="K545" s="100">
        <v>116.83</v>
      </c>
      <c r="L545" s="152"/>
    </row>
    <row r="546" spans="1:12" x14ac:dyDescent="0.35">
      <c r="A546" s="17" t="s">
        <v>1824</v>
      </c>
      <c r="B546" s="95" t="s">
        <v>13</v>
      </c>
      <c r="C546" s="95"/>
      <c r="D546" s="95" t="s">
        <v>43</v>
      </c>
      <c r="E546" s="95" t="s">
        <v>1993</v>
      </c>
      <c r="F546" s="95" t="s">
        <v>772</v>
      </c>
      <c r="G546" s="95" t="s">
        <v>772</v>
      </c>
      <c r="H546" s="19" t="s">
        <v>1170</v>
      </c>
      <c r="I546" s="99">
        <v>129.8111111111111</v>
      </c>
      <c r="J546" s="96">
        <v>9.999999999999995E-2</v>
      </c>
      <c r="K546" s="100">
        <v>116.83</v>
      </c>
      <c r="L546" s="152"/>
    </row>
    <row r="547" spans="1:12" x14ac:dyDescent="0.35">
      <c r="A547" s="17" t="s">
        <v>1824</v>
      </c>
      <c r="B547" s="95" t="s">
        <v>13</v>
      </c>
      <c r="C547" s="95"/>
      <c r="D547" s="95" t="s">
        <v>43</v>
      </c>
      <c r="E547" s="95" t="s">
        <v>1993</v>
      </c>
      <c r="F547" s="95" t="s">
        <v>767</v>
      </c>
      <c r="G547" s="95" t="s">
        <v>767</v>
      </c>
      <c r="H547" s="19" t="s">
        <v>1171</v>
      </c>
      <c r="I547" s="99">
        <v>129.8111111111111</v>
      </c>
      <c r="J547" s="96">
        <v>9.999999999999995E-2</v>
      </c>
      <c r="K547" s="100">
        <v>116.83</v>
      </c>
      <c r="L547" s="152"/>
    </row>
    <row r="548" spans="1:12" x14ac:dyDescent="0.35">
      <c r="A548" s="17" t="s">
        <v>1824</v>
      </c>
      <c r="B548" s="95" t="s">
        <v>13</v>
      </c>
      <c r="C548" s="95"/>
      <c r="D548" s="95" t="s">
        <v>43</v>
      </c>
      <c r="E548" s="95" t="s">
        <v>1993</v>
      </c>
      <c r="F548" s="95" t="s">
        <v>769</v>
      </c>
      <c r="G548" s="95" t="s">
        <v>769</v>
      </c>
      <c r="H548" s="19" t="s">
        <v>1172</v>
      </c>
      <c r="I548" s="99">
        <v>129.8111111111111</v>
      </c>
      <c r="J548" s="96">
        <v>9.999999999999995E-2</v>
      </c>
      <c r="K548" s="100">
        <v>116.83</v>
      </c>
      <c r="L548" s="152"/>
    </row>
    <row r="549" spans="1:12" x14ac:dyDescent="0.35">
      <c r="A549" s="17" t="s">
        <v>1824</v>
      </c>
      <c r="B549" s="95" t="s">
        <v>13</v>
      </c>
      <c r="C549" s="95"/>
      <c r="D549" s="95" t="s">
        <v>43</v>
      </c>
      <c r="E549" s="95" t="s">
        <v>1993</v>
      </c>
      <c r="F549" s="95" t="s">
        <v>1727</v>
      </c>
      <c r="G549" s="95" t="s">
        <v>1727</v>
      </c>
      <c r="H549" s="19" t="s">
        <v>2017</v>
      </c>
      <c r="I549" s="99">
        <v>133.63333333333333</v>
      </c>
      <c r="J549" s="96">
        <v>9.9999999999999978E-2</v>
      </c>
      <c r="K549" s="100">
        <v>120.27</v>
      </c>
      <c r="L549" s="152"/>
    </row>
    <row r="550" spans="1:12" x14ac:dyDescent="0.35">
      <c r="A550" s="17" t="s">
        <v>1824</v>
      </c>
      <c r="B550" s="95" t="s">
        <v>13</v>
      </c>
      <c r="C550" s="95"/>
      <c r="D550" s="95" t="s">
        <v>43</v>
      </c>
      <c r="E550" s="95" t="s">
        <v>1993</v>
      </c>
      <c r="F550" s="95" t="s">
        <v>1722</v>
      </c>
      <c r="G550" s="95" t="s">
        <v>1722</v>
      </c>
      <c r="H550" s="19" t="s">
        <v>2018</v>
      </c>
      <c r="I550" s="99">
        <v>152.73333333333335</v>
      </c>
      <c r="J550" s="96">
        <v>0.10000000000000003</v>
      </c>
      <c r="K550" s="100">
        <v>137.46</v>
      </c>
      <c r="L550" s="152"/>
    </row>
    <row r="551" spans="1:12" x14ac:dyDescent="0.35">
      <c r="A551" s="17" t="s">
        <v>1824</v>
      </c>
      <c r="B551" s="95" t="s">
        <v>13</v>
      </c>
      <c r="C551" s="95"/>
      <c r="D551" s="95" t="s">
        <v>43</v>
      </c>
      <c r="E551" s="95" t="s">
        <v>1993</v>
      </c>
      <c r="F551" s="95" t="s">
        <v>1721</v>
      </c>
      <c r="G551" s="95" t="s">
        <v>1721</v>
      </c>
      <c r="H551" s="19" t="s">
        <v>2019</v>
      </c>
      <c r="I551" s="99">
        <v>190.93333333333334</v>
      </c>
      <c r="J551" s="96">
        <v>0.1</v>
      </c>
      <c r="K551" s="100">
        <v>171.84</v>
      </c>
      <c r="L551" s="152"/>
    </row>
    <row r="552" spans="1:12" x14ac:dyDescent="0.35">
      <c r="A552" s="17" t="s">
        <v>1824</v>
      </c>
      <c r="B552" s="95" t="s">
        <v>13</v>
      </c>
      <c r="C552" s="95"/>
      <c r="D552" s="95" t="s">
        <v>43</v>
      </c>
      <c r="E552" s="95" t="s">
        <v>1993</v>
      </c>
      <c r="F552" s="95" t="s">
        <v>2020</v>
      </c>
      <c r="G552" s="95" t="s">
        <v>2020</v>
      </c>
      <c r="H552" s="19" t="s">
        <v>2021</v>
      </c>
      <c r="I552" s="99">
        <v>133.63333333333333</v>
      </c>
      <c r="J552" s="96">
        <v>9.9999999999999978E-2</v>
      </c>
      <c r="K552" s="100">
        <v>120.27</v>
      </c>
      <c r="L552" s="152"/>
    </row>
    <row r="553" spans="1:12" x14ac:dyDescent="0.35">
      <c r="A553" s="17" t="s">
        <v>1824</v>
      </c>
      <c r="B553" s="95" t="s">
        <v>13</v>
      </c>
      <c r="C553" s="95"/>
      <c r="D553" s="95" t="s">
        <v>43</v>
      </c>
      <c r="E553" s="95" t="s">
        <v>1993</v>
      </c>
      <c r="F553" s="95" t="s">
        <v>1730</v>
      </c>
      <c r="G553" s="95" t="s">
        <v>1730</v>
      </c>
      <c r="H553" s="19" t="s">
        <v>2022</v>
      </c>
      <c r="I553" s="99">
        <v>18.277777777777775</v>
      </c>
      <c r="J553" s="96">
        <v>9.9999999999999908E-2</v>
      </c>
      <c r="K553" s="100">
        <v>16.45</v>
      </c>
      <c r="L553" s="152"/>
    </row>
    <row r="554" spans="1:12" x14ac:dyDescent="0.35">
      <c r="A554" s="17" t="s">
        <v>1824</v>
      </c>
      <c r="B554" s="95" t="s">
        <v>13</v>
      </c>
      <c r="C554" s="95"/>
      <c r="D554" s="95" t="s">
        <v>43</v>
      </c>
      <c r="E554" s="95" t="s">
        <v>1993</v>
      </c>
      <c r="F554" s="95" t="s">
        <v>1731</v>
      </c>
      <c r="G554" s="95" t="s">
        <v>1731</v>
      </c>
      <c r="H554" s="19" t="s">
        <v>2023</v>
      </c>
      <c r="I554" s="99">
        <v>71.255555555555546</v>
      </c>
      <c r="J554" s="96">
        <v>9.9999999999999936E-2</v>
      </c>
      <c r="K554" s="100">
        <v>64.13</v>
      </c>
      <c r="L554" s="152"/>
    </row>
    <row r="555" spans="1:12" x14ac:dyDescent="0.35">
      <c r="A555" s="17" t="s">
        <v>1824</v>
      </c>
      <c r="B555" s="95" t="s">
        <v>13</v>
      </c>
      <c r="C555" s="95"/>
      <c r="D555" s="95" t="s">
        <v>43</v>
      </c>
      <c r="E555" s="95" t="s">
        <v>1993</v>
      </c>
      <c r="F555" s="95" t="s">
        <v>1732</v>
      </c>
      <c r="G555" s="95" t="s">
        <v>1732</v>
      </c>
      <c r="H555" s="19" t="s">
        <v>2024</v>
      </c>
      <c r="I555" s="99">
        <v>26.688888888888886</v>
      </c>
      <c r="J555" s="96">
        <v>9.9999999999999936E-2</v>
      </c>
      <c r="K555" s="100">
        <v>24.02</v>
      </c>
      <c r="L555" s="152"/>
    </row>
    <row r="556" spans="1:12" x14ac:dyDescent="0.35">
      <c r="A556" s="17" t="s">
        <v>1824</v>
      </c>
      <c r="B556" s="95" t="s">
        <v>13</v>
      </c>
      <c r="C556" s="95"/>
      <c r="D556" s="95" t="s">
        <v>43</v>
      </c>
      <c r="E556" s="95" t="s">
        <v>1993</v>
      </c>
      <c r="F556" s="95" t="s">
        <v>1733</v>
      </c>
      <c r="G556" s="95" t="s">
        <v>1733</v>
      </c>
      <c r="H556" s="19" t="s">
        <v>2025</v>
      </c>
      <c r="I556" s="99">
        <v>57.87777777777778</v>
      </c>
      <c r="J556" s="96">
        <v>9.9999999999999978E-2</v>
      </c>
      <c r="K556" s="100">
        <v>52.09</v>
      </c>
      <c r="L556" s="152"/>
    </row>
    <row r="557" spans="1:12" x14ac:dyDescent="0.35">
      <c r="A557" s="17" t="s">
        <v>1824</v>
      </c>
      <c r="B557" s="95" t="s">
        <v>13</v>
      </c>
      <c r="C557" s="95"/>
      <c r="D557" s="95" t="s">
        <v>43</v>
      </c>
      <c r="E557" s="95" t="s">
        <v>1993</v>
      </c>
      <c r="F557" s="95" t="s">
        <v>1734</v>
      </c>
      <c r="G557" s="95" t="s">
        <v>1734</v>
      </c>
      <c r="H557" s="19" t="s">
        <v>2026</v>
      </c>
      <c r="I557" s="99">
        <v>62.011111111111113</v>
      </c>
      <c r="J557" s="96">
        <v>9.9999999999999992E-2</v>
      </c>
      <c r="K557" s="100">
        <v>55.81</v>
      </c>
      <c r="L557" s="152"/>
    </row>
    <row r="558" spans="1:12" x14ac:dyDescent="0.35">
      <c r="A558" s="17" t="s">
        <v>1824</v>
      </c>
      <c r="B558" s="95" t="s">
        <v>13</v>
      </c>
      <c r="C558" s="95"/>
      <c r="D558" s="95" t="s">
        <v>43</v>
      </c>
      <c r="E558" s="95" t="s">
        <v>1993</v>
      </c>
      <c r="F558" s="95" t="s">
        <v>1735</v>
      </c>
      <c r="G558" s="95" t="s">
        <v>1735</v>
      </c>
      <c r="H558" s="19" t="s">
        <v>2027</v>
      </c>
      <c r="I558" s="99">
        <v>62.011111111111113</v>
      </c>
      <c r="J558" s="96">
        <v>9.9999999999999992E-2</v>
      </c>
      <c r="K558" s="100">
        <v>55.81</v>
      </c>
      <c r="L558" s="152"/>
    </row>
    <row r="559" spans="1:12" ht="27" x14ac:dyDescent="0.35">
      <c r="A559" s="17" t="s">
        <v>1824</v>
      </c>
      <c r="B559" s="95" t="s">
        <v>13</v>
      </c>
      <c r="C559" s="95"/>
      <c r="D559" s="95" t="s">
        <v>43</v>
      </c>
      <c r="E559" s="95" t="s">
        <v>1993</v>
      </c>
      <c r="F559" s="95" t="s">
        <v>1738</v>
      </c>
      <c r="G559" s="95" t="s">
        <v>1738</v>
      </c>
      <c r="H559" s="19" t="s">
        <v>2028</v>
      </c>
      <c r="I559" s="99">
        <v>56.888888888888893</v>
      </c>
      <c r="J559" s="96">
        <v>0.1</v>
      </c>
      <c r="K559" s="100">
        <v>51.2</v>
      </c>
      <c r="L559" s="152"/>
    </row>
    <row r="560" spans="1:12" x14ac:dyDescent="0.35">
      <c r="A560" s="17" t="s">
        <v>1824</v>
      </c>
      <c r="B560" s="95" t="s">
        <v>13</v>
      </c>
      <c r="C560" s="95"/>
      <c r="D560" s="95" t="s">
        <v>43</v>
      </c>
      <c r="E560" s="95" t="s">
        <v>1993</v>
      </c>
      <c r="F560" s="95" t="s">
        <v>1737</v>
      </c>
      <c r="G560" s="95" t="s">
        <v>1737</v>
      </c>
      <c r="H560" s="19" t="s">
        <v>2029</v>
      </c>
      <c r="I560" s="99">
        <v>56.888888888888893</v>
      </c>
      <c r="J560" s="96">
        <v>0.1</v>
      </c>
      <c r="K560" s="100">
        <v>51.2</v>
      </c>
      <c r="L560" s="152"/>
    </row>
    <row r="561" spans="1:12" x14ac:dyDescent="0.35">
      <c r="A561" s="17" t="s">
        <v>1824</v>
      </c>
      <c r="B561" s="95" t="s">
        <v>13</v>
      </c>
      <c r="C561" s="95"/>
      <c r="D561" s="95" t="s">
        <v>43</v>
      </c>
      <c r="E561" s="95" t="s">
        <v>1993</v>
      </c>
      <c r="F561" s="95" t="s">
        <v>1736</v>
      </c>
      <c r="G561" s="95" t="s">
        <v>1736</v>
      </c>
      <c r="H561" s="19" t="s">
        <v>2030</v>
      </c>
      <c r="I561" s="99">
        <v>56.888888888888893</v>
      </c>
      <c r="J561" s="96">
        <v>0.1</v>
      </c>
      <c r="K561" s="100">
        <v>51.2</v>
      </c>
      <c r="L561" s="152"/>
    </row>
    <row r="562" spans="1:12" x14ac:dyDescent="0.35">
      <c r="A562" s="17" t="s">
        <v>1824</v>
      </c>
      <c r="B562" s="95" t="s">
        <v>13</v>
      </c>
      <c r="C562" s="95"/>
      <c r="D562" s="95" t="s">
        <v>43</v>
      </c>
      <c r="E562" s="95" t="s">
        <v>1993</v>
      </c>
      <c r="F562" s="95" t="s">
        <v>1164</v>
      </c>
      <c r="G562" s="95" t="s">
        <v>1164</v>
      </c>
      <c r="H562" s="19" t="s">
        <v>1165</v>
      </c>
      <c r="I562" s="99">
        <v>169.28888888888889</v>
      </c>
      <c r="J562" s="96">
        <v>9.9999999999999936E-2</v>
      </c>
      <c r="K562" s="100">
        <v>152.36000000000001</v>
      </c>
      <c r="L562" s="152"/>
    </row>
    <row r="563" spans="1:12" x14ac:dyDescent="0.35">
      <c r="A563" s="17" t="s">
        <v>1824</v>
      </c>
      <c r="B563" s="95" t="s">
        <v>13</v>
      </c>
      <c r="C563" s="95"/>
      <c r="D563" s="95" t="s">
        <v>43</v>
      </c>
      <c r="E563" s="95" t="s">
        <v>1993</v>
      </c>
      <c r="F563" s="95" t="s">
        <v>773</v>
      </c>
      <c r="G563" s="95" t="s">
        <v>773</v>
      </c>
      <c r="H563" s="19" t="s">
        <v>1173</v>
      </c>
      <c r="I563" s="99">
        <v>458.28888888888883</v>
      </c>
      <c r="J563" s="96">
        <v>9.9999999999999936E-2</v>
      </c>
      <c r="K563" s="100">
        <v>412.46</v>
      </c>
      <c r="L563" s="152"/>
    </row>
    <row r="564" spans="1:12" x14ac:dyDescent="0.35">
      <c r="A564" s="17" t="s">
        <v>1824</v>
      </c>
      <c r="B564" s="95" t="s">
        <v>13</v>
      </c>
      <c r="C564" s="95"/>
      <c r="D564" s="95" t="s">
        <v>43</v>
      </c>
      <c r="E564" s="95" t="s">
        <v>1993</v>
      </c>
      <c r="F564" s="95" t="s">
        <v>2031</v>
      </c>
      <c r="G564" s="95" t="s">
        <v>2031</v>
      </c>
      <c r="H564" s="19" t="s">
        <v>2032</v>
      </c>
      <c r="I564" s="99">
        <v>305.51111111111106</v>
      </c>
      <c r="J564" s="96">
        <v>9.9999999999999922E-2</v>
      </c>
      <c r="K564" s="100">
        <v>274.95999999999998</v>
      </c>
      <c r="L564" s="152"/>
    </row>
    <row r="565" spans="1:12" x14ac:dyDescent="0.35">
      <c r="A565" s="17" t="s">
        <v>1824</v>
      </c>
      <c r="B565" s="95" t="s">
        <v>13</v>
      </c>
      <c r="C565" s="95"/>
      <c r="D565" s="95" t="s">
        <v>43</v>
      </c>
      <c r="E565" s="95" t="s">
        <v>1993</v>
      </c>
      <c r="F565" s="95" t="s">
        <v>2033</v>
      </c>
      <c r="G565" s="95" t="s">
        <v>2033</v>
      </c>
      <c r="H565" s="19" t="s">
        <v>2034</v>
      </c>
      <c r="I565" s="99">
        <v>63.577777777777776</v>
      </c>
      <c r="J565" s="96">
        <v>9.9999999999999992E-2</v>
      </c>
      <c r="K565" s="100">
        <v>57.22</v>
      </c>
      <c r="L565" s="152"/>
    </row>
    <row r="566" spans="1:12" x14ac:dyDescent="0.35">
      <c r="A566" s="17" t="s">
        <v>1824</v>
      </c>
      <c r="B566" s="95" t="s">
        <v>13</v>
      </c>
      <c r="C566" s="95"/>
      <c r="D566" s="95" t="s">
        <v>43</v>
      </c>
      <c r="E566" s="95" t="s">
        <v>1993</v>
      </c>
      <c r="F566" s="95" t="s">
        <v>2035</v>
      </c>
      <c r="G566" s="95" t="s">
        <v>2035</v>
      </c>
      <c r="H566" s="19" t="s">
        <v>2036</v>
      </c>
      <c r="I566" s="99">
        <v>70.644444444444446</v>
      </c>
      <c r="J566" s="96">
        <v>0.10000000000000003</v>
      </c>
      <c r="K566" s="100">
        <v>63.58</v>
      </c>
      <c r="L566" s="152"/>
    </row>
    <row r="567" spans="1:12" x14ac:dyDescent="0.35">
      <c r="A567" s="17" t="s">
        <v>1824</v>
      </c>
      <c r="B567" s="95" t="s">
        <v>13</v>
      </c>
      <c r="C567" s="95"/>
      <c r="D567" s="95" t="s">
        <v>43</v>
      </c>
      <c r="E567" s="95" t="s">
        <v>1993</v>
      </c>
      <c r="F567" s="95" t="s">
        <v>2037</v>
      </c>
      <c r="G567" s="95" t="s">
        <v>2037</v>
      </c>
      <c r="H567" s="19" t="s">
        <v>2038</v>
      </c>
      <c r="I567" s="99">
        <v>113.05555555555556</v>
      </c>
      <c r="J567" s="96">
        <v>0.10000000000000002</v>
      </c>
      <c r="K567" s="100">
        <v>101.75</v>
      </c>
      <c r="L567" s="152"/>
    </row>
    <row r="568" spans="1:12" x14ac:dyDescent="0.35">
      <c r="A568" s="17" t="s">
        <v>1824</v>
      </c>
      <c r="B568" s="95" t="s">
        <v>13</v>
      </c>
      <c r="C568" s="95"/>
      <c r="D568" s="95" t="s">
        <v>43</v>
      </c>
      <c r="E568" s="95" t="s">
        <v>1993</v>
      </c>
      <c r="F568" s="95" t="s">
        <v>2039</v>
      </c>
      <c r="G568" s="95" t="s">
        <v>2039</v>
      </c>
      <c r="H568" s="19" t="s">
        <v>2040</v>
      </c>
      <c r="I568" s="99">
        <v>113.05555555555556</v>
      </c>
      <c r="J568" s="96">
        <v>0.10000000000000002</v>
      </c>
      <c r="K568" s="100">
        <v>101.75</v>
      </c>
      <c r="L568" s="152"/>
    </row>
    <row r="569" spans="1:12" x14ac:dyDescent="0.35">
      <c r="A569" s="17" t="s">
        <v>1824</v>
      </c>
      <c r="B569" s="95" t="s">
        <v>13</v>
      </c>
      <c r="C569" s="95"/>
      <c r="D569" s="95" t="s">
        <v>43</v>
      </c>
      <c r="E569" s="95" t="s">
        <v>1993</v>
      </c>
      <c r="F569" s="95" t="s">
        <v>2041</v>
      </c>
      <c r="G569" s="95" t="s">
        <v>2041</v>
      </c>
      <c r="H569" s="19" t="s">
        <v>2042</v>
      </c>
      <c r="I569" s="99">
        <v>91.844444444444434</v>
      </c>
      <c r="J569" s="96">
        <v>9.9999999999999936E-2</v>
      </c>
      <c r="K569" s="100">
        <v>82.66</v>
      </c>
      <c r="L569" s="152"/>
    </row>
    <row r="570" spans="1:12" x14ac:dyDescent="0.35">
      <c r="A570" s="17" t="s">
        <v>1824</v>
      </c>
      <c r="B570" s="95" t="s">
        <v>13</v>
      </c>
      <c r="C570" s="95"/>
      <c r="D570" s="95" t="s">
        <v>43</v>
      </c>
      <c r="E570" s="95" t="s">
        <v>1993</v>
      </c>
      <c r="F570" s="95" t="s">
        <v>2043</v>
      </c>
      <c r="G570" s="95" t="s">
        <v>2043</v>
      </c>
      <c r="H570" s="19" t="s">
        <v>2044</v>
      </c>
      <c r="I570" s="99">
        <v>324.42222222222222</v>
      </c>
      <c r="J570" s="96">
        <v>9.9999999999999936E-2</v>
      </c>
      <c r="K570" s="100">
        <v>291.98</v>
      </c>
      <c r="L570" s="152"/>
    </row>
    <row r="571" spans="1:12" x14ac:dyDescent="0.35">
      <c r="A571" s="17" t="s">
        <v>1824</v>
      </c>
      <c r="B571" s="95" t="s">
        <v>13</v>
      </c>
      <c r="C571" s="95"/>
      <c r="D571" s="95" t="s">
        <v>43</v>
      </c>
      <c r="E571" s="95" t="s">
        <v>1993</v>
      </c>
      <c r="F571" s="95" t="s">
        <v>2045</v>
      </c>
      <c r="G571" s="95" t="s">
        <v>2045</v>
      </c>
      <c r="H571" s="19" t="s">
        <v>2046</v>
      </c>
      <c r="I571" s="99">
        <v>100.36666666666666</v>
      </c>
      <c r="J571" s="96">
        <v>9.9999999999999964E-2</v>
      </c>
      <c r="K571" s="100">
        <v>90.33</v>
      </c>
      <c r="L571" s="152"/>
    </row>
    <row r="572" spans="1:12" x14ac:dyDescent="0.35">
      <c r="A572" s="17" t="s">
        <v>1824</v>
      </c>
      <c r="B572" s="95" t="s">
        <v>13</v>
      </c>
      <c r="C572" s="95"/>
      <c r="D572" s="95" t="s">
        <v>262</v>
      </c>
      <c r="E572" s="95" t="s">
        <v>2241</v>
      </c>
      <c r="F572" s="95" t="s">
        <v>1002</v>
      </c>
      <c r="G572" s="95" t="s">
        <v>1002</v>
      </c>
      <c r="H572" s="19" t="s">
        <v>1256</v>
      </c>
      <c r="I572" s="99">
        <v>1275.3918918918919</v>
      </c>
      <c r="J572" s="96">
        <v>0.26</v>
      </c>
      <c r="K572" s="100">
        <v>943.79</v>
      </c>
      <c r="L572" s="152"/>
    </row>
    <row r="573" spans="1:12" ht="67.5" x14ac:dyDescent="0.35">
      <c r="A573" s="17" t="s">
        <v>253</v>
      </c>
      <c r="B573" s="95" t="s">
        <v>14</v>
      </c>
      <c r="C573" s="95"/>
      <c r="D573" s="95" t="s">
        <v>253</v>
      </c>
      <c r="E573" s="95" t="s">
        <v>1984</v>
      </c>
      <c r="F573" s="95" t="s">
        <v>1984</v>
      </c>
      <c r="G573" s="95" t="s">
        <v>1984</v>
      </c>
      <c r="H573" s="19" t="s">
        <v>958</v>
      </c>
      <c r="I573" s="133">
        <v>768.99</v>
      </c>
      <c r="J573" s="96">
        <v>0.46</v>
      </c>
      <c r="K573" s="100">
        <v>415.25</v>
      </c>
      <c r="L573" s="103" t="s">
        <v>1985</v>
      </c>
    </row>
    <row r="574" spans="1:12" ht="67.5" x14ac:dyDescent="0.35">
      <c r="A574" s="17" t="s">
        <v>253</v>
      </c>
      <c r="B574" s="95" t="s">
        <v>14</v>
      </c>
      <c r="C574" s="95"/>
      <c r="D574" s="95" t="s">
        <v>253</v>
      </c>
      <c r="E574" s="95" t="s">
        <v>1986</v>
      </c>
      <c r="F574" s="95" t="s">
        <v>1986</v>
      </c>
      <c r="G574" s="95" t="s">
        <v>1986</v>
      </c>
      <c r="H574" s="19" t="s">
        <v>962</v>
      </c>
      <c r="I574" s="133">
        <v>568.99</v>
      </c>
      <c r="J574" s="96">
        <v>0.46</v>
      </c>
      <c r="K574" s="100">
        <v>307.25</v>
      </c>
      <c r="L574" s="103" t="s">
        <v>2083</v>
      </c>
    </row>
    <row r="575" spans="1:12" x14ac:dyDescent="0.35">
      <c r="A575" s="17" t="s">
        <v>253</v>
      </c>
      <c r="B575" s="95" t="s">
        <v>13</v>
      </c>
      <c r="C575" s="95"/>
      <c r="D575" s="14" t="s">
        <v>253</v>
      </c>
      <c r="E575" s="95" t="s">
        <v>964</v>
      </c>
      <c r="F575" s="95" t="s">
        <v>964</v>
      </c>
      <c r="G575" s="95" t="s">
        <v>964</v>
      </c>
      <c r="H575" s="19" t="s">
        <v>965</v>
      </c>
      <c r="I575" s="133">
        <v>409</v>
      </c>
      <c r="J575" s="96">
        <v>0.4</v>
      </c>
      <c r="K575" s="100">
        <v>245.4</v>
      </c>
      <c r="L575" s="103"/>
    </row>
    <row r="576" spans="1:12" x14ac:dyDescent="0.35">
      <c r="A576" s="17" t="s">
        <v>253</v>
      </c>
      <c r="B576" s="95" t="s">
        <v>13</v>
      </c>
      <c r="C576" s="95"/>
      <c r="D576" s="14" t="s">
        <v>253</v>
      </c>
      <c r="E576" s="95" t="s">
        <v>967</v>
      </c>
      <c r="F576" s="95" t="s">
        <v>967</v>
      </c>
      <c r="G576" s="95" t="s">
        <v>967</v>
      </c>
      <c r="H576" s="19" t="s">
        <v>968</v>
      </c>
      <c r="I576" s="133">
        <v>768.99</v>
      </c>
      <c r="J576" s="96">
        <v>0.4</v>
      </c>
      <c r="K576" s="100">
        <v>461.39</v>
      </c>
      <c r="L576" s="103"/>
    </row>
    <row r="577" spans="1:12" ht="27" x14ac:dyDescent="0.35">
      <c r="A577" s="17" t="s">
        <v>253</v>
      </c>
      <c r="B577" s="95" t="s">
        <v>13</v>
      </c>
      <c r="C577" s="95"/>
      <c r="D577" s="14" t="s">
        <v>253</v>
      </c>
      <c r="E577" s="95" t="s">
        <v>2180</v>
      </c>
      <c r="F577" s="95" t="s">
        <v>2180</v>
      </c>
      <c r="G577" s="95" t="s">
        <v>2180</v>
      </c>
      <c r="H577" s="19" t="s">
        <v>2181</v>
      </c>
      <c r="I577" s="133">
        <v>101.2</v>
      </c>
      <c r="J577" s="96">
        <v>0.4</v>
      </c>
      <c r="K577" s="100">
        <v>60.72</v>
      </c>
      <c r="L577" s="103" t="s">
        <v>2084</v>
      </c>
    </row>
    <row r="578" spans="1:12" x14ac:dyDescent="0.35">
      <c r="A578" s="17" t="s">
        <v>253</v>
      </c>
      <c r="B578" s="95" t="s">
        <v>13</v>
      </c>
      <c r="C578" s="95"/>
      <c r="D578" s="95" t="s">
        <v>253</v>
      </c>
      <c r="E578" s="95" t="s">
        <v>1988</v>
      </c>
      <c r="F578" s="95" t="s">
        <v>1989</v>
      </c>
      <c r="G578" s="95" t="s">
        <v>1989</v>
      </c>
      <c r="H578" s="19" t="s">
        <v>1988</v>
      </c>
      <c r="I578" s="133">
        <v>532.38</v>
      </c>
      <c r="J578" s="96">
        <v>0.35</v>
      </c>
      <c r="K578" s="100">
        <v>346.04</v>
      </c>
      <c r="L578" s="103" t="s">
        <v>2085</v>
      </c>
    </row>
    <row r="579" spans="1:12" ht="27" x14ac:dyDescent="0.35">
      <c r="A579" s="17" t="s">
        <v>3586</v>
      </c>
      <c r="B579" s="103" t="s">
        <v>14</v>
      </c>
      <c r="C579" s="95"/>
      <c r="D579" s="103" t="s">
        <v>253</v>
      </c>
      <c r="E579" s="103" t="s">
        <v>5215</v>
      </c>
      <c r="F579" s="95" t="s">
        <v>5215</v>
      </c>
      <c r="G579" s="95" t="s">
        <v>5216</v>
      </c>
      <c r="H579" s="19" t="s">
        <v>5217</v>
      </c>
      <c r="I579" s="99">
        <v>499</v>
      </c>
      <c r="J579" s="96">
        <v>0.33</v>
      </c>
      <c r="K579" s="100">
        <v>334.33</v>
      </c>
      <c r="L579" s="101" t="s">
        <v>5218</v>
      </c>
    </row>
    <row r="580" spans="1:12" ht="27" x14ac:dyDescent="0.35">
      <c r="A580" s="17" t="s">
        <v>3586</v>
      </c>
      <c r="B580" s="103" t="s">
        <v>14</v>
      </c>
      <c r="C580" s="95"/>
      <c r="D580" s="103" t="s">
        <v>253</v>
      </c>
      <c r="E580" s="103" t="s">
        <v>5219</v>
      </c>
      <c r="F580" s="95" t="s">
        <v>5219</v>
      </c>
      <c r="G580" s="95" t="s">
        <v>2419</v>
      </c>
      <c r="H580" s="19" t="s">
        <v>5220</v>
      </c>
      <c r="I580" s="99">
        <v>699</v>
      </c>
      <c r="J580" s="96">
        <v>0.33</v>
      </c>
      <c r="K580" s="100">
        <v>468.33</v>
      </c>
      <c r="L580" s="101" t="s">
        <v>5218</v>
      </c>
    </row>
    <row r="581" spans="1:12" x14ac:dyDescent="0.35">
      <c r="A581" s="17" t="s">
        <v>3586</v>
      </c>
      <c r="B581" s="103" t="s">
        <v>14</v>
      </c>
      <c r="C581" s="95"/>
      <c r="D581" s="103" t="s">
        <v>253</v>
      </c>
      <c r="E581" s="103" t="s">
        <v>2418</v>
      </c>
      <c r="F581" s="95" t="s">
        <v>2418</v>
      </c>
      <c r="G581" s="95" t="s">
        <v>5221</v>
      </c>
      <c r="H581" s="19" t="s">
        <v>2417</v>
      </c>
      <c r="I581" s="99">
        <v>389</v>
      </c>
      <c r="J581" s="96">
        <v>0.33</v>
      </c>
      <c r="K581" s="100">
        <v>260.63</v>
      </c>
      <c r="L581" s="101" t="s">
        <v>5218</v>
      </c>
    </row>
    <row r="582" spans="1:12" ht="27" x14ac:dyDescent="0.35">
      <c r="A582" s="17" t="s">
        <v>3586</v>
      </c>
      <c r="B582" s="103" t="s">
        <v>14</v>
      </c>
      <c r="C582" s="95"/>
      <c r="D582" s="103" t="s">
        <v>263</v>
      </c>
      <c r="E582" s="103" t="s">
        <v>5222</v>
      </c>
      <c r="F582" s="95" t="s">
        <v>5222</v>
      </c>
      <c r="G582" s="95" t="s">
        <v>5223</v>
      </c>
      <c r="H582" s="19" t="s">
        <v>5224</v>
      </c>
      <c r="I582" s="99">
        <v>239</v>
      </c>
      <c r="J582" s="96">
        <v>0.12</v>
      </c>
      <c r="K582" s="100">
        <v>210.32</v>
      </c>
      <c r="L582" s="101" t="s">
        <v>5218</v>
      </c>
    </row>
    <row r="583" spans="1:12" ht="27" x14ac:dyDescent="0.35">
      <c r="A583" s="17" t="s">
        <v>3586</v>
      </c>
      <c r="B583" s="103" t="s">
        <v>14</v>
      </c>
      <c r="C583" s="95"/>
      <c r="D583" s="103" t="s">
        <v>263</v>
      </c>
      <c r="E583" s="103" t="s">
        <v>5225</v>
      </c>
      <c r="F583" s="95" t="s">
        <v>5225</v>
      </c>
      <c r="G583" s="95" t="s">
        <v>5226</v>
      </c>
      <c r="H583" s="19" t="s">
        <v>5227</v>
      </c>
      <c r="I583" s="99">
        <v>289</v>
      </c>
      <c r="J583" s="96">
        <v>0.12</v>
      </c>
      <c r="K583" s="100">
        <v>254.32</v>
      </c>
      <c r="L583" s="101" t="s">
        <v>5218</v>
      </c>
    </row>
    <row r="584" spans="1:12" x14ac:dyDescent="0.35">
      <c r="A584" s="17" t="s">
        <v>3586</v>
      </c>
      <c r="B584" s="103" t="s">
        <v>14</v>
      </c>
      <c r="C584" s="95"/>
      <c r="D584" s="103" t="s">
        <v>43</v>
      </c>
      <c r="E584" s="103" t="s">
        <v>766</v>
      </c>
      <c r="F584" s="95" t="s">
        <v>766</v>
      </c>
      <c r="G584" s="95" t="s">
        <v>5228</v>
      </c>
      <c r="H584" s="19" t="s">
        <v>5229</v>
      </c>
      <c r="I584" s="99">
        <v>439.95</v>
      </c>
      <c r="J584" s="96">
        <v>0.31</v>
      </c>
      <c r="K584" s="100">
        <v>303.57</v>
      </c>
      <c r="L584" s="101"/>
    </row>
    <row r="585" spans="1:12" x14ac:dyDescent="0.35">
      <c r="A585" s="17" t="s">
        <v>3586</v>
      </c>
      <c r="B585" s="103" t="s">
        <v>13</v>
      </c>
      <c r="C585" s="95"/>
      <c r="D585" s="103" t="s">
        <v>43</v>
      </c>
      <c r="E585" s="103" t="s">
        <v>756</v>
      </c>
      <c r="F585" s="95" t="s">
        <v>756</v>
      </c>
      <c r="G585" s="95" t="s">
        <v>2416</v>
      </c>
      <c r="H585" s="19" t="s">
        <v>5230</v>
      </c>
      <c r="I585" s="99">
        <v>159.94999999999999</v>
      </c>
      <c r="J585" s="96">
        <v>0.31</v>
      </c>
      <c r="K585" s="100">
        <v>110.37</v>
      </c>
      <c r="L585" s="101"/>
    </row>
    <row r="586" spans="1:12" x14ac:dyDescent="0.35">
      <c r="A586" s="17" t="s">
        <v>3586</v>
      </c>
      <c r="B586" s="103" t="s">
        <v>13</v>
      </c>
      <c r="C586" s="95"/>
      <c r="D586" s="103" t="s">
        <v>43</v>
      </c>
      <c r="E586" s="103" t="s">
        <v>2428</v>
      </c>
      <c r="F586" s="95" t="s">
        <v>2428</v>
      </c>
      <c r="G586" s="95" t="s">
        <v>5231</v>
      </c>
      <c r="H586" s="19" t="s">
        <v>5232</v>
      </c>
      <c r="I586" s="99">
        <v>309.95</v>
      </c>
      <c r="J586" s="96">
        <v>0.31</v>
      </c>
      <c r="K586" s="100">
        <v>213.87</v>
      </c>
      <c r="L586" s="101"/>
    </row>
    <row r="587" spans="1:12" x14ac:dyDescent="0.35">
      <c r="A587" s="17" t="s">
        <v>3586</v>
      </c>
      <c r="B587" s="103" t="s">
        <v>14</v>
      </c>
      <c r="C587" s="95"/>
      <c r="D587" s="103" t="s">
        <v>43</v>
      </c>
      <c r="E587" s="103" t="s">
        <v>1728</v>
      </c>
      <c r="F587" s="95" t="s">
        <v>1728</v>
      </c>
      <c r="G587" s="95" t="s">
        <v>2415</v>
      </c>
      <c r="H587" s="19" t="s">
        <v>2414</v>
      </c>
      <c r="I587" s="99">
        <v>99.95</v>
      </c>
      <c r="J587" s="96">
        <v>0.25</v>
      </c>
      <c r="K587" s="100">
        <v>74.959999999999994</v>
      </c>
      <c r="L587" s="101"/>
    </row>
    <row r="588" spans="1:12" x14ac:dyDescent="0.35">
      <c r="A588" s="17" t="s">
        <v>3586</v>
      </c>
      <c r="B588" s="103" t="s">
        <v>13</v>
      </c>
      <c r="C588" s="95"/>
      <c r="D588" s="103" t="s">
        <v>43</v>
      </c>
      <c r="E588" s="103" t="s">
        <v>2435</v>
      </c>
      <c r="F588" s="95" t="s">
        <v>2435</v>
      </c>
      <c r="G588" s="95" t="s">
        <v>5233</v>
      </c>
      <c r="H588" s="19" t="s">
        <v>5234</v>
      </c>
      <c r="I588" s="99">
        <v>239.95</v>
      </c>
      <c r="J588" s="96">
        <v>0.25</v>
      </c>
      <c r="K588" s="100">
        <v>179.96</v>
      </c>
      <c r="L588" s="101"/>
    </row>
    <row r="589" spans="1:12" x14ac:dyDescent="0.35">
      <c r="A589" s="17" t="s">
        <v>3586</v>
      </c>
      <c r="B589" s="103" t="s">
        <v>13</v>
      </c>
      <c r="C589" s="95"/>
      <c r="D589" s="103" t="s">
        <v>43</v>
      </c>
      <c r="E589" s="103" t="s">
        <v>2428</v>
      </c>
      <c r="F589" s="95" t="s">
        <v>2428</v>
      </c>
      <c r="G589" s="95" t="s">
        <v>5231</v>
      </c>
      <c r="H589" s="19" t="s">
        <v>5232</v>
      </c>
      <c r="I589" s="99">
        <v>309.95</v>
      </c>
      <c r="J589" s="96">
        <v>0.31</v>
      </c>
      <c r="K589" s="100">
        <v>213.87</v>
      </c>
      <c r="L589" s="101"/>
    </row>
    <row r="590" spans="1:12" x14ac:dyDescent="0.35">
      <c r="A590" s="17" t="s">
        <v>3586</v>
      </c>
      <c r="B590" s="103" t="s">
        <v>14</v>
      </c>
      <c r="C590" s="95"/>
      <c r="D590" s="103" t="s">
        <v>43</v>
      </c>
      <c r="E590" s="103" t="s">
        <v>1728</v>
      </c>
      <c r="F590" s="95" t="s">
        <v>1728</v>
      </c>
      <c r="G590" s="95" t="s">
        <v>2415</v>
      </c>
      <c r="H590" s="19" t="s">
        <v>2414</v>
      </c>
      <c r="I590" s="99">
        <v>99.95</v>
      </c>
      <c r="J590" s="96">
        <v>0.25</v>
      </c>
      <c r="K590" s="100">
        <v>74.959999999999994</v>
      </c>
      <c r="L590" s="101"/>
    </row>
    <row r="591" spans="1:12" x14ac:dyDescent="0.35">
      <c r="A591" s="17" t="s">
        <v>3586</v>
      </c>
      <c r="B591" s="103" t="s">
        <v>13</v>
      </c>
      <c r="C591" s="95"/>
      <c r="D591" s="103" t="s">
        <v>43</v>
      </c>
      <c r="E591" s="103" t="s">
        <v>2435</v>
      </c>
      <c r="F591" s="95" t="s">
        <v>2435</v>
      </c>
      <c r="G591" s="95" t="s">
        <v>5233</v>
      </c>
      <c r="H591" s="19" t="s">
        <v>5234</v>
      </c>
      <c r="I591" s="99">
        <v>239.95</v>
      </c>
      <c r="J591" s="96">
        <v>0.25</v>
      </c>
      <c r="K591" s="100">
        <v>179.96</v>
      </c>
      <c r="L591" s="101"/>
    </row>
    <row r="592" spans="1:12" ht="27" x14ac:dyDescent="0.35">
      <c r="A592" s="248" t="s">
        <v>258</v>
      </c>
      <c r="B592" s="249" t="s">
        <v>14</v>
      </c>
      <c r="C592" s="249"/>
      <c r="D592" s="14" t="s">
        <v>258</v>
      </c>
      <c r="E592" s="19" t="s">
        <v>4621</v>
      </c>
      <c r="F592" s="19" t="s">
        <v>4621</v>
      </c>
      <c r="G592" s="16" t="s">
        <v>4621</v>
      </c>
      <c r="H592" s="19" t="s">
        <v>4622</v>
      </c>
      <c r="I592" s="12">
        <v>69.070774044519098</v>
      </c>
      <c r="J592" s="15">
        <v>0.37313900642532527</v>
      </c>
      <c r="K592" s="11">
        <v>25.773000000000003</v>
      </c>
      <c r="L592" s="17" t="s">
        <v>4623</v>
      </c>
    </row>
    <row r="593" spans="1:12" ht="27" x14ac:dyDescent="0.35">
      <c r="A593" s="248" t="s">
        <v>258</v>
      </c>
      <c r="B593" s="249" t="s">
        <v>14</v>
      </c>
      <c r="C593" s="249"/>
      <c r="D593" s="14" t="s">
        <v>258</v>
      </c>
      <c r="E593" s="19" t="s">
        <v>4624</v>
      </c>
      <c r="F593" s="19" t="s">
        <v>4624</v>
      </c>
      <c r="G593" s="16" t="s">
        <v>4624</v>
      </c>
      <c r="H593" s="19" t="s">
        <v>4625</v>
      </c>
      <c r="I593" s="12">
        <v>94.609592844293815</v>
      </c>
      <c r="J593" s="15">
        <v>0.20009598848138141</v>
      </c>
      <c r="K593" s="11">
        <v>18.931000000000001</v>
      </c>
      <c r="L593" s="17" t="s">
        <v>4623</v>
      </c>
    </row>
    <row r="594" spans="1:12" x14ac:dyDescent="0.35">
      <c r="A594" s="248" t="s">
        <v>258</v>
      </c>
      <c r="B594" s="249" t="s">
        <v>14</v>
      </c>
      <c r="C594" s="249"/>
      <c r="D594" s="14" t="s">
        <v>258</v>
      </c>
      <c r="E594" s="19" t="s">
        <v>4626</v>
      </c>
      <c r="F594" s="19" t="s">
        <v>4626</v>
      </c>
      <c r="G594" s="16" t="s">
        <v>4626</v>
      </c>
      <c r="H594" s="19" t="s">
        <v>4627</v>
      </c>
      <c r="I594" s="12">
        <v>128.24149598550423</v>
      </c>
      <c r="J594" s="15">
        <v>0.29635493338518054</v>
      </c>
      <c r="K594" s="11">
        <v>38.005000000000003</v>
      </c>
      <c r="L594" s="17" t="s">
        <v>4628</v>
      </c>
    </row>
    <row r="595" spans="1:12" ht="40.5" x14ac:dyDescent="0.35">
      <c r="A595" s="248" t="s">
        <v>258</v>
      </c>
      <c r="B595" s="249" t="s">
        <v>14</v>
      </c>
      <c r="C595" s="249"/>
      <c r="D595" s="14" t="s">
        <v>258</v>
      </c>
      <c r="E595" s="19" t="s">
        <v>4408</v>
      </c>
      <c r="F595" s="19" t="s">
        <v>4408</v>
      </c>
      <c r="G595" s="16" t="s">
        <v>4408</v>
      </c>
      <c r="H595" s="19" t="s">
        <v>4629</v>
      </c>
      <c r="I595" s="12">
        <v>783.19786770050882</v>
      </c>
      <c r="J595" s="15">
        <v>0.29213562681390248</v>
      </c>
      <c r="K595" s="11">
        <v>228.8</v>
      </c>
      <c r="L595" s="17" t="s">
        <v>4630</v>
      </c>
    </row>
    <row r="596" spans="1:12" x14ac:dyDescent="0.35">
      <c r="A596" s="248" t="s">
        <v>258</v>
      </c>
      <c r="B596" s="249" t="s">
        <v>14</v>
      </c>
      <c r="C596" s="249"/>
      <c r="D596" s="14" t="s">
        <v>258</v>
      </c>
      <c r="E596" s="19" t="s">
        <v>4631</v>
      </c>
      <c r="F596" s="19" t="s">
        <v>4631</v>
      </c>
      <c r="G596" s="16" t="s">
        <v>4631</v>
      </c>
      <c r="H596" s="19" t="s">
        <v>4632</v>
      </c>
      <c r="I596" s="12">
        <v>814.82190086272294</v>
      </c>
      <c r="J596" s="15">
        <v>0.39014660708482629</v>
      </c>
      <c r="K596" s="11">
        <v>317.90000000000003</v>
      </c>
      <c r="L596" s="17" t="s">
        <v>4633</v>
      </c>
    </row>
    <row r="597" spans="1:12" x14ac:dyDescent="0.35">
      <c r="A597" s="248" t="s">
        <v>258</v>
      </c>
      <c r="B597" s="249" t="s">
        <v>14</v>
      </c>
      <c r="C597" s="249"/>
      <c r="D597" s="14" t="s">
        <v>258</v>
      </c>
      <c r="E597" s="19" t="s">
        <v>4634</v>
      </c>
      <c r="F597" s="19" t="s">
        <v>4634</v>
      </c>
      <c r="G597" s="16" t="s">
        <v>4634</v>
      </c>
      <c r="H597" s="19" t="s">
        <v>4635</v>
      </c>
      <c r="I597" s="12">
        <v>918.19073857321666</v>
      </c>
      <c r="J597" s="15">
        <v>0.44545537524759654</v>
      </c>
      <c r="K597" s="11">
        <v>409.01300000000003</v>
      </c>
      <c r="L597" s="17" t="s">
        <v>4636</v>
      </c>
    </row>
    <row r="598" spans="1:12" ht="40.5" x14ac:dyDescent="0.35">
      <c r="A598" s="248" t="s">
        <v>258</v>
      </c>
      <c r="B598" s="249" t="s">
        <v>14</v>
      </c>
      <c r="C598" s="249"/>
      <c r="D598" s="14" t="s">
        <v>258</v>
      </c>
      <c r="E598" s="19" t="s">
        <v>4637</v>
      </c>
      <c r="F598" s="19" t="s">
        <v>4637</v>
      </c>
      <c r="G598" s="16" t="s">
        <v>4637</v>
      </c>
      <c r="H598" s="19" t="s">
        <v>4638</v>
      </c>
      <c r="I598" s="12">
        <v>100.33790137980355</v>
      </c>
      <c r="J598" s="15">
        <v>0.25916428032083794</v>
      </c>
      <c r="K598" s="11">
        <v>26.004000000000001</v>
      </c>
      <c r="L598" s="17" t="s">
        <v>4639</v>
      </c>
    </row>
    <row r="599" spans="1:12" ht="40.5" x14ac:dyDescent="0.35">
      <c r="A599" s="248" t="s">
        <v>258</v>
      </c>
      <c r="B599" s="249" t="s">
        <v>14</v>
      </c>
      <c r="C599" s="249"/>
      <c r="D599" s="14" t="s">
        <v>258</v>
      </c>
      <c r="E599" s="19" t="s">
        <v>4640</v>
      </c>
      <c r="F599" s="19" t="s">
        <v>4640</v>
      </c>
      <c r="G599" s="16" t="s">
        <v>4640</v>
      </c>
      <c r="H599" s="19" t="s">
        <v>4641</v>
      </c>
      <c r="I599" s="12">
        <v>41.827563098663369</v>
      </c>
      <c r="J599" s="15">
        <v>0.57856585962028784</v>
      </c>
      <c r="K599" s="11">
        <v>24.200000000000003</v>
      </c>
      <c r="L599" s="17" t="s">
        <v>4642</v>
      </c>
    </row>
    <row r="600" spans="1:12" x14ac:dyDescent="0.35">
      <c r="A600" s="248" t="s">
        <v>258</v>
      </c>
      <c r="B600" s="249" t="s">
        <v>14</v>
      </c>
      <c r="C600" s="249"/>
      <c r="D600" s="14" t="s">
        <v>258</v>
      </c>
      <c r="E600" s="19" t="s">
        <v>4404</v>
      </c>
      <c r="F600" s="19" t="s">
        <v>4404</v>
      </c>
      <c r="G600" s="16" t="s">
        <v>4404</v>
      </c>
      <c r="H600" s="19" t="s">
        <v>4643</v>
      </c>
      <c r="I600" s="12">
        <v>131.60070139160121</v>
      </c>
      <c r="J600" s="15">
        <v>0.19759773105327524</v>
      </c>
      <c r="K600" s="11">
        <v>26.004000000000001</v>
      </c>
      <c r="L600" s="17"/>
    </row>
    <row r="601" spans="1:12" ht="40.5" x14ac:dyDescent="0.35">
      <c r="A601" s="248" t="s">
        <v>258</v>
      </c>
      <c r="B601" s="249" t="s">
        <v>14</v>
      </c>
      <c r="C601" s="249"/>
      <c r="D601" s="14" t="s">
        <v>258</v>
      </c>
      <c r="E601" s="19" t="s">
        <v>4644</v>
      </c>
      <c r="F601" s="19" t="s">
        <v>4644</v>
      </c>
      <c r="G601" s="16" t="s">
        <v>4644</v>
      </c>
      <c r="H601" s="19" t="s">
        <v>4645</v>
      </c>
      <c r="I601" s="12">
        <v>57.165209263179243</v>
      </c>
      <c r="J601" s="15">
        <v>0.44450112800281255</v>
      </c>
      <c r="K601" s="11">
        <v>25.410000000000004</v>
      </c>
      <c r="L601" s="17" t="s">
        <v>4642</v>
      </c>
    </row>
    <row r="602" spans="1:12" x14ac:dyDescent="0.35">
      <c r="A602" s="250" t="s">
        <v>258</v>
      </c>
      <c r="B602" s="251" t="s">
        <v>14</v>
      </c>
      <c r="C602" s="251"/>
      <c r="D602" s="252" t="s">
        <v>258</v>
      </c>
      <c r="E602" s="253" t="s">
        <v>4646</v>
      </c>
      <c r="F602" s="253" t="s">
        <v>4646</v>
      </c>
      <c r="G602" s="254" t="s">
        <v>4647</v>
      </c>
      <c r="H602" s="253" t="s">
        <v>4648</v>
      </c>
      <c r="I602" s="12">
        <v>739.48116676946086</v>
      </c>
      <c r="J602" s="15">
        <v>0.34510277208640927</v>
      </c>
      <c r="K602" s="11">
        <v>255.19700055783326</v>
      </c>
      <c r="L602" s="231"/>
    </row>
    <row r="603" spans="1:12" x14ac:dyDescent="0.35">
      <c r="A603" s="250" t="s">
        <v>258</v>
      </c>
      <c r="B603" s="251" t="s">
        <v>14</v>
      </c>
      <c r="C603" s="251"/>
      <c r="D603" s="252" t="s">
        <v>258</v>
      </c>
      <c r="E603" s="253" t="s">
        <v>4649</v>
      </c>
      <c r="F603" s="253" t="s">
        <v>4649</v>
      </c>
      <c r="G603" s="254" t="s">
        <v>4649</v>
      </c>
      <c r="H603" s="253" t="s">
        <v>4650</v>
      </c>
      <c r="I603" s="12">
        <v>734.59246206468117</v>
      </c>
      <c r="J603" s="15">
        <v>0.35039836820070153</v>
      </c>
      <c r="K603" s="11">
        <v>257.40000000000003</v>
      </c>
      <c r="L603" s="231"/>
    </row>
    <row r="604" spans="1:12" x14ac:dyDescent="0.35">
      <c r="A604" s="250" t="s">
        <v>258</v>
      </c>
      <c r="B604" s="251" t="s">
        <v>14</v>
      </c>
      <c r="C604" s="251"/>
      <c r="D604" s="252" t="s">
        <v>258</v>
      </c>
      <c r="E604" s="253" t="s">
        <v>4651</v>
      </c>
      <c r="F604" s="253" t="s">
        <v>4651</v>
      </c>
      <c r="G604" s="254" t="s">
        <v>4651</v>
      </c>
      <c r="H604" s="253" t="s">
        <v>4652</v>
      </c>
      <c r="I604" s="12">
        <v>833.78613251101604</v>
      </c>
      <c r="J604" s="15">
        <v>0.32982078890160321</v>
      </c>
      <c r="K604" s="11">
        <v>275</v>
      </c>
      <c r="L604" s="231"/>
    </row>
    <row r="605" spans="1:12" ht="27" x14ac:dyDescent="0.35">
      <c r="A605" s="17" t="s">
        <v>269</v>
      </c>
      <c r="B605" s="14" t="s">
        <v>14</v>
      </c>
      <c r="C605" s="14" t="s">
        <v>4751</v>
      </c>
      <c r="D605" s="14" t="s">
        <v>250</v>
      </c>
      <c r="E605" s="19" t="s">
        <v>4809</v>
      </c>
      <c r="F605" s="19" t="s">
        <v>4809</v>
      </c>
      <c r="G605" s="16" t="s">
        <v>4809</v>
      </c>
      <c r="H605" s="273" t="s">
        <v>4808</v>
      </c>
      <c r="I605" s="12">
        <v>3099</v>
      </c>
      <c r="J605" s="272">
        <v>7.0433969601443075E-2</v>
      </c>
      <c r="K605" s="11">
        <v>2880.7251282051279</v>
      </c>
      <c r="L605" s="17"/>
    </row>
    <row r="606" spans="1:12" ht="14.25" x14ac:dyDescent="0.35">
      <c r="A606" s="17" t="s">
        <v>269</v>
      </c>
      <c r="B606" s="14" t="s">
        <v>14</v>
      </c>
      <c r="C606" s="14" t="s">
        <v>4806</v>
      </c>
      <c r="D606" s="14" t="s">
        <v>250</v>
      </c>
      <c r="E606" s="19" t="s">
        <v>821</v>
      </c>
      <c r="F606" s="19" t="s">
        <v>821</v>
      </c>
      <c r="G606" s="16" t="s">
        <v>821</v>
      </c>
      <c r="H606" s="273" t="s">
        <v>4807</v>
      </c>
      <c r="I606" s="12">
        <v>899</v>
      </c>
      <c r="J606" s="272">
        <v>0.18674638487208006</v>
      </c>
      <c r="K606" s="11">
        <v>731.11500000000001</v>
      </c>
      <c r="L606" s="17"/>
    </row>
    <row r="607" spans="1:12" ht="14.25" x14ac:dyDescent="0.35">
      <c r="A607" s="17" t="s">
        <v>269</v>
      </c>
      <c r="B607" s="14" t="s">
        <v>14</v>
      </c>
      <c r="C607" s="14" t="s">
        <v>4806</v>
      </c>
      <c r="D607" s="14" t="s">
        <v>250</v>
      </c>
      <c r="E607" s="19" t="s">
        <v>819</v>
      </c>
      <c r="F607" s="19" t="s">
        <v>819</v>
      </c>
      <c r="G607" s="16" t="s">
        <v>819</v>
      </c>
      <c r="H607" s="273" t="s">
        <v>4805</v>
      </c>
      <c r="I607" s="12">
        <v>289</v>
      </c>
      <c r="J607" s="272">
        <v>7.6799307958477489E-2</v>
      </c>
      <c r="K607" s="11">
        <v>266.80500000000001</v>
      </c>
      <c r="L607" s="17"/>
    </row>
    <row r="608" spans="1:12" ht="27" x14ac:dyDescent="0.35">
      <c r="A608" s="17" t="s">
        <v>269</v>
      </c>
      <c r="B608" s="14" t="s">
        <v>14</v>
      </c>
      <c r="C608" s="14" t="s">
        <v>4732</v>
      </c>
      <c r="D608" s="14" t="s">
        <v>250</v>
      </c>
      <c r="E608" s="19" t="s">
        <v>836</v>
      </c>
      <c r="F608" s="19" t="s">
        <v>836</v>
      </c>
      <c r="G608" s="16" t="s">
        <v>836</v>
      </c>
      <c r="H608" s="273" t="s">
        <v>837</v>
      </c>
      <c r="I608" s="12">
        <v>209</v>
      </c>
      <c r="J608" s="272">
        <v>7.7105263157894788E-2</v>
      </c>
      <c r="K608" s="11">
        <v>192.88499999999999</v>
      </c>
      <c r="L608" s="17"/>
    </row>
    <row r="609" spans="1:12" ht="14.25" x14ac:dyDescent="0.35">
      <c r="A609" s="17" t="s">
        <v>269</v>
      </c>
      <c r="B609" s="14" t="s">
        <v>13</v>
      </c>
      <c r="C609" s="14" t="s">
        <v>4804</v>
      </c>
      <c r="D609" s="14" t="s">
        <v>250</v>
      </c>
      <c r="E609" s="19" t="s">
        <v>2283</v>
      </c>
      <c r="F609" s="19" t="s">
        <v>2283</v>
      </c>
      <c r="G609" s="16" t="s">
        <v>2283</v>
      </c>
      <c r="H609" s="273" t="s">
        <v>2485</v>
      </c>
      <c r="I609" s="12">
        <v>115</v>
      </c>
      <c r="J609" s="272">
        <v>7.5999999999999956E-2</v>
      </c>
      <c r="K609" s="11">
        <v>106.26</v>
      </c>
      <c r="L609" s="17"/>
    </row>
    <row r="610" spans="1:12" ht="14.25" x14ac:dyDescent="0.35">
      <c r="A610" s="17" t="s">
        <v>269</v>
      </c>
      <c r="B610" s="14" t="s">
        <v>14</v>
      </c>
      <c r="C610" s="14" t="s">
        <v>4803</v>
      </c>
      <c r="D610" s="14" t="s">
        <v>250</v>
      </c>
      <c r="E610" s="19" t="s">
        <v>852</v>
      </c>
      <c r="F610" s="19" t="s">
        <v>852</v>
      </c>
      <c r="G610" s="16" t="s">
        <v>852</v>
      </c>
      <c r="H610" s="273" t="s">
        <v>853</v>
      </c>
      <c r="I610" s="12">
        <v>119</v>
      </c>
      <c r="J610" s="272">
        <v>0.15558823529411767</v>
      </c>
      <c r="K610" s="11">
        <v>100.485</v>
      </c>
      <c r="L610" s="17"/>
    </row>
    <row r="611" spans="1:12" ht="14.25" x14ac:dyDescent="0.35">
      <c r="A611" s="17" t="s">
        <v>269</v>
      </c>
      <c r="B611" s="14" t="s">
        <v>14</v>
      </c>
      <c r="C611" s="14" t="s">
        <v>4732</v>
      </c>
      <c r="D611" s="14" t="s">
        <v>250</v>
      </c>
      <c r="E611" s="19" t="s">
        <v>854</v>
      </c>
      <c r="F611" s="19" t="s">
        <v>854</v>
      </c>
      <c r="G611" s="16" t="s">
        <v>854</v>
      </c>
      <c r="H611" s="273" t="s">
        <v>855</v>
      </c>
      <c r="I611" s="12">
        <v>149</v>
      </c>
      <c r="J611" s="272">
        <v>0.13956375838926185</v>
      </c>
      <c r="K611" s="11">
        <v>128.20499999999998</v>
      </c>
      <c r="L611" s="17"/>
    </row>
    <row r="612" spans="1:12" ht="14.25" x14ac:dyDescent="0.35">
      <c r="A612" s="17" t="s">
        <v>269</v>
      </c>
      <c r="B612" s="14" t="s">
        <v>14</v>
      </c>
      <c r="C612" s="14" t="s">
        <v>4732</v>
      </c>
      <c r="D612" s="14" t="s">
        <v>250</v>
      </c>
      <c r="E612" s="19" t="s">
        <v>856</v>
      </c>
      <c r="F612" s="19" t="s">
        <v>856</v>
      </c>
      <c r="G612" s="16" t="s">
        <v>856</v>
      </c>
      <c r="H612" s="273" t="s">
        <v>857</v>
      </c>
      <c r="I612" s="12">
        <v>210</v>
      </c>
      <c r="J612" s="272">
        <v>0.21349999999999991</v>
      </c>
      <c r="K612" s="11">
        <v>165.16500000000002</v>
      </c>
      <c r="L612" s="17"/>
    </row>
    <row r="613" spans="1:12" ht="14.25" x14ac:dyDescent="0.35">
      <c r="A613" s="17" t="s">
        <v>269</v>
      </c>
      <c r="B613" s="14" t="s">
        <v>14</v>
      </c>
      <c r="C613" s="14" t="s">
        <v>4732</v>
      </c>
      <c r="D613" s="14" t="s">
        <v>250</v>
      </c>
      <c r="E613" s="19" t="s">
        <v>858</v>
      </c>
      <c r="F613" s="19" t="s">
        <v>858</v>
      </c>
      <c r="G613" s="16" t="s">
        <v>858</v>
      </c>
      <c r="H613" s="273" t="s">
        <v>859</v>
      </c>
      <c r="I613" s="12">
        <v>179</v>
      </c>
      <c r="J613" s="272">
        <v>7.7290502793295981E-2</v>
      </c>
      <c r="K613" s="11">
        <v>165.16500000000002</v>
      </c>
      <c r="L613" s="17"/>
    </row>
    <row r="614" spans="1:12" ht="14.25" x14ac:dyDescent="0.35">
      <c r="A614" s="17" t="s">
        <v>269</v>
      </c>
      <c r="B614" s="14" t="s">
        <v>13</v>
      </c>
      <c r="C614" s="14" t="s">
        <v>4804</v>
      </c>
      <c r="D614" s="14" t="s">
        <v>250</v>
      </c>
      <c r="E614" s="19" t="s">
        <v>860</v>
      </c>
      <c r="F614" s="19" t="s">
        <v>860</v>
      </c>
      <c r="G614" s="16" t="s">
        <v>860</v>
      </c>
      <c r="H614" s="273" t="s">
        <v>861</v>
      </c>
      <c r="I614" s="12">
        <v>29</v>
      </c>
      <c r="J614" s="272">
        <v>0.18751724137931045</v>
      </c>
      <c r="K614" s="11">
        <v>23.561999999999998</v>
      </c>
      <c r="L614" s="17"/>
    </row>
    <row r="615" spans="1:12" ht="27" x14ac:dyDescent="0.35">
      <c r="A615" s="17" t="s">
        <v>269</v>
      </c>
      <c r="B615" s="14" t="s">
        <v>13</v>
      </c>
      <c r="C615" s="14" t="s">
        <v>4810</v>
      </c>
      <c r="D615" s="14" t="s">
        <v>250</v>
      </c>
      <c r="E615" s="19" t="s">
        <v>868</v>
      </c>
      <c r="F615" s="19" t="s">
        <v>868</v>
      </c>
      <c r="G615" s="16" t="s">
        <v>868</v>
      </c>
      <c r="H615" s="273" t="s">
        <v>862</v>
      </c>
      <c r="I615" s="12">
        <v>119</v>
      </c>
      <c r="J615" s="272">
        <v>7.7941176470588291E-2</v>
      </c>
      <c r="K615" s="11">
        <v>109.72499999999999</v>
      </c>
      <c r="L615" s="17"/>
    </row>
    <row r="616" spans="1:12" ht="27" x14ac:dyDescent="0.35">
      <c r="A616" s="17" t="s">
        <v>269</v>
      </c>
      <c r="B616" s="14" t="s">
        <v>13</v>
      </c>
      <c r="C616" s="14" t="s">
        <v>4810</v>
      </c>
      <c r="D616" s="14" t="s">
        <v>250</v>
      </c>
      <c r="E616" s="19" t="s">
        <v>863</v>
      </c>
      <c r="F616" s="19" t="s">
        <v>863</v>
      </c>
      <c r="G616" s="16" t="s">
        <v>863</v>
      </c>
      <c r="H616" s="273" t="s">
        <v>864</v>
      </c>
      <c r="I616" s="12">
        <v>119</v>
      </c>
      <c r="J616" s="272">
        <v>7.7941176470588291E-2</v>
      </c>
      <c r="K616" s="11">
        <v>109.72499999999999</v>
      </c>
      <c r="L616" s="17"/>
    </row>
    <row r="617" spans="1:12" ht="14.25" x14ac:dyDescent="0.35">
      <c r="A617" s="17" t="s">
        <v>269</v>
      </c>
      <c r="B617" s="14" t="s">
        <v>13</v>
      </c>
      <c r="C617" s="14" t="s">
        <v>4810</v>
      </c>
      <c r="D617" s="14" t="s">
        <v>250</v>
      </c>
      <c r="E617" s="19" t="s">
        <v>870</v>
      </c>
      <c r="F617" s="19" t="s">
        <v>870</v>
      </c>
      <c r="G617" s="16" t="s">
        <v>870</v>
      </c>
      <c r="H617" s="273" t="s">
        <v>865</v>
      </c>
      <c r="I617" s="12">
        <v>119</v>
      </c>
      <c r="J617" s="272">
        <v>7.7941176470588291E-2</v>
      </c>
      <c r="K617" s="11">
        <v>109.72499999999999</v>
      </c>
      <c r="L617" s="17"/>
    </row>
    <row r="618" spans="1:12" ht="14.25" x14ac:dyDescent="0.35">
      <c r="A618" s="17" t="s">
        <v>269</v>
      </c>
      <c r="B618" s="14" t="s">
        <v>13</v>
      </c>
      <c r="C618" s="14" t="s">
        <v>4810</v>
      </c>
      <c r="D618" s="14" t="s">
        <v>250</v>
      </c>
      <c r="E618" s="19" t="s">
        <v>842</v>
      </c>
      <c r="F618" s="19" t="s">
        <v>842</v>
      </c>
      <c r="G618" s="16" t="s">
        <v>842</v>
      </c>
      <c r="H618" s="273" t="s">
        <v>843</v>
      </c>
      <c r="I618" s="12">
        <v>15</v>
      </c>
      <c r="J618" s="272">
        <v>7.600000000000004E-2</v>
      </c>
      <c r="K618" s="11">
        <v>13.86</v>
      </c>
      <c r="L618" s="17"/>
    </row>
    <row r="619" spans="1:12" ht="27" x14ac:dyDescent="0.35">
      <c r="A619" s="17" t="s">
        <v>269</v>
      </c>
      <c r="B619" s="14" t="s">
        <v>13</v>
      </c>
      <c r="C619" s="14" t="s">
        <v>4810</v>
      </c>
      <c r="D619" s="14" t="s">
        <v>250</v>
      </c>
      <c r="E619" s="19" t="s">
        <v>866</v>
      </c>
      <c r="F619" s="19" t="s">
        <v>866</v>
      </c>
      <c r="G619" s="16" t="s">
        <v>866</v>
      </c>
      <c r="H619" s="273" t="s">
        <v>867</v>
      </c>
      <c r="I619" s="12">
        <v>119</v>
      </c>
      <c r="J619" s="272">
        <v>7.7941176470588291E-2</v>
      </c>
      <c r="K619" s="11">
        <v>109.72499999999999</v>
      </c>
      <c r="L619" s="17"/>
    </row>
    <row r="620" spans="1:12" ht="27" x14ac:dyDescent="0.35">
      <c r="A620" s="17" t="s">
        <v>269</v>
      </c>
      <c r="B620" s="14" t="s">
        <v>13</v>
      </c>
      <c r="C620" s="14" t="s">
        <v>4810</v>
      </c>
      <c r="D620" s="14" t="s">
        <v>250</v>
      </c>
      <c r="E620" s="19" t="s">
        <v>868</v>
      </c>
      <c r="F620" s="19" t="s">
        <v>868</v>
      </c>
      <c r="G620" s="16" t="s">
        <v>868</v>
      </c>
      <c r="H620" s="273" t="s">
        <v>869</v>
      </c>
      <c r="I620" s="12">
        <v>119</v>
      </c>
      <c r="J620" s="272">
        <v>7.7941176470588291E-2</v>
      </c>
      <c r="K620" s="11">
        <v>109.72499999999999</v>
      </c>
      <c r="L620" s="17"/>
    </row>
    <row r="621" spans="1:12" ht="14.25" x14ac:dyDescent="0.35">
      <c r="A621" s="17" t="s">
        <v>269</v>
      </c>
      <c r="B621" s="14" t="s">
        <v>13</v>
      </c>
      <c r="C621" s="14" t="s">
        <v>4810</v>
      </c>
      <c r="D621" s="14" t="s">
        <v>250</v>
      </c>
      <c r="E621" s="19" t="s">
        <v>870</v>
      </c>
      <c r="F621" s="19" t="s">
        <v>870</v>
      </c>
      <c r="G621" s="16" t="s">
        <v>870</v>
      </c>
      <c r="H621" s="273" t="s">
        <v>871</v>
      </c>
      <c r="I621" s="12">
        <v>119</v>
      </c>
      <c r="J621" s="272">
        <v>7.7941176470588291E-2</v>
      </c>
      <c r="K621" s="11">
        <v>109.72499999999999</v>
      </c>
      <c r="L621" s="17"/>
    </row>
    <row r="622" spans="1:12" ht="14.25" x14ac:dyDescent="0.35">
      <c r="A622" s="17" t="s">
        <v>269</v>
      </c>
      <c r="B622" s="14" t="s">
        <v>13</v>
      </c>
      <c r="C622" s="14" t="s">
        <v>4804</v>
      </c>
      <c r="D622" s="14" t="s">
        <v>250</v>
      </c>
      <c r="E622" s="19" t="s">
        <v>791</v>
      </c>
      <c r="F622" s="19" t="s">
        <v>791</v>
      </c>
      <c r="G622" s="16" t="s">
        <v>791</v>
      </c>
      <c r="H622" s="273" t="s">
        <v>792</v>
      </c>
      <c r="I622" s="12">
        <v>45</v>
      </c>
      <c r="J622" s="272">
        <v>0.10166666666666674</v>
      </c>
      <c r="K622" s="11">
        <v>40.424999999999997</v>
      </c>
      <c r="L622" s="17"/>
    </row>
    <row r="623" spans="1:12" ht="14.25" x14ac:dyDescent="0.35">
      <c r="A623" s="17" t="s">
        <v>269</v>
      </c>
      <c r="B623" s="14" t="s">
        <v>13</v>
      </c>
      <c r="C623" s="14" t="s">
        <v>4811</v>
      </c>
      <c r="D623" s="14" t="s">
        <v>250</v>
      </c>
      <c r="E623" s="19" t="s">
        <v>885</v>
      </c>
      <c r="F623" s="19" t="s">
        <v>885</v>
      </c>
      <c r="G623" s="16" t="s">
        <v>885</v>
      </c>
      <c r="H623" s="273" t="s">
        <v>886</v>
      </c>
      <c r="I623" s="12">
        <v>199</v>
      </c>
      <c r="J623" s="272">
        <v>0.10618090452261304</v>
      </c>
      <c r="K623" s="11">
        <v>177.87</v>
      </c>
      <c r="L623" s="17"/>
    </row>
    <row r="624" spans="1:12" ht="14.25" x14ac:dyDescent="0.35">
      <c r="A624" s="17" t="s">
        <v>269</v>
      </c>
      <c r="B624" s="14" t="s">
        <v>13</v>
      </c>
      <c r="C624" s="14" t="s">
        <v>4811</v>
      </c>
      <c r="D624" s="14" t="s">
        <v>250</v>
      </c>
      <c r="E624" s="19" t="s">
        <v>887</v>
      </c>
      <c r="F624" s="19" t="s">
        <v>887</v>
      </c>
      <c r="G624" s="16" t="s">
        <v>887</v>
      </c>
      <c r="H624" s="273" t="s">
        <v>888</v>
      </c>
      <c r="I624" s="12">
        <v>65</v>
      </c>
      <c r="J624" s="272">
        <v>0.12930769230769232</v>
      </c>
      <c r="K624" s="11">
        <v>56.594999999999999</v>
      </c>
      <c r="L624" s="17"/>
    </row>
    <row r="625" spans="1:12" ht="14.25" x14ac:dyDescent="0.35">
      <c r="A625" s="17" t="s">
        <v>269</v>
      </c>
      <c r="B625" s="14" t="s">
        <v>13</v>
      </c>
      <c r="C625" s="14" t="s">
        <v>4810</v>
      </c>
      <c r="D625" s="14" t="s">
        <v>250</v>
      </c>
      <c r="E625" s="19" t="s">
        <v>2493</v>
      </c>
      <c r="F625" s="19" t="s">
        <v>2493</v>
      </c>
      <c r="G625" s="16" t="s">
        <v>2493</v>
      </c>
      <c r="H625" s="273" t="s">
        <v>890</v>
      </c>
      <c r="I625" s="12">
        <v>29</v>
      </c>
      <c r="J625" s="272">
        <v>0.18751724137931045</v>
      </c>
      <c r="K625" s="11">
        <v>23.561999999999998</v>
      </c>
      <c r="L625" s="17"/>
    </row>
    <row r="626" spans="1:12" ht="14.25" x14ac:dyDescent="0.35">
      <c r="A626" s="17" t="s">
        <v>269</v>
      </c>
      <c r="B626" s="14" t="s">
        <v>13</v>
      </c>
      <c r="C626" s="14" t="s">
        <v>4810</v>
      </c>
      <c r="D626" s="14" t="s">
        <v>250</v>
      </c>
      <c r="E626" s="19" t="s">
        <v>793</v>
      </c>
      <c r="F626" s="19" t="s">
        <v>793</v>
      </c>
      <c r="G626" s="16" t="s">
        <v>793</v>
      </c>
      <c r="H626" s="273" t="s">
        <v>794</v>
      </c>
      <c r="I626" s="12">
        <v>45</v>
      </c>
      <c r="J626" s="272">
        <v>0.15300000000000011</v>
      </c>
      <c r="K626" s="11">
        <v>38.114999999999995</v>
      </c>
      <c r="L626" s="17"/>
    </row>
    <row r="627" spans="1:12" x14ac:dyDescent="0.35">
      <c r="A627" s="17" t="s">
        <v>269</v>
      </c>
      <c r="B627" s="103" t="s">
        <v>13</v>
      </c>
      <c r="C627" s="95"/>
      <c r="D627" s="103" t="s">
        <v>262</v>
      </c>
      <c r="E627" s="103" t="s">
        <v>1001</v>
      </c>
      <c r="F627" s="95" t="s">
        <v>1273</v>
      </c>
      <c r="G627" s="95" t="s">
        <v>1274</v>
      </c>
      <c r="H627" s="19" t="s">
        <v>1003</v>
      </c>
      <c r="I627" s="99">
        <v>119</v>
      </c>
      <c r="J627" s="96">
        <v>7.199285714285697E-2</v>
      </c>
      <c r="K627" s="100">
        <v>110.43285000000002</v>
      </c>
      <c r="L627" s="101"/>
    </row>
    <row r="628" spans="1:12" x14ac:dyDescent="0.35">
      <c r="A628" s="17" t="s">
        <v>269</v>
      </c>
      <c r="B628" s="103" t="s">
        <v>14</v>
      </c>
      <c r="C628" s="95"/>
      <c r="D628" s="103" t="s">
        <v>262</v>
      </c>
      <c r="E628" s="103" t="s">
        <v>1001</v>
      </c>
      <c r="F628" s="95" t="s">
        <v>1275</v>
      </c>
      <c r="G628" s="95" t="s">
        <v>1276</v>
      </c>
      <c r="H628" s="19" t="s">
        <v>1004</v>
      </c>
      <c r="I628" s="99">
        <v>319</v>
      </c>
      <c r="J628" s="96">
        <v>7.3118965517241175E-2</v>
      </c>
      <c r="K628" s="100">
        <v>295.67505000000006</v>
      </c>
      <c r="L628" s="101"/>
    </row>
    <row r="629" spans="1:12" x14ac:dyDescent="0.35">
      <c r="A629" s="17" t="s">
        <v>269</v>
      </c>
      <c r="B629" s="103" t="s">
        <v>14</v>
      </c>
      <c r="C629" s="95"/>
      <c r="D629" s="103" t="s">
        <v>43</v>
      </c>
      <c r="E629" s="103" t="s">
        <v>1819</v>
      </c>
      <c r="F629" s="95" t="s">
        <v>765</v>
      </c>
      <c r="G629" s="95" t="s">
        <v>765</v>
      </c>
      <c r="H629" s="19" t="s">
        <v>1820</v>
      </c>
      <c r="I629" s="99">
        <v>199.95</v>
      </c>
      <c r="J629" s="96">
        <v>0.30376824360729354</v>
      </c>
      <c r="K629" s="100">
        <v>139.21153969072165</v>
      </c>
      <c r="L629" s="101"/>
    </row>
    <row r="630" spans="1:12" x14ac:dyDescent="0.35">
      <c r="A630" s="17" t="s">
        <v>269</v>
      </c>
      <c r="B630" s="103" t="s">
        <v>14</v>
      </c>
      <c r="C630" s="95"/>
      <c r="D630" s="103" t="s">
        <v>43</v>
      </c>
      <c r="E630" s="103" t="s">
        <v>1821</v>
      </c>
      <c r="F630" s="95" t="s">
        <v>756</v>
      </c>
      <c r="G630" s="95" t="s">
        <v>756</v>
      </c>
      <c r="H630" s="19" t="s">
        <v>1160</v>
      </c>
      <c r="I630" s="99">
        <v>139.94999999999999</v>
      </c>
      <c r="J630" s="96">
        <v>0.30353697749196135</v>
      </c>
      <c r="K630" s="100">
        <v>97.47</v>
      </c>
      <c r="L630" s="101"/>
    </row>
    <row r="631" spans="1:12" x14ac:dyDescent="0.35">
      <c r="A631" s="17" t="s">
        <v>269</v>
      </c>
      <c r="B631" s="103" t="s">
        <v>13</v>
      </c>
      <c r="C631" s="95"/>
      <c r="D631" s="103" t="s">
        <v>43</v>
      </c>
      <c r="E631" s="103" t="s">
        <v>1271</v>
      </c>
      <c r="F631" s="95" t="s">
        <v>766</v>
      </c>
      <c r="G631" s="95" t="s">
        <v>766</v>
      </c>
      <c r="H631" s="19" t="s">
        <v>1822</v>
      </c>
      <c r="I631" s="99">
        <v>419.95</v>
      </c>
      <c r="J631" s="96">
        <v>0.30355994761281097</v>
      </c>
      <c r="K631" s="100">
        <v>292.47000000000003</v>
      </c>
      <c r="L631" s="101"/>
    </row>
    <row r="632" spans="1:12" x14ac:dyDescent="0.35">
      <c r="A632" s="17" t="s">
        <v>269</v>
      </c>
      <c r="B632" s="103" t="s">
        <v>13</v>
      </c>
      <c r="C632" s="95"/>
      <c r="D632" s="103" t="s">
        <v>289</v>
      </c>
      <c r="E632" s="103" t="s">
        <v>1255</v>
      </c>
      <c r="F632" s="95" t="s">
        <v>1255</v>
      </c>
      <c r="G632" s="95" t="s">
        <v>1255</v>
      </c>
      <c r="H632" s="19" t="s">
        <v>1255</v>
      </c>
      <c r="I632" s="99">
        <v>479</v>
      </c>
      <c r="J632" s="96">
        <v>0.39457202505219208</v>
      </c>
      <c r="K632" s="100">
        <v>290</v>
      </c>
      <c r="L632" s="101"/>
    </row>
    <row r="633" spans="1:12" x14ac:dyDescent="0.35">
      <c r="A633" s="17" t="s">
        <v>333</v>
      </c>
      <c r="B633" s="14" t="s">
        <v>14</v>
      </c>
      <c r="C633" s="14" t="s">
        <v>1699</v>
      </c>
      <c r="D633" s="14" t="s">
        <v>2237</v>
      </c>
      <c r="E633" s="19" t="s">
        <v>4268</v>
      </c>
      <c r="F633" s="19" t="s">
        <v>4268</v>
      </c>
      <c r="G633" s="16" t="s">
        <v>4268</v>
      </c>
      <c r="H633" s="19" t="s">
        <v>4269</v>
      </c>
      <c r="I633" s="12">
        <v>240</v>
      </c>
      <c r="J633" s="15">
        <v>0.24079999999999999</v>
      </c>
      <c r="K633" s="230">
        <v>182.21</v>
      </c>
      <c r="L633" s="17"/>
    </row>
    <row r="634" spans="1:12" x14ac:dyDescent="0.35">
      <c r="A634" s="17" t="s">
        <v>333</v>
      </c>
      <c r="B634" s="14" t="s">
        <v>14</v>
      </c>
      <c r="C634" s="14" t="s">
        <v>1699</v>
      </c>
      <c r="D634" s="14" t="s">
        <v>2237</v>
      </c>
      <c r="E634" s="19" t="s">
        <v>4270</v>
      </c>
      <c r="F634" s="19" t="s">
        <v>4270</v>
      </c>
      <c r="G634" s="16" t="s">
        <v>4270</v>
      </c>
      <c r="H634" s="19" t="s">
        <v>4271</v>
      </c>
      <c r="I634" s="12">
        <v>320</v>
      </c>
      <c r="J634" s="15">
        <v>0.25009999999999999</v>
      </c>
      <c r="K634" s="230">
        <v>239.97</v>
      </c>
      <c r="L634" s="17"/>
    </row>
    <row r="635" spans="1:12" x14ac:dyDescent="0.35">
      <c r="A635" s="17" t="s">
        <v>333</v>
      </c>
      <c r="B635" s="14" t="s">
        <v>14</v>
      </c>
      <c r="C635" s="14" t="s">
        <v>1699</v>
      </c>
      <c r="D635" s="14" t="s">
        <v>2237</v>
      </c>
      <c r="E635" s="19" t="s">
        <v>4272</v>
      </c>
      <c r="F635" s="19" t="s">
        <v>4272</v>
      </c>
      <c r="G635" s="16" t="s">
        <v>4272</v>
      </c>
      <c r="H635" s="19" t="s">
        <v>4273</v>
      </c>
      <c r="I635" s="12">
        <v>190</v>
      </c>
      <c r="J635" s="15">
        <v>0.2407</v>
      </c>
      <c r="K635" s="230">
        <v>144.27000000000001</v>
      </c>
      <c r="L635" s="17"/>
    </row>
    <row r="636" spans="1:12" x14ac:dyDescent="0.35">
      <c r="A636" s="17" t="s">
        <v>333</v>
      </c>
      <c r="B636" s="14" t="s">
        <v>14</v>
      </c>
      <c r="C636" s="14" t="s">
        <v>1699</v>
      </c>
      <c r="D636" s="14" t="s">
        <v>2237</v>
      </c>
      <c r="E636" s="19" t="s">
        <v>4274</v>
      </c>
      <c r="F636" s="19" t="s">
        <v>4274</v>
      </c>
      <c r="G636" s="16" t="s">
        <v>4274</v>
      </c>
      <c r="H636" s="19" t="s">
        <v>4275</v>
      </c>
      <c r="I636" s="12">
        <v>240</v>
      </c>
      <c r="J636" s="15">
        <v>0.24809999999999999</v>
      </c>
      <c r="K636" s="230">
        <v>180.46</v>
      </c>
      <c r="L636" s="17"/>
    </row>
    <row r="637" spans="1:12" x14ac:dyDescent="0.35">
      <c r="A637" s="17" t="s">
        <v>333</v>
      </c>
      <c r="B637" s="14" t="s">
        <v>14</v>
      </c>
      <c r="C637" s="14" t="s">
        <v>1699</v>
      </c>
      <c r="D637" s="14" t="s">
        <v>2237</v>
      </c>
      <c r="E637" s="19" t="s">
        <v>4276</v>
      </c>
      <c r="F637" s="19" t="s">
        <v>4276</v>
      </c>
      <c r="G637" s="16" t="s">
        <v>4276</v>
      </c>
      <c r="H637" s="19" t="s">
        <v>4277</v>
      </c>
      <c r="I637" s="12">
        <v>330</v>
      </c>
      <c r="J637" s="15">
        <v>0.25609999999999999</v>
      </c>
      <c r="K637" s="230">
        <v>245.49</v>
      </c>
      <c r="L637" s="17"/>
    </row>
    <row r="638" spans="1:12" x14ac:dyDescent="0.35">
      <c r="A638" s="17" t="s">
        <v>333</v>
      </c>
      <c r="B638" s="14" t="s">
        <v>14</v>
      </c>
      <c r="C638" s="14" t="s">
        <v>1699</v>
      </c>
      <c r="D638" s="14" t="s">
        <v>2237</v>
      </c>
      <c r="E638" s="19" t="s">
        <v>4278</v>
      </c>
      <c r="F638" s="19" t="s">
        <v>4278</v>
      </c>
      <c r="G638" s="16" t="s">
        <v>4278</v>
      </c>
      <c r="H638" s="19" t="s">
        <v>4279</v>
      </c>
      <c r="I638" s="12">
        <v>869</v>
      </c>
      <c r="J638" s="15">
        <v>0.2404</v>
      </c>
      <c r="K638" s="230">
        <v>660.09</v>
      </c>
      <c r="L638" s="17"/>
    </row>
    <row r="639" spans="1:12" x14ac:dyDescent="0.35">
      <c r="A639" s="17" t="s">
        <v>333</v>
      </c>
      <c r="B639" s="14" t="s">
        <v>14</v>
      </c>
      <c r="C639" s="14" t="s">
        <v>1699</v>
      </c>
      <c r="D639" s="14" t="s">
        <v>2237</v>
      </c>
      <c r="E639" s="19" t="s">
        <v>4280</v>
      </c>
      <c r="F639" s="19" t="s">
        <v>4280</v>
      </c>
      <c r="G639" s="16" t="s">
        <v>4280</v>
      </c>
      <c r="H639" s="19" t="s">
        <v>4281</v>
      </c>
      <c r="I639" s="12">
        <v>380</v>
      </c>
      <c r="J639" s="15">
        <v>0.21990000000000001</v>
      </c>
      <c r="K639" s="230">
        <v>296.44</v>
      </c>
      <c r="L639" s="17"/>
    </row>
    <row r="640" spans="1:12" x14ac:dyDescent="0.35">
      <c r="A640" s="17" t="s">
        <v>333</v>
      </c>
      <c r="B640" s="14" t="s">
        <v>14</v>
      </c>
      <c r="C640" s="14" t="s">
        <v>1699</v>
      </c>
      <c r="D640" s="14" t="s">
        <v>2237</v>
      </c>
      <c r="E640" s="19" t="s">
        <v>4282</v>
      </c>
      <c r="F640" s="19" t="s">
        <v>4282</v>
      </c>
      <c r="G640" s="16" t="s">
        <v>4282</v>
      </c>
      <c r="H640" s="19" t="s">
        <v>4283</v>
      </c>
      <c r="I640" s="12">
        <v>629</v>
      </c>
      <c r="J640" s="15">
        <v>0.2162</v>
      </c>
      <c r="K640" s="230">
        <v>493.01</v>
      </c>
      <c r="L640" s="17"/>
    </row>
    <row r="641" spans="1:12" x14ac:dyDescent="0.35">
      <c r="A641" s="17" t="s">
        <v>333</v>
      </c>
      <c r="B641" s="14" t="s">
        <v>14</v>
      </c>
      <c r="C641" s="14" t="s">
        <v>1699</v>
      </c>
      <c r="D641" s="14" t="s">
        <v>2237</v>
      </c>
      <c r="E641" s="19" t="s">
        <v>4284</v>
      </c>
      <c r="F641" s="19" t="s">
        <v>4284</v>
      </c>
      <c r="G641" s="16" t="s">
        <v>4284</v>
      </c>
      <c r="H641" s="19" t="s">
        <v>4285</v>
      </c>
      <c r="I641" s="12">
        <v>779</v>
      </c>
      <c r="J641" s="15">
        <v>0.22209999999999999</v>
      </c>
      <c r="K641" s="230">
        <v>605.98</v>
      </c>
      <c r="L641" s="17"/>
    </row>
    <row r="642" spans="1:12" x14ac:dyDescent="0.35">
      <c r="A642" s="17" t="s">
        <v>333</v>
      </c>
      <c r="B642" s="14" t="s">
        <v>14</v>
      </c>
      <c r="C642" s="14" t="s">
        <v>1699</v>
      </c>
      <c r="D642" s="14" t="s">
        <v>2237</v>
      </c>
      <c r="E642" s="19" t="s">
        <v>4286</v>
      </c>
      <c r="F642" s="19" t="s">
        <v>4286</v>
      </c>
      <c r="G642" s="16" t="s">
        <v>4286</v>
      </c>
      <c r="H642" s="19" t="s">
        <v>4287</v>
      </c>
      <c r="I642" s="12">
        <v>889</v>
      </c>
      <c r="J642" s="15">
        <v>0.21179999999999999</v>
      </c>
      <c r="K642" s="230">
        <v>700.71</v>
      </c>
      <c r="L642" s="17"/>
    </row>
    <row r="643" spans="1:12" ht="27" x14ac:dyDescent="0.35">
      <c r="A643" s="17" t="s">
        <v>333</v>
      </c>
      <c r="B643" s="14" t="s">
        <v>14</v>
      </c>
      <c r="C643" s="14" t="s">
        <v>1699</v>
      </c>
      <c r="D643" s="14" t="s">
        <v>2237</v>
      </c>
      <c r="E643" s="19" t="s">
        <v>4288</v>
      </c>
      <c r="F643" s="19" t="s">
        <v>4288</v>
      </c>
      <c r="G643" s="16" t="s">
        <v>4288</v>
      </c>
      <c r="H643" s="19" t="s">
        <v>4289</v>
      </c>
      <c r="I643" s="12">
        <v>759</v>
      </c>
      <c r="J643" s="15">
        <v>0.21310000000000001</v>
      </c>
      <c r="K643" s="230">
        <v>597.26</v>
      </c>
      <c r="L643" s="17"/>
    </row>
    <row r="644" spans="1:12" ht="27" x14ac:dyDescent="0.35">
      <c r="A644" s="17" t="s">
        <v>333</v>
      </c>
      <c r="B644" s="14" t="s">
        <v>14</v>
      </c>
      <c r="C644" s="14" t="s">
        <v>1699</v>
      </c>
      <c r="D644" s="14" t="s">
        <v>2237</v>
      </c>
      <c r="E644" s="19" t="s">
        <v>4290</v>
      </c>
      <c r="F644" s="19" t="s">
        <v>4290</v>
      </c>
      <c r="G644" s="16" t="s">
        <v>4290</v>
      </c>
      <c r="H644" s="19" t="s">
        <v>4291</v>
      </c>
      <c r="I644" s="12">
        <v>929</v>
      </c>
      <c r="J644" s="15">
        <v>0.22059999999999999</v>
      </c>
      <c r="K644" s="230">
        <v>724.06</v>
      </c>
      <c r="L644" s="17"/>
    </row>
    <row r="645" spans="1:12" x14ac:dyDescent="0.35">
      <c r="A645" s="17" t="s">
        <v>333</v>
      </c>
      <c r="B645" s="14" t="s">
        <v>14</v>
      </c>
      <c r="C645" s="14" t="s">
        <v>1699</v>
      </c>
      <c r="D645" s="14" t="s">
        <v>2237</v>
      </c>
      <c r="E645" s="19" t="s">
        <v>4292</v>
      </c>
      <c r="F645" s="19" t="s">
        <v>4292</v>
      </c>
      <c r="G645" s="16" t="s">
        <v>4292</v>
      </c>
      <c r="H645" s="19" t="s">
        <v>4293</v>
      </c>
      <c r="I645" s="12">
        <v>479</v>
      </c>
      <c r="J645" s="15">
        <v>0.19400000000000001</v>
      </c>
      <c r="K645" s="230">
        <v>386.07</v>
      </c>
      <c r="L645" s="17"/>
    </row>
    <row r="646" spans="1:12" x14ac:dyDescent="0.35">
      <c r="A646" s="17" t="s">
        <v>333</v>
      </c>
      <c r="B646" s="14" t="s">
        <v>13</v>
      </c>
      <c r="C646" s="14" t="s">
        <v>1699</v>
      </c>
      <c r="D646" s="14" t="s">
        <v>2237</v>
      </c>
      <c r="E646" s="19" t="s">
        <v>4294</v>
      </c>
      <c r="F646" s="19" t="s">
        <v>4294</v>
      </c>
      <c r="G646" s="16" t="s">
        <v>4294</v>
      </c>
      <c r="H646" s="19" t="s">
        <v>4295</v>
      </c>
      <c r="I646" s="12">
        <v>320</v>
      </c>
      <c r="J646" s="15">
        <v>0.12470000000000001</v>
      </c>
      <c r="K646" s="230">
        <v>280.10000000000002</v>
      </c>
      <c r="L646" s="17"/>
    </row>
    <row r="647" spans="1:12" ht="27" x14ac:dyDescent="0.35">
      <c r="A647" s="17" t="s">
        <v>333</v>
      </c>
      <c r="B647" s="14" t="s">
        <v>13</v>
      </c>
      <c r="C647" s="14" t="s">
        <v>1699</v>
      </c>
      <c r="D647" s="14" t="s">
        <v>2237</v>
      </c>
      <c r="E647" s="19" t="s">
        <v>4296</v>
      </c>
      <c r="F647" s="19" t="s">
        <v>4296</v>
      </c>
      <c r="G647" s="16" t="s">
        <v>4296</v>
      </c>
      <c r="H647" s="19" t="s">
        <v>4297</v>
      </c>
      <c r="I647" s="12">
        <v>491</v>
      </c>
      <c r="J647" s="15">
        <v>0.12470000000000001</v>
      </c>
      <c r="K647" s="230">
        <v>429.77</v>
      </c>
      <c r="L647" s="17"/>
    </row>
    <row r="648" spans="1:12" x14ac:dyDescent="0.35">
      <c r="A648" s="17" t="s">
        <v>333</v>
      </c>
      <c r="B648" s="14" t="s">
        <v>13</v>
      </c>
      <c r="C648" s="14" t="s">
        <v>1699</v>
      </c>
      <c r="D648" s="14" t="s">
        <v>2237</v>
      </c>
      <c r="E648" s="19" t="s">
        <v>4298</v>
      </c>
      <c r="F648" s="19" t="s">
        <v>4298</v>
      </c>
      <c r="G648" s="16" t="s">
        <v>4298</v>
      </c>
      <c r="H648" s="19" t="s">
        <v>4299</v>
      </c>
      <c r="I648" s="12">
        <v>320</v>
      </c>
      <c r="J648" s="15">
        <v>0.12470000000000001</v>
      </c>
      <c r="K648" s="230">
        <v>280.10000000000002</v>
      </c>
      <c r="L648" s="17"/>
    </row>
    <row r="649" spans="1:12" ht="27" x14ac:dyDescent="0.35">
      <c r="A649" s="17" t="s">
        <v>333</v>
      </c>
      <c r="B649" s="14" t="s">
        <v>13</v>
      </c>
      <c r="C649" s="14" t="s">
        <v>1699</v>
      </c>
      <c r="D649" s="14" t="s">
        <v>2237</v>
      </c>
      <c r="E649" s="19" t="s">
        <v>4300</v>
      </c>
      <c r="F649" s="19" t="s">
        <v>4300</v>
      </c>
      <c r="G649" s="16" t="s">
        <v>4300</v>
      </c>
      <c r="H649" s="19" t="s">
        <v>4301</v>
      </c>
      <c r="I649" s="12">
        <v>491</v>
      </c>
      <c r="J649" s="15">
        <v>0.12470000000000001</v>
      </c>
      <c r="K649" s="230">
        <v>429.77</v>
      </c>
      <c r="L649" s="17"/>
    </row>
    <row r="650" spans="1:12" ht="40.5" x14ac:dyDescent="0.35">
      <c r="A650" s="17" t="s">
        <v>333</v>
      </c>
      <c r="B650" s="14" t="s">
        <v>13</v>
      </c>
      <c r="C650" s="14" t="s">
        <v>1699</v>
      </c>
      <c r="D650" s="14" t="s">
        <v>2237</v>
      </c>
      <c r="E650" s="19" t="s">
        <v>4302</v>
      </c>
      <c r="F650" s="19" t="s">
        <v>4302</v>
      </c>
      <c r="G650" s="16" t="s">
        <v>4302</v>
      </c>
      <c r="H650" s="19" t="s">
        <v>4303</v>
      </c>
      <c r="I650" s="12">
        <v>703</v>
      </c>
      <c r="J650" s="15">
        <v>0.12470000000000001</v>
      </c>
      <c r="K650" s="230">
        <v>615.34</v>
      </c>
      <c r="L650" s="17"/>
    </row>
    <row r="651" spans="1:12" ht="27" x14ac:dyDescent="0.35">
      <c r="A651" s="17" t="s">
        <v>333</v>
      </c>
      <c r="B651" s="14" t="s">
        <v>13</v>
      </c>
      <c r="C651" s="14" t="s">
        <v>1699</v>
      </c>
      <c r="D651" s="14" t="s">
        <v>2237</v>
      </c>
      <c r="E651" s="19" t="s">
        <v>4304</v>
      </c>
      <c r="F651" s="19" t="s">
        <v>4304</v>
      </c>
      <c r="G651" s="16" t="s">
        <v>4304</v>
      </c>
      <c r="H651" s="19" t="s">
        <v>4305</v>
      </c>
      <c r="I651" s="12">
        <v>868</v>
      </c>
      <c r="J651" s="15">
        <v>0.12470000000000001</v>
      </c>
      <c r="K651" s="230">
        <v>759.76</v>
      </c>
      <c r="L651" s="17"/>
    </row>
    <row r="652" spans="1:12" ht="40.5" x14ac:dyDescent="0.35">
      <c r="A652" s="17" t="s">
        <v>333</v>
      </c>
      <c r="B652" s="14" t="s">
        <v>13</v>
      </c>
      <c r="C652" s="14" t="s">
        <v>1699</v>
      </c>
      <c r="D652" s="14" t="s">
        <v>2237</v>
      </c>
      <c r="E652" s="19" t="s">
        <v>4306</v>
      </c>
      <c r="F652" s="19" t="s">
        <v>4306</v>
      </c>
      <c r="G652" s="16" t="s">
        <v>4306</v>
      </c>
      <c r="H652" s="19" t="s">
        <v>4307</v>
      </c>
      <c r="I652" s="12">
        <v>703</v>
      </c>
      <c r="J652" s="15">
        <v>0.12470000000000001</v>
      </c>
      <c r="K652" s="230">
        <v>615.34</v>
      </c>
      <c r="L652" s="17"/>
    </row>
    <row r="653" spans="1:12" ht="27" x14ac:dyDescent="0.35">
      <c r="A653" s="17" t="s">
        <v>333</v>
      </c>
      <c r="B653" s="14" t="s">
        <v>13</v>
      </c>
      <c r="C653" s="14" t="s">
        <v>1699</v>
      </c>
      <c r="D653" s="14" t="s">
        <v>2237</v>
      </c>
      <c r="E653" s="19" t="s">
        <v>4308</v>
      </c>
      <c r="F653" s="19" t="s">
        <v>4308</v>
      </c>
      <c r="G653" s="16" t="s">
        <v>4308</v>
      </c>
      <c r="H653" s="19" t="s">
        <v>4309</v>
      </c>
      <c r="I653" s="12">
        <v>868</v>
      </c>
      <c r="J653" s="15">
        <v>0.12470000000000001</v>
      </c>
      <c r="K653" s="230">
        <v>759.76</v>
      </c>
      <c r="L653" s="17"/>
    </row>
    <row r="654" spans="1:12" ht="27" x14ac:dyDescent="0.35">
      <c r="A654" s="17" t="s">
        <v>333</v>
      </c>
      <c r="B654" s="14" t="s">
        <v>14</v>
      </c>
      <c r="C654" s="14" t="s">
        <v>1699</v>
      </c>
      <c r="D654" s="14" t="s">
        <v>2237</v>
      </c>
      <c r="E654" s="19" t="s">
        <v>4310</v>
      </c>
      <c r="F654" s="19" t="s">
        <v>913</v>
      </c>
      <c r="G654" s="16" t="s">
        <v>913</v>
      </c>
      <c r="H654" s="19" t="s">
        <v>4311</v>
      </c>
      <c r="I654" s="12">
        <v>119.95</v>
      </c>
      <c r="J654" s="15">
        <v>0.2258</v>
      </c>
      <c r="K654" s="230">
        <v>92.87</v>
      </c>
      <c r="L654" s="17"/>
    </row>
    <row r="655" spans="1:12" ht="27" x14ac:dyDescent="0.35">
      <c r="A655" s="17" t="s">
        <v>333</v>
      </c>
      <c r="B655" s="14" t="s">
        <v>14</v>
      </c>
      <c r="C655" s="14" t="s">
        <v>1699</v>
      </c>
      <c r="D655" s="14" t="s">
        <v>2237</v>
      </c>
      <c r="E655" s="19" t="s">
        <v>1180</v>
      </c>
      <c r="F655" s="19" t="s">
        <v>1178</v>
      </c>
      <c r="G655" s="16" t="s">
        <v>1178</v>
      </c>
      <c r="H655" s="19" t="s">
        <v>4312</v>
      </c>
      <c r="I655" s="12">
        <v>199.95</v>
      </c>
      <c r="J655" s="15">
        <v>0.1734</v>
      </c>
      <c r="K655" s="230">
        <v>165.28</v>
      </c>
      <c r="L655" s="17"/>
    </row>
    <row r="656" spans="1:12" ht="54" x14ac:dyDescent="0.35">
      <c r="A656" s="17" t="s">
        <v>333</v>
      </c>
      <c r="B656" s="14" t="s">
        <v>14</v>
      </c>
      <c r="C656" s="14" t="s">
        <v>1699</v>
      </c>
      <c r="D656" s="14" t="s">
        <v>2237</v>
      </c>
      <c r="E656" s="19" t="s">
        <v>1186</v>
      </c>
      <c r="F656" s="19" t="s">
        <v>1184</v>
      </c>
      <c r="G656" s="16" t="s">
        <v>1184</v>
      </c>
      <c r="H656" s="19" t="s">
        <v>1186</v>
      </c>
      <c r="I656" s="12">
        <v>99.95</v>
      </c>
      <c r="J656" s="15">
        <v>0.29980000000000001</v>
      </c>
      <c r="K656" s="230">
        <v>69.98</v>
      </c>
      <c r="L656" s="17"/>
    </row>
    <row r="657" spans="1:12" ht="27" x14ac:dyDescent="0.35">
      <c r="A657" s="17" t="s">
        <v>333</v>
      </c>
      <c r="B657" s="14" t="s">
        <v>14</v>
      </c>
      <c r="C657" s="14" t="s">
        <v>1699</v>
      </c>
      <c r="D657" s="14" t="s">
        <v>2237</v>
      </c>
      <c r="E657" s="19" t="s">
        <v>1195</v>
      </c>
      <c r="F657" s="19" t="s">
        <v>1193</v>
      </c>
      <c r="G657" s="16" t="s">
        <v>1193</v>
      </c>
      <c r="H657" s="19" t="s">
        <v>1195</v>
      </c>
      <c r="I657" s="12">
        <v>39.950000000000003</v>
      </c>
      <c r="J657" s="15">
        <v>0.222</v>
      </c>
      <c r="K657" s="230">
        <v>31.08</v>
      </c>
      <c r="L657" s="17"/>
    </row>
    <row r="658" spans="1:12" ht="40.5" x14ac:dyDescent="0.35">
      <c r="A658" s="17" t="s">
        <v>333</v>
      </c>
      <c r="B658" s="14" t="s">
        <v>14</v>
      </c>
      <c r="C658" s="14" t="s">
        <v>1699</v>
      </c>
      <c r="D658" s="14" t="s">
        <v>2237</v>
      </c>
      <c r="E658" s="19" t="s">
        <v>1198</v>
      </c>
      <c r="F658" s="19" t="s">
        <v>1196</v>
      </c>
      <c r="G658" s="16" t="s">
        <v>1196</v>
      </c>
      <c r="H658" s="19" t="s">
        <v>1198</v>
      </c>
      <c r="I658" s="12">
        <v>229.95</v>
      </c>
      <c r="J658" s="15">
        <v>0.23580000000000001</v>
      </c>
      <c r="K658" s="230">
        <v>175.73</v>
      </c>
      <c r="L658" s="17"/>
    </row>
    <row r="659" spans="1:12" ht="40.5" x14ac:dyDescent="0.35">
      <c r="A659" s="17" t="s">
        <v>333</v>
      </c>
      <c r="B659" s="14" t="s">
        <v>14</v>
      </c>
      <c r="C659" s="14" t="s">
        <v>1699</v>
      </c>
      <c r="D659" s="14" t="s">
        <v>2237</v>
      </c>
      <c r="E659" s="19" t="s">
        <v>1201</v>
      </c>
      <c r="F659" s="19" t="s">
        <v>1199</v>
      </c>
      <c r="G659" s="16" t="s">
        <v>1199</v>
      </c>
      <c r="H659" s="19" t="s">
        <v>1201</v>
      </c>
      <c r="I659" s="12">
        <v>229.95</v>
      </c>
      <c r="J659" s="15">
        <v>0.23580000000000001</v>
      </c>
      <c r="K659" s="230">
        <v>175.73</v>
      </c>
      <c r="L659" s="17"/>
    </row>
    <row r="660" spans="1:12" ht="27" x14ac:dyDescent="0.35">
      <c r="A660" s="17" t="s">
        <v>333</v>
      </c>
      <c r="B660" s="14" t="s">
        <v>14</v>
      </c>
      <c r="C660" s="14" t="s">
        <v>1699</v>
      </c>
      <c r="D660" s="14" t="s">
        <v>2237</v>
      </c>
      <c r="E660" s="19" t="s">
        <v>1216</v>
      </c>
      <c r="F660" s="19" t="s">
        <v>1214</v>
      </c>
      <c r="G660" s="16" t="s">
        <v>1214</v>
      </c>
      <c r="H660" s="19" t="s">
        <v>1216</v>
      </c>
      <c r="I660" s="12">
        <v>169.95</v>
      </c>
      <c r="J660" s="15">
        <v>0.1696</v>
      </c>
      <c r="K660" s="230">
        <v>141.13</v>
      </c>
      <c r="L660" s="17"/>
    </row>
    <row r="661" spans="1:12" x14ac:dyDescent="0.35">
      <c r="A661" s="17" t="s">
        <v>333</v>
      </c>
      <c r="B661" s="14" t="s">
        <v>14</v>
      </c>
      <c r="C661" s="14" t="s">
        <v>1699</v>
      </c>
      <c r="D661" s="14" t="s">
        <v>2237</v>
      </c>
      <c r="E661" s="19" t="s">
        <v>4313</v>
      </c>
      <c r="F661" s="19" t="s">
        <v>934</v>
      </c>
      <c r="G661" s="16" t="s">
        <v>4314</v>
      </c>
      <c r="H661" s="19" t="s">
        <v>4315</v>
      </c>
      <c r="I661" s="12">
        <v>49.95</v>
      </c>
      <c r="J661" s="15">
        <v>0.1835</v>
      </c>
      <c r="K661" s="230">
        <v>40.78</v>
      </c>
      <c r="L661" s="17"/>
    </row>
    <row r="662" spans="1:12" ht="27" x14ac:dyDescent="0.35">
      <c r="A662" s="17" t="s">
        <v>333</v>
      </c>
      <c r="B662" s="14" t="s">
        <v>14</v>
      </c>
      <c r="C662" s="14" t="s">
        <v>1699</v>
      </c>
      <c r="D662" s="14" t="s">
        <v>2237</v>
      </c>
      <c r="E662" s="19" t="s">
        <v>4316</v>
      </c>
      <c r="F662" s="19" t="s">
        <v>936</v>
      </c>
      <c r="G662" s="16" t="s">
        <v>936</v>
      </c>
      <c r="H662" s="19" t="s">
        <v>4316</v>
      </c>
      <c r="I662" s="12">
        <v>119.95</v>
      </c>
      <c r="J662" s="15">
        <v>0.41899999999999998</v>
      </c>
      <c r="K662" s="230">
        <v>69.69</v>
      </c>
      <c r="L662" s="17"/>
    </row>
    <row r="663" spans="1:12" ht="27" x14ac:dyDescent="0.35">
      <c r="A663" s="17" t="s">
        <v>333</v>
      </c>
      <c r="B663" s="14" t="s">
        <v>14</v>
      </c>
      <c r="C663" s="14" t="s">
        <v>1699</v>
      </c>
      <c r="D663" s="14" t="s">
        <v>2237</v>
      </c>
      <c r="E663" s="19" t="s">
        <v>1218</v>
      </c>
      <c r="F663" s="19" t="s">
        <v>924</v>
      </c>
      <c r="G663" s="16" t="s">
        <v>924</v>
      </c>
      <c r="H663" s="19" t="s">
        <v>1218</v>
      </c>
      <c r="I663" s="12">
        <v>149.94999999999999</v>
      </c>
      <c r="J663" s="15">
        <v>0.2336</v>
      </c>
      <c r="K663" s="230">
        <v>114.92</v>
      </c>
      <c r="L663" s="17"/>
    </row>
    <row r="664" spans="1:12" x14ac:dyDescent="0.35">
      <c r="A664" s="17" t="s">
        <v>333</v>
      </c>
      <c r="B664" s="14" t="s">
        <v>14</v>
      </c>
      <c r="C664" s="14" t="s">
        <v>1699</v>
      </c>
      <c r="D664" s="14" t="s">
        <v>2237</v>
      </c>
      <c r="E664" s="19" t="s">
        <v>1220</v>
      </c>
      <c r="F664" s="19" t="s">
        <v>928</v>
      </c>
      <c r="G664" s="16" t="s">
        <v>928</v>
      </c>
      <c r="H664" s="19" t="s">
        <v>1220</v>
      </c>
      <c r="I664" s="12">
        <v>79.95</v>
      </c>
      <c r="J664" s="15">
        <v>0.28320000000000001</v>
      </c>
      <c r="K664" s="230">
        <v>57.31</v>
      </c>
      <c r="L664" s="17"/>
    </row>
    <row r="665" spans="1:12" x14ac:dyDescent="0.35">
      <c r="A665" s="17" t="s">
        <v>333</v>
      </c>
      <c r="B665" s="14" t="s">
        <v>14</v>
      </c>
      <c r="C665" s="14" t="s">
        <v>1699</v>
      </c>
      <c r="D665" s="14" t="s">
        <v>2237</v>
      </c>
      <c r="E665" s="19" t="s">
        <v>1222</v>
      </c>
      <c r="F665" s="19" t="s">
        <v>930</v>
      </c>
      <c r="G665" s="16" t="s">
        <v>930</v>
      </c>
      <c r="H665" s="19" t="s">
        <v>1222</v>
      </c>
      <c r="I665" s="12">
        <v>99.95</v>
      </c>
      <c r="J665" s="15">
        <v>0.23369999999999999</v>
      </c>
      <c r="K665" s="230">
        <v>76.59</v>
      </c>
      <c r="L665" s="17"/>
    </row>
    <row r="666" spans="1:12" ht="27" x14ac:dyDescent="0.35">
      <c r="A666" s="17" t="s">
        <v>333</v>
      </c>
      <c r="B666" s="14" t="s">
        <v>14</v>
      </c>
      <c r="C666" s="14" t="s">
        <v>1699</v>
      </c>
      <c r="D666" s="14" t="s">
        <v>2237</v>
      </c>
      <c r="E666" s="19" t="s">
        <v>1224</v>
      </c>
      <c r="F666" s="19" t="s">
        <v>932</v>
      </c>
      <c r="G666" s="16" t="s">
        <v>932</v>
      </c>
      <c r="H666" s="19" t="s">
        <v>1224</v>
      </c>
      <c r="I666" s="12">
        <v>199.95</v>
      </c>
      <c r="J666" s="15">
        <v>0.22570000000000001</v>
      </c>
      <c r="K666" s="230">
        <v>154.82</v>
      </c>
      <c r="L666" s="17"/>
    </row>
    <row r="667" spans="1:12" ht="27" x14ac:dyDescent="0.35">
      <c r="A667" s="17" t="s">
        <v>333</v>
      </c>
      <c r="B667" s="14" t="s">
        <v>14</v>
      </c>
      <c r="C667" s="14" t="s">
        <v>1699</v>
      </c>
      <c r="D667" s="14" t="s">
        <v>2237</v>
      </c>
      <c r="E667" s="19" t="s">
        <v>4317</v>
      </c>
      <c r="F667" s="19" t="s">
        <v>916</v>
      </c>
      <c r="G667" s="16" t="s">
        <v>916</v>
      </c>
      <c r="H667" s="19" t="s">
        <v>4318</v>
      </c>
      <c r="I667" s="12">
        <v>139.94999999999999</v>
      </c>
      <c r="J667" s="15">
        <v>0.16239999999999999</v>
      </c>
      <c r="K667" s="230">
        <v>117.22</v>
      </c>
      <c r="L667" s="17"/>
    </row>
    <row r="668" spans="1:12" x14ac:dyDescent="0.35">
      <c r="A668" s="17" t="s">
        <v>333</v>
      </c>
      <c r="B668" s="14" t="s">
        <v>14</v>
      </c>
      <c r="C668" s="14" t="s">
        <v>1699</v>
      </c>
      <c r="D668" s="14" t="s">
        <v>2237</v>
      </c>
      <c r="E668" s="19" t="s">
        <v>1226</v>
      </c>
      <c r="F668" s="19" t="s">
        <v>920</v>
      </c>
      <c r="G668" s="16" t="s">
        <v>920</v>
      </c>
      <c r="H668" s="19" t="s">
        <v>4319</v>
      </c>
      <c r="I668" s="12">
        <v>34.950000000000003</v>
      </c>
      <c r="J668" s="15">
        <v>0.29530000000000001</v>
      </c>
      <c r="K668" s="230">
        <v>24.63</v>
      </c>
      <c r="L668" s="17"/>
    </row>
    <row r="669" spans="1:12" x14ac:dyDescent="0.35">
      <c r="A669" s="17" t="s">
        <v>333</v>
      </c>
      <c r="B669" s="14" t="s">
        <v>14</v>
      </c>
      <c r="C669" s="14" t="s">
        <v>1699</v>
      </c>
      <c r="D669" s="14" t="s">
        <v>2237</v>
      </c>
      <c r="E669" s="19" t="s">
        <v>1228</v>
      </c>
      <c r="F669" s="19" t="s">
        <v>922</v>
      </c>
      <c r="G669" s="16" t="s">
        <v>922</v>
      </c>
      <c r="H669" s="19" t="s">
        <v>4320</v>
      </c>
      <c r="I669" s="12">
        <v>99.95</v>
      </c>
      <c r="J669" s="15">
        <v>0.28299999999999997</v>
      </c>
      <c r="K669" s="230">
        <v>71.66</v>
      </c>
      <c r="L669" s="17"/>
    </row>
    <row r="670" spans="1:12" x14ac:dyDescent="0.35">
      <c r="A670" s="17" t="s">
        <v>333</v>
      </c>
      <c r="B670" s="14" t="s">
        <v>14</v>
      </c>
      <c r="C670" s="14" t="s">
        <v>1699</v>
      </c>
      <c r="D670" s="14" t="s">
        <v>2237</v>
      </c>
      <c r="E670" s="19" t="s">
        <v>1231</v>
      </c>
      <c r="F670" s="19" t="s">
        <v>1229</v>
      </c>
      <c r="G670" s="16" t="s">
        <v>1229</v>
      </c>
      <c r="H670" s="19" t="s">
        <v>4321</v>
      </c>
      <c r="I670" s="12">
        <v>129.94999999999999</v>
      </c>
      <c r="J670" s="15">
        <v>4.1099999999999998E-2</v>
      </c>
      <c r="K670" s="230">
        <v>124.61</v>
      </c>
      <c r="L670" s="17"/>
    </row>
    <row r="671" spans="1:12" ht="27" x14ac:dyDescent="0.35">
      <c r="A671" s="17" t="s">
        <v>333</v>
      </c>
      <c r="B671" s="14" t="s">
        <v>14</v>
      </c>
      <c r="C671" s="14" t="s">
        <v>1699</v>
      </c>
      <c r="D671" s="14" t="s">
        <v>2237</v>
      </c>
      <c r="E671" s="19" t="s">
        <v>4322</v>
      </c>
      <c r="F671" s="19" t="s">
        <v>4323</v>
      </c>
      <c r="G671" s="16" t="s">
        <v>4323</v>
      </c>
      <c r="H671" s="19" t="s">
        <v>4322</v>
      </c>
      <c r="I671" s="12">
        <v>229.95</v>
      </c>
      <c r="J671" s="15">
        <v>0.1696</v>
      </c>
      <c r="K671" s="230">
        <v>190.95</v>
      </c>
      <c r="L671" s="17"/>
    </row>
    <row r="672" spans="1:12" ht="27" x14ac:dyDescent="0.35">
      <c r="A672" s="17" t="s">
        <v>333</v>
      </c>
      <c r="B672" s="14" t="s">
        <v>14</v>
      </c>
      <c r="C672" s="14" t="s">
        <v>1699</v>
      </c>
      <c r="D672" s="14" t="s">
        <v>2237</v>
      </c>
      <c r="E672" s="19" t="s">
        <v>4324</v>
      </c>
      <c r="F672" s="19" t="s">
        <v>4325</v>
      </c>
      <c r="G672" s="16" t="s">
        <v>4325</v>
      </c>
      <c r="H672" s="19" t="s">
        <v>4324</v>
      </c>
      <c r="I672" s="12">
        <v>169.95</v>
      </c>
      <c r="J672" s="15">
        <v>0.3619</v>
      </c>
      <c r="K672" s="230">
        <v>108.45</v>
      </c>
      <c r="L672" s="17"/>
    </row>
    <row r="673" spans="1:12" ht="27" x14ac:dyDescent="0.35">
      <c r="A673" s="17" t="s">
        <v>333</v>
      </c>
      <c r="B673" s="14" t="s">
        <v>14</v>
      </c>
      <c r="C673" s="14" t="s">
        <v>1699</v>
      </c>
      <c r="D673" s="14" t="s">
        <v>2237</v>
      </c>
      <c r="E673" s="19" t="s">
        <v>4326</v>
      </c>
      <c r="F673" s="19" t="s">
        <v>4327</v>
      </c>
      <c r="G673" s="16" t="s">
        <v>4327</v>
      </c>
      <c r="H673" s="19" t="s">
        <v>4328</v>
      </c>
      <c r="I673" s="12">
        <v>349.95</v>
      </c>
      <c r="J673" s="15">
        <v>0.1799</v>
      </c>
      <c r="K673" s="230">
        <v>286.99</v>
      </c>
      <c r="L673" s="17"/>
    </row>
    <row r="674" spans="1:12" ht="40.5" x14ac:dyDescent="0.35">
      <c r="A674" s="17" t="s">
        <v>333</v>
      </c>
      <c r="B674" s="14" t="s">
        <v>14</v>
      </c>
      <c r="C674" s="14" t="s">
        <v>1699</v>
      </c>
      <c r="D674" s="14" t="s">
        <v>2237</v>
      </c>
      <c r="E674" s="19" t="s">
        <v>4329</v>
      </c>
      <c r="F674" s="19" t="s">
        <v>4330</v>
      </c>
      <c r="G674" s="16" t="s">
        <v>4330</v>
      </c>
      <c r="H674" s="19" t="s">
        <v>4331</v>
      </c>
      <c r="I674" s="12">
        <v>299.95</v>
      </c>
      <c r="J674" s="15">
        <v>0.17599999999999999</v>
      </c>
      <c r="K674" s="230">
        <v>247.16</v>
      </c>
      <c r="L674" s="17"/>
    </row>
    <row r="675" spans="1:12" ht="40.5" x14ac:dyDescent="0.35">
      <c r="A675" s="17" t="s">
        <v>333</v>
      </c>
      <c r="B675" s="14" t="s">
        <v>14</v>
      </c>
      <c r="C675" s="14" t="s">
        <v>1699</v>
      </c>
      <c r="D675" s="14" t="s">
        <v>2237</v>
      </c>
      <c r="E675" s="19" t="s">
        <v>4332</v>
      </c>
      <c r="F675" s="19" t="s">
        <v>4333</v>
      </c>
      <c r="G675" s="16" t="s">
        <v>4333</v>
      </c>
      <c r="H675" s="19" t="s">
        <v>4332</v>
      </c>
      <c r="I675" s="12">
        <v>79.95</v>
      </c>
      <c r="J675" s="15">
        <v>0.18709999999999999</v>
      </c>
      <c r="K675" s="230">
        <v>64.989999999999995</v>
      </c>
      <c r="L675" s="17"/>
    </row>
    <row r="676" spans="1:12" x14ac:dyDescent="0.35">
      <c r="A676" s="17" t="s">
        <v>333</v>
      </c>
      <c r="B676" s="14" t="s">
        <v>13</v>
      </c>
      <c r="C676" s="14" t="s">
        <v>1699</v>
      </c>
      <c r="D676" s="14" t="s">
        <v>2237</v>
      </c>
      <c r="E676" s="19" t="s">
        <v>4334</v>
      </c>
      <c r="F676" s="19" t="s">
        <v>4334</v>
      </c>
      <c r="G676" s="16" t="s">
        <v>4334</v>
      </c>
      <c r="H676" s="19" t="s">
        <v>4335</v>
      </c>
      <c r="I676" s="12">
        <v>169.95</v>
      </c>
      <c r="J676" s="15">
        <v>0.1951</v>
      </c>
      <c r="K676" s="230">
        <v>136.79</v>
      </c>
      <c r="L676" s="17"/>
    </row>
    <row r="677" spans="1:12" x14ac:dyDescent="0.35">
      <c r="A677" s="17" t="s">
        <v>333</v>
      </c>
      <c r="B677" s="14" t="s">
        <v>13</v>
      </c>
      <c r="C677" s="14" t="s">
        <v>1699</v>
      </c>
      <c r="D677" s="14" t="s">
        <v>2237</v>
      </c>
      <c r="E677" s="19" t="s">
        <v>4336</v>
      </c>
      <c r="F677" s="19" t="s">
        <v>4336</v>
      </c>
      <c r="G677" s="16" t="s">
        <v>4336</v>
      </c>
      <c r="H677" s="19" t="s">
        <v>4337</v>
      </c>
      <c r="I677" s="12">
        <v>129.94999999999999</v>
      </c>
      <c r="J677" s="15">
        <v>0.1951</v>
      </c>
      <c r="K677" s="230">
        <v>104.6</v>
      </c>
      <c r="L677" s="17"/>
    </row>
    <row r="678" spans="1:12" x14ac:dyDescent="0.35">
      <c r="A678" s="17" t="s">
        <v>333</v>
      </c>
      <c r="B678" s="14" t="s">
        <v>13</v>
      </c>
      <c r="C678" s="14" t="s">
        <v>1699</v>
      </c>
      <c r="D678" s="14" t="s">
        <v>2237</v>
      </c>
      <c r="E678" s="19" t="s">
        <v>4338</v>
      </c>
      <c r="F678" s="19" t="s">
        <v>4338</v>
      </c>
      <c r="G678" s="16" t="s">
        <v>4338</v>
      </c>
      <c r="H678" s="19" t="s">
        <v>4339</v>
      </c>
      <c r="I678" s="12">
        <v>129.94999999999999</v>
      </c>
      <c r="J678" s="15">
        <v>0.1951</v>
      </c>
      <c r="K678" s="230">
        <v>104.6</v>
      </c>
      <c r="L678" s="17"/>
    </row>
    <row r="679" spans="1:12" x14ac:dyDescent="0.35">
      <c r="A679" s="17" t="s">
        <v>333</v>
      </c>
      <c r="B679" s="14" t="s">
        <v>13</v>
      </c>
      <c r="C679" s="14" t="s">
        <v>1699</v>
      </c>
      <c r="D679" s="14" t="s">
        <v>2237</v>
      </c>
      <c r="E679" s="19" t="s">
        <v>4340</v>
      </c>
      <c r="F679" s="19" t="s">
        <v>4340</v>
      </c>
      <c r="G679" s="16" t="s">
        <v>4340</v>
      </c>
      <c r="H679" s="19" t="s">
        <v>4341</v>
      </c>
      <c r="I679" s="12">
        <v>129.94999999999999</v>
      </c>
      <c r="J679" s="15">
        <v>0.1951</v>
      </c>
      <c r="K679" s="230">
        <v>104.6</v>
      </c>
      <c r="L679" s="17"/>
    </row>
    <row r="680" spans="1:12" x14ac:dyDescent="0.35">
      <c r="A680" s="17" t="s">
        <v>333</v>
      </c>
      <c r="B680" s="14" t="s">
        <v>13</v>
      </c>
      <c r="C680" s="14" t="s">
        <v>1699</v>
      </c>
      <c r="D680" s="14" t="s">
        <v>2237</v>
      </c>
      <c r="E680" s="19" t="s">
        <v>4342</v>
      </c>
      <c r="F680" s="19" t="s">
        <v>4342</v>
      </c>
      <c r="G680" s="16" t="s">
        <v>4342</v>
      </c>
      <c r="H680" s="19" t="s">
        <v>4343</v>
      </c>
      <c r="I680" s="12">
        <v>129.94999999999999</v>
      </c>
      <c r="J680" s="15">
        <v>0.1951</v>
      </c>
      <c r="K680" s="230">
        <v>104.6</v>
      </c>
      <c r="L680" s="17"/>
    </row>
    <row r="681" spans="1:12" x14ac:dyDescent="0.35">
      <c r="A681" s="17" t="s">
        <v>333</v>
      </c>
      <c r="B681" s="14" t="s">
        <v>13</v>
      </c>
      <c r="C681" s="14" t="s">
        <v>1699</v>
      </c>
      <c r="D681" s="14" t="s">
        <v>2237</v>
      </c>
      <c r="E681" s="19" t="s">
        <v>4344</v>
      </c>
      <c r="F681" s="19" t="s">
        <v>4344</v>
      </c>
      <c r="G681" s="16" t="s">
        <v>4344</v>
      </c>
      <c r="H681" s="19" t="s">
        <v>4345</v>
      </c>
      <c r="I681" s="12">
        <v>109.95</v>
      </c>
      <c r="J681" s="15">
        <v>0.1951</v>
      </c>
      <c r="K681" s="230">
        <v>88.5</v>
      </c>
      <c r="L681" s="17"/>
    </row>
    <row r="682" spans="1:12" x14ac:dyDescent="0.35">
      <c r="A682" s="17" t="s">
        <v>333</v>
      </c>
      <c r="B682" s="14" t="s">
        <v>13</v>
      </c>
      <c r="C682" s="14" t="s">
        <v>1699</v>
      </c>
      <c r="D682" s="14" t="s">
        <v>2237</v>
      </c>
      <c r="E682" s="19">
        <v>2656</v>
      </c>
      <c r="F682" s="19">
        <v>2656</v>
      </c>
      <c r="G682" s="16">
        <v>2656</v>
      </c>
      <c r="H682" s="19" t="s">
        <v>4346</v>
      </c>
      <c r="I682" s="12">
        <v>59.95</v>
      </c>
      <c r="J682" s="15">
        <v>0.1951</v>
      </c>
      <c r="K682" s="230">
        <v>48.25</v>
      </c>
      <c r="L682" s="17"/>
    </row>
    <row r="683" spans="1:12" x14ac:dyDescent="0.35">
      <c r="A683" s="17" t="s">
        <v>333</v>
      </c>
      <c r="B683" s="14" t="s">
        <v>13</v>
      </c>
      <c r="C683" s="14" t="s">
        <v>1699</v>
      </c>
      <c r="D683" s="14" t="s">
        <v>2237</v>
      </c>
      <c r="E683" s="19">
        <v>2655</v>
      </c>
      <c r="F683" s="19">
        <v>2655</v>
      </c>
      <c r="G683" s="16">
        <v>2655</v>
      </c>
      <c r="H683" s="19" t="s">
        <v>4347</v>
      </c>
      <c r="I683" s="12">
        <v>59.95</v>
      </c>
      <c r="J683" s="15">
        <v>0.1951</v>
      </c>
      <c r="K683" s="230">
        <v>48.25</v>
      </c>
      <c r="L683" s="17"/>
    </row>
    <row r="684" spans="1:12" x14ac:dyDescent="0.35">
      <c r="A684" s="17" t="s">
        <v>333</v>
      </c>
      <c r="B684" s="14" t="s">
        <v>13</v>
      </c>
      <c r="C684" s="14" t="s">
        <v>1699</v>
      </c>
      <c r="D684" s="14" t="s">
        <v>2237</v>
      </c>
      <c r="E684" s="19">
        <v>2799</v>
      </c>
      <c r="F684" s="19">
        <v>2799</v>
      </c>
      <c r="G684" s="16">
        <v>2799</v>
      </c>
      <c r="H684" s="19" t="s">
        <v>4348</v>
      </c>
      <c r="I684" s="12">
        <v>59.95</v>
      </c>
      <c r="J684" s="15">
        <v>0.1951</v>
      </c>
      <c r="K684" s="230">
        <v>48.25</v>
      </c>
      <c r="L684" s="17"/>
    </row>
    <row r="685" spans="1:12" x14ac:dyDescent="0.35">
      <c r="A685" s="17" t="s">
        <v>333</v>
      </c>
      <c r="B685" s="14" t="s">
        <v>13</v>
      </c>
      <c r="C685" s="14" t="s">
        <v>1699</v>
      </c>
      <c r="D685" s="14" t="s">
        <v>2237</v>
      </c>
      <c r="E685" s="19">
        <v>2673</v>
      </c>
      <c r="F685" s="19">
        <v>2673</v>
      </c>
      <c r="G685" s="16">
        <v>2673</v>
      </c>
      <c r="H685" s="19" t="s">
        <v>4349</v>
      </c>
      <c r="I685" s="12">
        <v>59.95</v>
      </c>
      <c r="J685" s="15">
        <v>0.1951</v>
      </c>
      <c r="K685" s="230">
        <v>48.25</v>
      </c>
      <c r="L685" s="17"/>
    </row>
    <row r="686" spans="1:12" x14ac:dyDescent="0.35">
      <c r="A686" s="17" t="s">
        <v>333</v>
      </c>
      <c r="B686" s="14" t="s">
        <v>13</v>
      </c>
      <c r="C686" s="14" t="s">
        <v>1699</v>
      </c>
      <c r="D686" s="14" t="s">
        <v>2237</v>
      </c>
      <c r="E686" s="19">
        <v>2739</v>
      </c>
      <c r="F686" s="19">
        <v>2739</v>
      </c>
      <c r="G686" s="16">
        <v>2739</v>
      </c>
      <c r="H686" s="19" t="s">
        <v>4350</v>
      </c>
      <c r="I686" s="12">
        <v>59.95</v>
      </c>
      <c r="J686" s="15">
        <v>0.1951</v>
      </c>
      <c r="K686" s="230">
        <v>48.25</v>
      </c>
      <c r="L686" s="17"/>
    </row>
    <row r="687" spans="1:12" x14ac:dyDescent="0.35">
      <c r="A687" s="17" t="s">
        <v>333</v>
      </c>
      <c r="B687" s="14" t="s">
        <v>13</v>
      </c>
      <c r="C687" s="14" t="s">
        <v>1699</v>
      </c>
      <c r="D687" s="14" t="s">
        <v>2237</v>
      </c>
      <c r="E687" s="19" t="s">
        <v>4351</v>
      </c>
      <c r="F687" s="19" t="s">
        <v>4351</v>
      </c>
      <c r="G687" s="16" t="s">
        <v>4351</v>
      </c>
      <c r="H687" s="19" t="s">
        <v>4352</v>
      </c>
      <c r="I687" s="12">
        <v>79.95</v>
      </c>
      <c r="J687" s="15">
        <v>0.44</v>
      </c>
      <c r="K687" s="230">
        <v>44.77</v>
      </c>
      <c r="L687" s="17"/>
    </row>
    <row r="688" spans="1:12" x14ac:dyDescent="0.35">
      <c r="A688" s="17" t="s">
        <v>333</v>
      </c>
      <c r="B688" s="14" t="s">
        <v>13</v>
      </c>
      <c r="C688" s="14" t="s">
        <v>1699</v>
      </c>
      <c r="D688" s="14" t="s">
        <v>2237</v>
      </c>
      <c r="E688" s="19" t="s">
        <v>4353</v>
      </c>
      <c r="F688" s="19" t="s">
        <v>4353</v>
      </c>
      <c r="G688" s="16" t="s">
        <v>4353</v>
      </c>
      <c r="H688" s="19" t="s">
        <v>4354</v>
      </c>
      <c r="I688" s="12">
        <v>89.95</v>
      </c>
      <c r="J688" s="15">
        <v>0.44</v>
      </c>
      <c r="K688" s="230">
        <v>50.37</v>
      </c>
      <c r="L688" s="17"/>
    </row>
    <row r="689" spans="1:12" x14ac:dyDescent="0.35">
      <c r="A689" s="17" t="s">
        <v>333</v>
      </c>
      <c r="B689" s="14" t="s">
        <v>13</v>
      </c>
      <c r="C689" s="14" t="s">
        <v>1699</v>
      </c>
      <c r="D689" s="14" t="s">
        <v>2237</v>
      </c>
      <c r="E689" s="19" t="s">
        <v>4355</v>
      </c>
      <c r="F689" s="19" t="s">
        <v>4355</v>
      </c>
      <c r="G689" s="16" t="s">
        <v>4355</v>
      </c>
      <c r="H689" s="19" t="s">
        <v>4356</v>
      </c>
      <c r="I689" s="12">
        <v>89.95</v>
      </c>
      <c r="J689" s="15">
        <v>0.44</v>
      </c>
      <c r="K689" s="230">
        <v>50.37</v>
      </c>
      <c r="L689" s="17"/>
    </row>
    <row r="690" spans="1:12" x14ac:dyDescent="0.35">
      <c r="A690" s="17" t="s">
        <v>333</v>
      </c>
      <c r="B690" s="14" t="s">
        <v>13</v>
      </c>
      <c r="C690" s="14" t="s">
        <v>1699</v>
      </c>
      <c r="D690" s="14" t="s">
        <v>2237</v>
      </c>
      <c r="E690" s="19" t="s">
        <v>4357</v>
      </c>
      <c r="F690" s="19" t="s">
        <v>4357</v>
      </c>
      <c r="G690" s="16" t="s">
        <v>4357</v>
      </c>
      <c r="H690" s="19" t="s">
        <v>4358</v>
      </c>
      <c r="I690" s="12">
        <v>89.95</v>
      </c>
      <c r="J690" s="15">
        <v>0.44</v>
      </c>
      <c r="K690" s="230">
        <v>50.37</v>
      </c>
      <c r="L690" s="17"/>
    </row>
    <row r="691" spans="1:12" x14ac:dyDescent="0.35">
      <c r="A691" s="17" t="s">
        <v>333</v>
      </c>
      <c r="B691" s="14" t="s">
        <v>13</v>
      </c>
      <c r="C691" s="14" t="s">
        <v>1699</v>
      </c>
      <c r="D691" s="14" t="s">
        <v>2237</v>
      </c>
      <c r="E691" s="19" t="s">
        <v>4359</v>
      </c>
      <c r="F691" s="19" t="s">
        <v>4359</v>
      </c>
      <c r="G691" s="16" t="s">
        <v>4359</v>
      </c>
      <c r="H691" s="19" t="s">
        <v>4360</v>
      </c>
      <c r="I691" s="12">
        <v>79.95</v>
      </c>
      <c r="J691" s="15">
        <v>0.44</v>
      </c>
      <c r="K691" s="230">
        <v>44.77</v>
      </c>
      <c r="L691" s="17"/>
    </row>
    <row r="692" spans="1:12" x14ac:dyDescent="0.35">
      <c r="A692" s="17" t="s">
        <v>333</v>
      </c>
      <c r="B692" s="14" t="s">
        <v>13</v>
      </c>
      <c r="C692" s="14" t="s">
        <v>1699</v>
      </c>
      <c r="D692" s="14" t="s">
        <v>2237</v>
      </c>
      <c r="E692" s="19" t="s">
        <v>4361</v>
      </c>
      <c r="F692" s="19" t="s">
        <v>4361</v>
      </c>
      <c r="G692" s="16" t="s">
        <v>4361</v>
      </c>
      <c r="H692" s="19" t="s">
        <v>4362</v>
      </c>
      <c r="I692" s="12">
        <v>69.95</v>
      </c>
      <c r="J692" s="15">
        <v>0.44</v>
      </c>
      <c r="K692" s="230">
        <v>39.17</v>
      </c>
      <c r="L692" s="17"/>
    </row>
    <row r="693" spans="1:12" x14ac:dyDescent="0.35">
      <c r="A693" s="17" t="s">
        <v>333</v>
      </c>
      <c r="B693" s="14" t="s">
        <v>13</v>
      </c>
      <c r="C693" s="14" t="s">
        <v>1699</v>
      </c>
      <c r="D693" s="14" t="s">
        <v>2237</v>
      </c>
      <c r="E693" s="19" t="s">
        <v>4363</v>
      </c>
      <c r="F693" s="19" t="s">
        <v>4363</v>
      </c>
      <c r="G693" s="16" t="s">
        <v>4363</v>
      </c>
      <c r="H693" s="19" t="s">
        <v>4364</v>
      </c>
      <c r="I693" s="12">
        <v>99.95</v>
      </c>
      <c r="J693" s="15">
        <v>0.44</v>
      </c>
      <c r="K693" s="230">
        <v>55.97</v>
      </c>
      <c r="L693" s="17"/>
    </row>
    <row r="694" spans="1:12" hidden="1" x14ac:dyDescent="0.35">
      <c r="A694" s="17" t="s">
        <v>333</v>
      </c>
      <c r="B694" s="14" t="s">
        <v>14</v>
      </c>
      <c r="C694" s="14" t="s">
        <v>1699</v>
      </c>
      <c r="D694" s="14" t="s">
        <v>2237</v>
      </c>
      <c r="E694" s="19" t="s">
        <v>2118</v>
      </c>
      <c r="F694" s="19" t="s">
        <v>2118</v>
      </c>
      <c r="G694" s="16" t="s">
        <v>2118</v>
      </c>
      <c r="H694" s="19" t="s">
        <v>2119</v>
      </c>
      <c r="I694" s="12">
        <v>89.95</v>
      </c>
      <c r="J694" s="15">
        <v>0.1676</v>
      </c>
      <c r="K694" s="230">
        <v>74.87</v>
      </c>
      <c r="L694" s="17"/>
    </row>
    <row r="695" spans="1:12" hidden="1" x14ac:dyDescent="0.35">
      <c r="A695" s="17" t="s">
        <v>333</v>
      </c>
      <c r="B695" s="14" t="s">
        <v>14</v>
      </c>
      <c r="C695" s="14" t="s">
        <v>1699</v>
      </c>
      <c r="D695" s="14" t="s">
        <v>2237</v>
      </c>
      <c r="E695" s="19" t="s">
        <v>2120</v>
      </c>
      <c r="F695" s="19" t="s">
        <v>2120</v>
      </c>
      <c r="G695" s="16" t="s">
        <v>2120</v>
      </c>
      <c r="H695" s="19" t="s">
        <v>2121</v>
      </c>
      <c r="I695" s="12">
        <v>99.95</v>
      </c>
      <c r="J695" s="15">
        <v>0.1676</v>
      </c>
      <c r="K695" s="230">
        <v>83.2</v>
      </c>
      <c r="L695" s="17"/>
    </row>
    <row r="696" spans="1:12" x14ac:dyDescent="0.35">
      <c r="A696" s="17" t="s">
        <v>333</v>
      </c>
      <c r="B696" s="14" t="s">
        <v>14</v>
      </c>
      <c r="C696" s="14" t="s">
        <v>1699</v>
      </c>
      <c r="D696" s="14" t="s">
        <v>250</v>
      </c>
      <c r="E696" s="19" t="s">
        <v>1910</v>
      </c>
      <c r="F696" s="19" t="s">
        <v>1910</v>
      </c>
      <c r="G696" s="16" t="s">
        <v>1910</v>
      </c>
      <c r="H696" s="19" t="s">
        <v>4365</v>
      </c>
      <c r="I696" s="12">
        <v>159</v>
      </c>
      <c r="J696" s="15">
        <v>0.05</v>
      </c>
      <c r="K696" s="230">
        <v>151.05000000000001</v>
      </c>
      <c r="L696" s="17"/>
    </row>
    <row r="697" spans="1:12" x14ac:dyDescent="0.35">
      <c r="A697" s="17" t="s">
        <v>333</v>
      </c>
      <c r="B697" s="14" t="s">
        <v>14</v>
      </c>
      <c r="C697" s="14" t="s">
        <v>1699</v>
      </c>
      <c r="D697" s="14" t="s">
        <v>250</v>
      </c>
      <c r="E697" s="19" t="s">
        <v>815</v>
      </c>
      <c r="F697" s="19" t="s">
        <v>815</v>
      </c>
      <c r="G697" s="16" t="s">
        <v>815</v>
      </c>
      <c r="H697" s="19" t="s">
        <v>4366</v>
      </c>
      <c r="I697" s="12">
        <v>219</v>
      </c>
      <c r="J697" s="15">
        <v>0.05</v>
      </c>
      <c r="K697" s="230">
        <v>208.05</v>
      </c>
      <c r="L697" s="17"/>
    </row>
    <row r="698" spans="1:12" x14ac:dyDescent="0.35">
      <c r="A698" s="17" t="s">
        <v>333</v>
      </c>
      <c r="B698" s="14" t="s">
        <v>14</v>
      </c>
      <c r="C698" s="14" t="s">
        <v>1699</v>
      </c>
      <c r="D698" s="14" t="s">
        <v>327</v>
      </c>
      <c r="E698" s="19" t="s">
        <v>4367</v>
      </c>
      <c r="F698" s="19" t="s">
        <v>4367</v>
      </c>
      <c r="G698" s="16" t="s">
        <v>4367</v>
      </c>
      <c r="H698" s="19" t="s">
        <v>4368</v>
      </c>
      <c r="I698" s="12">
        <v>19.95</v>
      </c>
      <c r="J698" s="15">
        <v>0.15640000000000001</v>
      </c>
      <c r="K698" s="230">
        <v>16.829999999999998</v>
      </c>
      <c r="L698" s="17"/>
    </row>
    <row r="699" spans="1:12" x14ac:dyDescent="0.35">
      <c r="A699" s="17" t="s">
        <v>333</v>
      </c>
      <c r="B699" s="14" t="s">
        <v>14</v>
      </c>
      <c r="C699" s="14" t="s">
        <v>1699</v>
      </c>
      <c r="D699" s="14" t="s">
        <v>327</v>
      </c>
      <c r="E699" s="19" t="s">
        <v>4369</v>
      </c>
      <c r="F699" s="19" t="s">
        <v>4369</v>
      </c>
      <c r="G699" s="16" t="s">
        <v>4369</v>
      </c>
      <c r="H699" s="19" t="s">
        <v>4370</v>
      </c>
      <c r="I699" s="12">
        <v>16.95</v>
      </c>
      <c r="J699" s="15">
        <v>0.15629999999999999</v>
      </c>
      <c r="K699" s="230">
        <v>14.3</v>
      </c>
      <c r="L699" s="17"/>
    </row>
    <row r="700" spans="1:12" x14ac:dyDescent="0.35">
      <c r="A700" s="17" t="s">
        <v>333</v>
      </c>
      <c r="B700" s="14" t="s">
        <v>14</v>
      </c>
      <c r="C700" s="14" t="s">
        <v>1699</v>
      </c>
      <c r="D700" s="14" t="s">
        <v>327</v>
      </c>
      <c r="E700" s="19" t="s">
        <v>4371</v>
      </c>
      <c r="F700" s="19" t="s">
        <v>4371</v>
      </c>
      <c r="G700" s="16" t="s">
        <v>4371</v>
      </c>
      <c r="H700" s="19" t="s">
        <v>4372</v>
      </c>
      <c r="I700" s="12">
        <v>12.95</v>
      </c>
      <c r="J700" s="15">
        <v>0.1676</v>
      </c>
      <c r="K700" s="230">
        <v>10.78</v>
      </c>
      <c r="L700" s="17"/>
    </row>
    <row r="701" spans="1:12" x14ac:dyDescent="0.35">
      <c r="A701" s="17" t="s">
        <v>333</v>
      </c>
      <c r="B701" s="14" t="s">
        <v>14</v>
      </c>
      <c r="C701" s="14" t="s">
        <v>1699</v>
      </c>
      <c r="D701" s="14" t="s">
        <v>43</v>
      </c>
      <c r="E701" s="19" t="s">
        <v>2122</v>
      </c>
      <c r="F701" s="19" t="s">
        <v>2122</v>
      </c>
      <c r="G701" s="16" t="s">
        <v>2122</v>
      </c>
      <c r="H701" s="19" t="s">
        <v>2123</v>
      </c>
      <c r="I701" s="12">
        <v>499.95</v>
      </c>
      <c r="J701" s="15">
        <v>0.1</v>
      </c>
      <c r="K701" s="230">
        <v>449.96</v>
      </c>
      <c r="L701" s="17"/>
    </row>
    <row r="702" spans="1:12" ht="27" x14ac:dyDescent="0.35">
      <c r="A702" s="17" t="s">
        <v>333</v>
      </c>
      <c r="B702" s="14" t="s">
        <v>14</v>
      </c>
      <c r="C702" s="14" t="s">
        <v>1699</v>
      </c>
      <c r="D702" s="14" t="s">
        <v>43</v>
      </c>
      <c r="E702" s="19" t="s">
        <v>766</v>
      </c>
      <c r="F702" s="19" t="s">
        <v>766</v>
      </c>
      <c r="G702" s="16" t="s">
        <v>766</v>
      </c>
      <c r="H702" s="19" t="s">
        <v>1168</v>
      </c>
      <c r="I702" s="12">
        <v>419.95</v>
      </c>
      <c r="J702" s="15">
        <v>0.1</v>
      </c>
      <c r="K702" s="230">
        <v>377.96</v>
      </c>
      <c r="L702" s="17"/>
    </row>
    <row r="703" spans="1:12" ht="27" x14ac:dyDescent="0.35">
      <c r="A703" s="17" t="s">
        <v>333</v>
      </c>
      <c r="B703" s="14" t="s">
        <v>14</v>
      </c>
      <c r="C703" s="14" t="s">
        <v>1699</v>
      </c>
      <c r="D703" s="14" t="s">
        <v>43</v>
      </c>
      <c r="E703" s="19" t="s">
        <v>1166</v>
      </c>
      <c r="F703" s="19" t="s">
        <v>1166</v>
      </c>
      <c r="G703" s="16" t="s">
        <v>1166</v>
      </c>
      <c r="H703" s="19" t="s">
        <v>1167</v>
      </c>
      <c r="I703" s="12">
        <v>299.95</v>
      </c>
      <c r="J703" s="15">
        <v>0.1</v>
      </c>
      <c r="K703" s="230">
        <v>269.95999999999998</v>
      </c>
      <c r="L703" s="17"/>
    </row>
    <row r="704" spans="1:12" x14ac:dyDescent="0.35">
      <c r="A704" s="17" t="s">
        <v>333</v>
      </c>
      <c r="B704" s="14" t="s">
        <v>14</v>
      </c>
      <c r="C704" s="14" t="s">
        <v>1699</v>
      </c>
      <c r="D704" s="14" t="s">
        <v>43</v>
      </c>
      <c r="E704" s="19" t="s">
        <v>1174</v>
      </c>
      <c r="F704" s="19" t="s">
        <v>1174</v>
      </c>
      <c r="G704" s="16" t="s">
        <v>1174</v>
      </c>
      <c r="H704" s="19" t="s">
        <v>1175</v>
      </c>
      <c r="I704" s="12">
        <v>159.94999999999999</v>
      </c>
      <c r="J704" s="15">
        <v>0.1</v>
      </c>
      <c r="K704" s="230">
        <v>143.96</v>
      </c>
      <c r="L704" s="17"/>
    </row>
    <row r="705" spans="1:12" x14ac:dyDescent="0.35">
      <c r="A705" s="17" t="s">
        <v>333</v>
      </c>
      <c r="B705" s="14" t="s">
        <v>14</v>
      </c>
      <c r="C705" s="14" t="s">
        <v>1699</v>
      </c>
      <c r="D705" s="14" t="s">
        <v>258</v>
      </c>
      <c r="E705" s="19" t="s">
        <v>4373</v>
      </c>
      <c r="F705" s="19" t="s">
        <v>4374</v>
      </c>
      <c r="G705" s="16" t="s">
        <v>4374</v>
      </c>
      <c r="H705" s="19" t="s">
        <v>4375</v>
      </c>
      <c r="I705" s="12">
        <v>859</v>
      </c>
      <c r="J705" s="15">
        <v>6.3799999999999996E-2</v>
      </c>
      <c r="K705" s="230">
        <v>804.2</v>
      </c>
      <c r="L705" s="17"/>
    </row>
    <row r="706" spans="1:12" x14ac:dyDescent="0.35">
      <c r="A706" s="17" t="s">
        <v>333</v>
      </c>
      <c r="B706" s="14" t="s">
        <v>14</v>
      </c>
      <c r="C706" s="14" t="s">
        <v>1699</v>
      </c>
      <c r="D706" s="14" t="s">
        <v>258</v>
      </c>
      <c r="E706" s="19" t="s">
        <v>4376</v>
      </c>
      <c r="F706" s="19" t="s">
        <v>4377</v>
      </c>
      <c r="G706" s="16" t="s">
        <v>4377</v>
      </c>
      <c r="H706" s="19" t="s">
        <v>4378</v>
      </c>
      <c r="I706" s="12">
        <v>1509</v>
      </c>
      <c r="J706" s="15">
        <v>6.3799999999999996E-2</v>
      </c>
      <c r="K706" s="230">
        <v>1412.73</v>
      </c>
      <c r="L706" s="17"/>
    </row>
    <row r="707" spans="1:12" x14ac:dyDescent="0.35">
      <c r="A707" s="17" t="s">
        <v>333</v>
      </c>
      <c r="B707" s="14" t="s">
        <v>14</v>
      </c>
      <c r="C707" s="14" t="s">
        <v>1699</v>
      </c>
      <c r="D707" s="14" t="s">
        <v>258</v>
      </c>
      <c r="E707" s="19" t="s">
        <v>4379</v>
      </c>
      <c r="F707" s="19" t="s">
        <v>4380</v>
      </c>
      <c r="G707" s="16" t="s">
        <v>4380</v>
      </c>
      <c r="H707" s="19" t="s">
        <v>4381</v>
      </c>
      <c r="I707" s="12">
        <v>299</v>
      </c>
      <c r="J707" s="15">
        <v>6.3799999999999996E-2</v>
      </c>
      <c r="K707" s="230">
        <v>279.92</v>
      </c>
      <c r="L707" s="17"/>
    </row>
    <row r="708" spans="1:12" x14ac:dyDescent="0.35">
      <c r="A708" s="17" t="s">
        <v>333</v>
      </c>
      <c r="B708" s="14" t="s">
        <v>14</v>
      </c>
      <c r="C708" s="14" t="s">
        <v>1699</v>
      </c>
      <c r="D708" s="14" t="s">
        <v>258</v>
      </c>
      <c r="E708" s="19" t="s">
        <v>4382</v>
      </c>
      <c r="F708" s="19" t="s">
        <v>4383</v>
      </c>
      <c r="G708" s="16" t="s">
        <v>4383</v>
      </c>
      <c r="H708" s="19" t="s">
        <v>4384</v>
      </c>
      <c r="I708" s="12">
        <v>349</v>
      </c>
      <c r="J708" s="15">
        <v>6.3799999999999996E-2</v>
      </c>
      <c r="K708" s="230">
        <v>326.73</v>
      </c>
      <c r="L708" s="17"/>
    </row>
    <row r="709" spans="1:12" x14ac:dyDescent="0.35">
      <c r="A709" s="17" t="s">
        <v>333</v>
      </c>
      <c r="B709" s="14" t="s">
        <v>14</v>
      </c>
      <c r="C709" s="14" t="s">
        <v>1699</v>
      </c>
      <c r="D709" s="14" t="s">
        <v>253</v>
      </c>
      <c r="E709" s="19" t="s">
        <v>4385</v>
      </c>
      <c r="F709" s="19" t="s">
        <v>1986</v>
      </c>
      <c r="G709" s="16" t="s">
        <v>1986</v>
      </c>
      <c r="H709" s="19" t="s">
        <v>4386</v>
      </c>
      <c r="I709" s="12">
        <v>579</v>
      </c>
      <c r="J709" s="15">
        <v>6.3799999999999996E-2</v>
      </c>
      <c r="K709" s="230">
        <v>542.05999999999995</v>
      </c>
      <c r="L709" s="17"/>
    </row>
    <row r="710" spans="1:12" x14ac:dyDescent="0.35">
      <c r="A710" s="17" t="s">
        <v>333</v>
      </c>
      <c r="B710" s="14" t="s">
        <v>14</v>
      </c>
      <c r="C710" s="14" t="s">
        <v>1699</v>
      </c>
      <c r="D710" s="14" t="s">
        <v>253</v>
      </c>
      <c r="E710" s="19" t="s">
        <v>4387</v>
      </c>
      <c r="F710" s="19" t="s">
        <v>2124</v>
      </c>
      <c r="G710" s="16" t="s">
        <v>2124</v>
      </c>
      <c r="H710" s="19" t="s">
        <v>4388</v>
      </c>
      <c r="I710" s="12">
        <v>629</v>
      </c>
      <c r="J710" s="15">
        <v>6.3799999999999996E-2</v>
      </c>
      <c r="K710" s="230">
        <v>588.87</v>
      </c>
      <c r="L710" s="17"/>
    </row>
    <row r="711" spans="1:12" x14ac:dyDescent="0.35">
      <c r="A711" s="17" t="s">
        <v>333</v>
      </c>
      <c r="B711" s="14" t="s">
        <v>14</v>
      </c>
      <c r="C711" s="14" t="s">
        <v>1699</v>
      </c>
      <c r="D711" s="14" t="s">
        <v>253</v>
      </c>
      <c r="E711" s="19" t="s">
        <v>4389</v>
      </c>
      <c r="F711" s="19" t="s">
        <v>4390</v>
      </c>
      <c r="G711" s="16" t="s">
        <v>4390</v>
      </c>
      <c r="H711" s="19" t="s">
        <v>4391</v>
      </c>
      <c r="I711" s="12">
        <v>749</v>
      </c>
      <c r="J711" s="15">
        <v>6.3799999999999996E-2</v>
      </c>
      <c r="K711" s="230">
        <v>701.21</v>
      </c>
      <c r="L711" s="17"/>
    </row>
    <row r="712" spans="1:12" x14ac:dyDescent="0.35">
      <c r="A712" s="17" t="s">
        <v>333</v>
      </c>
      <c r="B712" s="14" t="s">
        <v>14</v>
      </c>
      <c r="C712" s="14" t="s">
        <v>1699</v>
      </c>
      <c r="D712" s="14" t="s">
        <v>253</v>
      </c>
      <c r="E712" s="19" t="s">
        <v>4392</v>
      </c>
      <c r="F712" s="19" t="s">
        <v>1984</v>
      </c>
      <c r="G712" s="16" t="s">
        <v>1984</v>
      </c>
      <c r="H712" s="19" t="s">
        <v>4393</v>
      </c>
      <c r="I712" s="12">
        <v>759</v>
      </c>
      <c r="J712" s="15">
        <v>6.3799999999999996E-2</v>
      </c>
      <c r="K712" s="230">
        <v>710.58</v>
      </c>
      <c r="L712" s="17"/>
    </row>
    <row r="713" spans="1:12" x14ac:dyDescent="0.35">
      <c r="A713" s="17" t="s">
        <v>333</v>
      </c>
      <c r="B713" s="14" t="s">
        <v>14</v>
      </c>
      <c r="C713" s="14" t="s">
        <v>1699</v>
      </c>
      <c r="D713" s="14" t="s">
        <v>253</v>
      </c>
      <c r="E713" s="19" t="s">
        <v>4394</v>
      </c>
      <c r="F713" s="19" t="s">
        <v>4395</v>
      </c>
      <c r="G713" s="16" t="s">
        <v>4395</v>
      </c>
      <c r="H713" s="19" t="s">
        <v>4396</v>
      </c>
      <c r="I713" s="12">
        <v>889</v>
      </c>
      <c r="J713" s="15">
        <v>6.3799999999999996E-2</v>
      </c>
      <c r="K713" s="230">
        <v>832.28</v>
      </c>
      <c r="L713" s="17"/>
    </row>
    <row r="714" spans="1:12" x14ac:dyDescent="0.35">
      <c r="A714" s="17" t="s">
        <v>333</v>
      </c>
      <c r="B714" s="14" t="s">
        <v>14</v>
      </c>
      <c r="C714" s="14" t="s">
        <v>1699</v>
      </c>
      <c r="D714" s="14" t="s">
        <v>253</v>
      </c>
      <c r="E714" s="19" t="s">
        <v>4397</v>
      </c>
      <c r="F714" s="19" t="s">
        <v>2125</v>
      </c>
      <c r="G714" s="16" t="s">
        <v>2125</v>
      </c>
      <c r="H714" s="19" t="s">
        <v>4398</v>
      </c>
      <c r="I714" s="12">
        <v>1369</v>
      </c>
      <c r="J714" s="15">
        <v>6.3799999999999996E-2</v>
      </c>
      <c r="K714" s="230">
        <v>1281.6600000000001</v>
      </c>
      <c r="L714" s="17"/>
    </row>
    <row r="715" spans="1:12" x14ac:dyDescent="0.35">
      <c r="A715" s="17" t="s">
        <v>333</v>
      </c>
      <c r="B715" s="14" t="s">
        <v>14</v>
      </c>
      <c r="C715" s="14" t="s">
        <v>1699</v>
      </c>
      <c r="D715" s="14" t="s">
        <v>253</v>
      </c>
      <c r="E715" s="19" t="s">
        <v>4399</v>
      </c>
      <c r="F715" s="19" t="s">
        <v>4400</v>
      </c>
      <c r="G715" s="16" t="s">
        <v>4400</v>
      </c>
      <c r="H715" s="19" t="s">
        <v>4401</v>
      </c>
      <c r="I715" s="12">
        <v>2339</v>
      </c>
      <c r="J715" s="15">
        <v>6.3799999999999996E-2</v>
      </c>
      <c r="K715" s="230">
        <v>2189.77</v>
      </c>
      <c r="L715" s="17"/>
    </row>
    <row r="716" spans="1:12" ht="67.5" x14ac:dyDescent="0.35">
      <c r="A716" s="17" t="s">
        <v>333</v>
      </c>
      <c r="B716" s="14" t="s">
        <v>14</v>
      </c>
      <c r="C716" s="14"/>
      <c r="D716" s="14" t="s">
        <v>253</v>
      </c>
      <c r="E716" s="19" t="s">
        <v>1984</v>
      </c>
      <c r="F716" s="19" t="s">
        <v>1984</v>
      </c>
      <c r="G716" s="16" t="s">
        <v>1984</v>
      </c>
      <c r="H716" s="19" t="s">
        <v>958</v>
      </c>
      <c r="I716" s="12">
        <v>768.99</v>
      </c>
      <c r="J716" s="15">
        <v>0.47000000000000003</v>
      </c>
      <c r="K716" s="230">
        <v>407.56470000000002</v>
      </c>
      <c r="L716" s="17" t="s">
        <v>1985</v>
      </c>
    </row>
    <row r="717" spans="1:12" ht="67.5" x14ac:dyDescent="0.35">
      <c r="A717" s="17" t="s">
        <v>333</v>
      </c>
      <c r="B717" s="14" t="s">
        <v>14</v>
      </c>
      <c r="C717" s="14"/>
      <c r="D717" s="14" t="s">
        <v>253</v>
      </c>
      <c r="E717" s="19" t="s">
        <v>1986</v>
      </c>
      <c r="F717" s="19" t="s">
        <v>1986</v>
      </c>
      <c r="G717" s="16" t="s">
        <v>1986</v>
      </c>
      <c r="H717" s="19" t="s">
        <v>962</v>
      </c>
      <c r="I717" s="12">
        <v>568.99</v>
      </c>
      <c r="J717" s="15">
        <v>0.47000000000000003</v>
      </c>
      <c r="K717" s="230">
        <v>301.56470000000002</v>
      </c>
      <c r="L717" s="17" t="s">
        <v>2083</v>
      </c>
    </row>
    <row r="718" spans="1:12" x14ac:dyDescent="0.35">
      <c r="A718" s="17" t="s">
        <v>333</v>
      </c>
      <c r="B718" s="14" t="s">
        <v>13</v>
      </c>
      <c r="C718" s="14"/>
      <c r="D718" s="14" t="s">
        <v>253</v>
      </c>
      <c r="E718" s="19" t="s">
        <v>964</v>
      </c>
      <c r="F718" s="19" t="s">
        <v>964</v>
      </c>
      <c r="G718" s="16" t="s">
        <v>964</v>
      </c>
      <c r="H718" s="19" t="s">
        <v>965</v>
      </c>
      <c r="I718" s="12">
        <v>409</v>
      </c>
      <c r="J718" s="15">
        <v>0.41000000000000003</v>
      </c>
      <c r="K718" s="230">
        <v>241.30999999999997</v>
      </c>
      <c r="L718" s="17"/>
    </row>
    <row r="719" spans="1:12" x14ac:dyDescent="0.35">
      <c r="A719" s="17" t="s">
        <v>333</v>
      </c>
      <c r="B719" s="14" t="s">
        <v>13</v>
      </c>
      <c r="C719" s="14"/>
      <c r="D719" s="14" t="s">
        <v>253</v>
      </c>
      <c r="E719" s="19" t="s">
        <v>967</v>
      </c>
      <c r="F719" s="19" t="s">
        <v>967</v>
      </c>
      <c r="G719" s="16" t="s">
        <v>967</v>
      </c>
      <c r="H719" s="19" t="s">
        <v>968</v>
      </c>
      <c r="I719" s="12">
        <v>768.99</v>
      </c>
      <c r="J719" s="15">
        <v>0.41000000000000003</v>
      </c>
      <c r="K719" s="230">
        <v>453.70409999999998</v>
      </c>
      <c r="L719" s="17"/>
    </row>
    <row r="720" spans="1:12" ht="27" x14ac:dyDescent="0.35">
      <c r="A720" s="17" t="s">
        <v>333</v>
      </c>
      <c r="B720" s="14" t="s">
        <v>13</v>
      </c>
      <c r="C720" s="14"/>
      <c r="D720" s="14" t="s">
        <v>253</v>
      </c>
      <c r="E720" s="19" t="s">
        <v>2180</v>
      </c>
      <c r="F720" s="19" t="s">
        <v>2180</v>
      </c>
      <c r="G720" s="16" t="s">
        <v>2180</v>
      </c>
      <c r="H720" s="19" t="s">
        <v>2181</v>
      </c>
      <c r="I720" s="12">
        <v>101.2</v>
      </c>
      <c r="J720" s="15">
        <v>0.41000000000000003</v>
      </c>
      <c r="K720" s="230">
        <v>59.707999999999998</v>
      </c>
      <c r="L720" s="17" t="s">
        <v>2084</v>
      </c>
    </row>
    <row r="721" spans="1:12" x14ac:dyDescent="0.35">
      <c r="A721" s="17" t="s">
        <v>333</v>
      </c>
      <c r="B721" s="14" t="s">
        <v>13</v>
      </c>
      <c r="C721" s="14"/>
      <c r="D721" s="14" t="s">
        <v>253</v>
      </c>
      <c r="E721" s="19" t="s">
        <v>1988</v>
      </c>
      <c r="F721" s="19" t="s">
        <v>1989</v>
      </c>
      <c r="G721" s="16" t="s">
        <v>1989</v>
      </c>
      <c r="H721" s="19" t="s">
        <v>1988</v>
      </c>
      <c r="I721" s="12">
        <v>532.38</v>
      </c>
      <c r="J721" s="15">
        <v>0.36</v>
      </c>
      <c r="K721" s="230">
        <v>340.72320000000002</v>
      </c>
      <c r="L721" s="17" t="s">
        <v>2085</v>
      </c>
    </row>
    <row r="722" spans="1:12" ht="27" x14ac:dyDescent="0.35">
      <c r="A722" s="17" t="s">
        <v>333</v>
      </c>
      <c r="B722" s="14" t="s">
        <v>14</v>
      </c>
      <c r="C722" s="14" t="s">
        <v>1699</v>
      </c>
      <c r="D722" s="14" t="s">
        <v>258</v>
      </c>
      <c r="E722" s="19" t="s">
        <v>4402</v>
      </c>
      <c r="F722" s="19" t="s">
        <v>4402</v>
      </c>
      <c r="G722" s="16" t="s">
        <v>4402</v>
      </c>
      <c r="H722" s="19" t="s">
        <v>4403</v>
      </c>
      <c r="I722" s="12">
        <v>99</v>
      </c>
      <c r="J722" s="15">
        <v>9.5600000000000004E-2</v>
      </c>
      <c r="K722" s="230">
        <v>89.54</v>
      </c>
      <c r="L722" s="17"/>
    </row>
    <row r="723" spans="1:12" x14ac:dyDescent="0.35">
      <c r="A723" s="17" t="s">
        <v>333</v>
      </c>
      <c r="B723" s="14" t="s">
        <v>14</v>
      </c>
      <c r="C723" s="14" t="s">
        <v>1699</v>
      </c>
      <c r="D723" s="14" t="s">
        <v>258</v>
      </c>
      <c r="E723" s="19" t="s">
        <v>4404</v>
      </c>
      <c r="F723" s="19" t="s">
        <v>4404</v>
      </c>
      <c r="G723" s="16" t="s">
        <v>4404</v>
      </c>
      <c r="H723" s="19" t="s">
        <v>4405</v>
      </c>
      <c r="I723" s="12">
        <v>69</v>
      </c>
      <c r="J723" s="15">
        <v>9.5399999999999999E-2</v>
      </c>
      <c r="K723" s="230">
        <v>62.42</v>
      </c>
      <c r="L723" s="17"/>
    </row>
    <row r="724" spans="1:12" x14ac:dyDescent="0.35">
      <c r="A724" s="17" t="s">
        <v>333</v>
      </c>
      <c r="B724" s="14" t="s">
        <v>14</v>
      </c>
      <c r="C724" s="14" t="s">
        <v>1699</v>
      </c>
      <c r="D724" s="14" t="s">
        <v>258</v>
      </c>
      <c r="E724" s="19" t="s">
        <v>4406</v>
      </c>
      <c r="F724" s="19" t="s">
        <v>4406</v>
      </c>
      <c r="G724" s="16" t="s">
        <v>4406</v>
      </c>
      <c r="H724" s="19" t="s">
        <v>4407</v>
      </c>
      <c r="I724" s="12">
        <v>29</v>
      </c>
      <c r="J724" s="15">
        <v>9.5000000000000001E-2</v>
      </c>
      <c r="K724" s="230">
        <v>26.25</v>
      </c>
      <c r="L724" s="17"/>
    </row>
    <row r="725" spans="1:12" x14ac:dyDescent="0.35">
      <c r="A725" s="17" t="s">
        <v>333</v>
      </c>
      <c r="B725" s="14" t="s">
        <v>14</v>
      </c>
      <c r="C725" s="14" t="s">
        <v>1699</v>
      </c>
      <c r="D725" s="14" t="s">
        <v>258</v>
      </c>
      <c r="E725" s="19" t="s">
        <v>4408</v>
      </c>
      <c r="F725" s="19" t="s">
        <v>4408</v>
      </c>
      <c r="G725" s="16" t="s">
        <v>4408</v>
      </c>
      <c r="H725" s="19" t="s">
        <v>4409</v>
      </c>
      <c r="I725" s="12">
        <v>339</v>
      </c>
      <c r="J725" s="15">
        <v>0.06</v>
      </c>
      <c r="K725" s="230">
        <v>318.66000000000003</v>
      </c>
      <c r="L725" s="17"/>
    </row>
    <row r="726" spans="1:12" x14ac:dyDescent="0.35">
      <c r="A726" s="17" t="s">
        <v>333</v>
      </c>
      <c r="B726" s="14" t="s">
        <v>14</v>
      </c>
      <c r="C726" s="14" t="s">
        <v>1699</v>
      </c>
      <c r="D726" s="14" t="s">
        <v>258</v>
      </c>
      <c r="E726" s="19" t="s">
        <v>4410</v>
      </c>
      <c r="F726" s="19" t="s">
        <v>4410</v>
      </c>
      <c r="G726" s="16" t="s">
        <v>4410</v>
      </c>
      <c r="H726" s="19" t="s">
        <v>4411</v>
      </c>
      <c r="I726" s="12">
        <v>349</v>
      </c>
      <c r="J726" s="15">
        <v>0.06</v>
      </c>
      <c r="K726" s="230">
        <v>328.06</v>
      </c>
      <c r="L726" s="17"/>
    </row>
    <row r="727" spans="1:12" x14ac:dyDescent="0.35">
      <c r="A727" s="17" t="s">
        <v>333</v>
      </c>
      <c r="B727" s="14" t="s">
        <v>14</v>
      </c>
      <c r="C727" s="14" t="s">
        <v>1699</v>
      </c>
      <c r="D727" s="14" t="s">
        <v>258</v>
      </c>
      <c r="E727" s="19" t="s">
        <v>4412</v>
      </c>
      <c r="F727" s="19" t="s">
        <v>4412</v>
      </c>
      <c r="G727" s="16" t="s">
        <v>4412</v>
      </c>
      <c r="H727" s="19" t="s">
        <v>4413</v>
      </c>
      <c r="I727" s="12">
        <v>529</v>
      </c>
      <c r="J727" s="15">
        <v>0.06</v>
      </c>
      <c r="K727" s="230">
        <v>497.26</v>
      </c>
      <c r="L727" s="17"/>
    </row>
    <row r="728" spans="1:12" x14ac:dyDescent="0.35">
      <c r="A728" s="17" t="s">
        <v>333</v>
      </c>
      <c r="B728" s="14" t="s">
        <v>14</v>
      </c>
      <c r="C728" s="14" t="s">
        <v>1699</v>
      </c>
      <c r="D728" s="14" t="s">
        <v>258</v>
      </c>
      <c r="E728" s="19" t="s">
        <v>4414</v>
      </c>
      <c r="F728" s="19" t="s">
        <v>4414</v>
      </c>
      <c r="G728" s="16" t="s">
        <v>4414</v>
      </c>
      <c r="H728" s="19" t="s">
        <v>4415</v>
      </c>
      <c r="I728" s="12">
        <v>19</v>
      </c>
      <c r="J728" s="15">
        <v>9.5299999999999996E-2</v>
      </c>
      <c r="K728" s="230">
        <v>17.190000000000001</v>
      </c>
      <c r="L728" s="17"/>
    </row>
    <row r="729" spans="1:12" x14ac:dyDescent="0.35">
      <c r="A729" s="17" t="s">
        <v>267</v>
      </c>
      <c r="B729" s="14" t="s">
        <v>14</v>
      </c>
      <c r="C729" s="14" t="s">
        <v>4727</v>
      </c>
      <c r="D729" s="14" t="s">
        <v>43</v>
      </c>
      <c r="E729" s="19" t="s">
        <v>766</v>
      </c>
      <c r="F729" s="19" t="s">
        <v>4728</v>
      </c>
      <c r="G729" s="19">
        <v>4836440</v>
      </c>
      <c r="H729" s="19" t="s">
        <v>4729</v>
      </c>
      <c r="I729" s="12">
        <v>439</v>
      </c>
      <c r="J729" s="15">
        <v>0.23375854214122996</v>
      </c>
      <c r="K729" s="129">
        <v>336.38000000000005</v>
      </c>
      <c r="L729" s="151"/>
    </row>
    <row r="730" spans="1:12" x14ac:dyDescent="0.35">
      <c r="A730" s="17" t="s">
        <v>267</v>
      </c>
      <c r="B730" s="14" t="s">
        <v>14</v>
      </c>
      <c r="C730" s="14" t="s">
        <v>4727</v>
      </c>
      <c r="D730" s="14" t="s">
        <v>43</v>
      </c>
      <c r="E730" s="19" t="s">
        <v>2122</v>
      </c>
      <c r="F730" s="19" t="s">
        <v>4730</v>
      </c>
      <c r="G730" s="19">
        <v>5730897</v>
      </c>
      <c r="H730" s="19" t="s">
        <v>4731</v>
      </c>
      <c r="I730" s="12">
        <v>499</v>
      </c>
      <c r="J730" s="15">
        <v>0.23321843687374744</v>
      </c>
      <c r="K730" s="129">
        <v>382.62400000000002</v>
      </c>
      <c r="L730" s="151"/>
    </row>
    <row r="731" spans="1:12" x14ac:dyDescent="0.35">
      <c r="A731" s="17" t="s">
        <v>267</v>
      </c>
      <c r="B731" s="14" t="s">
        <v>14</v>
      </c>
      <c r="C731" s="14" t="s">
        <v>4732</v>
      </c>
      <c r="D731" s="14" t="s">
        <v>43</v>
      </c>
      <c r="E731" s="19" t="s">
        <v>4733</v>
      </c>
      <c r="F731" s="19" t="s">
        <v>4734</v>
      </c>
      <c r="G731" s="19">
        <v>6248010</v>
      </c>
      <c r="H731" s="19" t="s">
        <v>4735</v>
      </c>
      <c r="I731" s="12">
        <v>756.48</v>
      </c>
      <c r="J731" s="15">
        <v>0.22180758248730964</v>
      </c>
      <c r="K731" s="129">
        <v>588.68700000000001</v>
      </c>
      <c r="L731" s="151"/>
    </row>
    <row r="732" spans="1:12" x14ac:dyDescent="0.35">
      <c r="A732" s="17" t="s">
        <v>267</v>
      </c>
      <c r="B732" s="14" t="s">
        <v>13</v>
      </c>
      <c r="C732" s="14" t="s">
        <v>4736</v>
      </c>
      <c r="D732" s="14" t="s">
        <v>43</v>
      </c>
      <c r="E732" s="19" t="s">
        <v>1164</v>
      </c>
      <c r="F732" s="19" t="s">
        <v>4737</v>
      </c>
      <c r="G732" s="19">
        <v>5325658</v>
      </c>
      <c r="H732" s="19" t="s">
        <v>4738</v>
      </c>
      <c r="I732" s="12">
        <v>229</v>
      </c>
      <c r="J732" s="15">
        <v>0.36877292576419207</v>
      </c>
      <c r="K732" s="129">
        <v>144.55100000000002</v>
      </c>
      <c r="L732" s="151"/>
    </row>
    <row r="733" spans="1:12" x14ac:dyDescent="0.35">
      <c r="A733" s="17" t="s">
        <v>267</v>
      </c>
      <c r="B733" s="14" t="s">
        <v>14</v>
      </c>
      <c r="C733" s="14" t="s">
        <v>4739</v>
      </c>
      <c r="D733" s="14" t="s">
        <v>43</v>
      </c>
      <c r="E733" s="19" t="s">
        <v>2424</v>
      </c>
      <c r="F733" s="19" t="s">
        <v>4740</v>
      </c>
      <c r="G733" s="19">
        <v>5901362</v>
      </c>
      <c r="H733" s="19" t="s">
        <v>4741</v>
      </c>
      <c r="I733" s="12">
        <v>124.83</v>
      </c>
      <c r="J733" s="15">
        <v>0.23441480413362173</v>
      </c>
      <c r="K733" s="129">
        <v>95.567999999999998</v>
      </c>
      <c r="L733" s="151"/>
    </row>
    <row r="734" spans="1:12" ht="27" x14ac:dyDescent="0.35">
      <c r="A734" s="17" t="s">
        <v>267</v>
      </c>
      <c r="B734" s="14" t="s">
        <v>14</v>
      </c>
      <c r="C734" s="14" t="s">
        <v>4727</v>
      </c>
      <c r="D734" s="14" t="s">
        <v>258</v>
      </c>
      <c r="E734" s="19" t="s">
        <v>4410</v>
      </c>
      <c r="F734" s="19" t="s">
        <v>4410</v>
      </c>
      <c r="G734" s="19">
        <v>4172590</v>
      </c>
      <c r="H734" s="19" t="s">
        <v>4742</v>
      </c>
      <c r="I734" s="12">
        <v>317.3</v>
      </c>
      <c r="J734" s="15">
        <v>9.1329971635675966E-2</v>
      </c>
      <c r="K734" s="129">
        <v>288.32100000000003</v>
      </c>
      <c r="L734" s="151"/>
    </row>
    <row r="735" spans="1:12" x14ac:dyDescent="0.35">
      <c r="A735" s="17" t="s">
        <v>267</v>
      </c>
      <c r="B735" s="14" t="s">
        <v>14</v>
      </c>
      <c r="C735" s="14" t="s">
        <v>4727</v>
      </c>
      <c r="D735" s="14" t="s">
        <v>258</v>
      </c>
      <c r="E735" s="19" t="s">
        <v>4408</v>
      </c>
      <c r="F735" s="19" t="s">
        <v>4408</v>
      </c>
      <c r="G735" s="19">
        <v>5262478</v>
      </c>
      <c r="H735" s="19" t="s">
        <v>4743</v>
      </c>
      <c r="I735" s="12">
        <v>308.2</v>
      </c>
      <c r="J735" s="15">
        <v>0.13609669046073958</v>
      </c>
      <c r="K735" s="129">
        <v>266.25500000000005</v>
      </c>
      <c r="L735" s="151"/>
    </row>
    <row r="736" spans="1:12" ht="27" x14ac:dyDescent="0.35">
      <c r="A736" s="17" t="s">
        <v>267</v>
      </c>
      <c r="B736" s="14" t="s">
        <v>14</v>
      </c>
      <c r="C736" s="14" t="s">
        <v>4744</v>
      </c>
      <c r="D736" s="14" t="s">
        <v>258</v>
      </c>
      <c r="E736" s="19" t="s">
        <v>4745</v>
      </c>
      <c r="F736" s="19" t="s">
        <v>4746</v>
      </c>
      <c r="G736" s="19">
        <v>3610606</v>
      </c>
      <c r="H736" s="19" t="s">
        <v>4747</v>
      </c>
      <c r="I736" s="12">
        <v>149</v>
      </c>
      <c r="J736" s="15">
        <v>0.3899798657718121</v>
      </c>
      <c r="K736" s="129">
        <v>90.893000000000001</v>
      </c>
      <c r="L736" s="151"/>
    </row>
    <row r="737" spans="1:12" ht="27" x14ac:dyDescent="0.35">
      <c r="A737" s="17" t="s">
        <v>267</v>
      </c>
      <c r="B737" s="14" t="s">
        <v>14</v>
      </c>
      <c r="C737" s="14" t="s">
        <v>4744</v>
      </c>
      <c r="D737" s="14" t="s">
        <v>258</v>
      </c>
      <c r="E737" s="19" t="s">
        <v>4748</v>
      </c>
      <c r="F737" s="19" t="s">
        <v>4749</v>
      </c>
      <c r="G737" s="19">
        <v>6113278</v>
      </c>
      <c r="H737" s="19" t="s">
        <v>4750</v>
      </c>
      <c r="I737" s="12">
        <v>79.989999999999995</v>
      </c>
      <c r="J737" s="15">
        <v>0.3630203775471933</v>
      </c>
      <c r="K737" s="129">
        <v>50.952000000000005</v>
      </c>
      <c r="L737" s="151"/>
    </row>
    <row r="738" spans="1:12" ht="40.5" x14ac:dyDescent="0.35">
      <c r="A738" s="17" t="s">
        <v>267</v>
      </c>
      <c r="B738" s="14" t="s">
        <v>14</v>
      </c>
      <c r="C738" s="14" t="s">
        <v>4751</v>
      </c>
      <c r="D738" s="14" t="s">
        <v>332</v>
      </c>
      <c r="E738" s="19" t="s">
        <v>4752</v>
      </c>
      <c r="F738" s="19" t="s">
        <v>4753</v>
      </c>
      <c r="G738" s="19">
        <v>5228517</v>
      </c>
      <c r="H738" s="19" t="s">
        <v>4754</v>
      </c>
      <c r="I738" s="12">
        <v>329</v>
      </c>
      <c r="J738" s="15">
        <v>0.41489361702127653</v>
      </c>
      <c r="K738" s="129">
        <v>192.50000000000003</v>
      </c>
      <c r="L738" s="151"/>
    </row>
    <row r="739" spans="1:12" ht="40.5" x14ac:dyDescent="0.35">
      <c r="A739" s="17" t="s">
        <v>267</v>
      </c>
      <c r="B739" s="14" t="s">
        <v>14</v>
      </c>
      <c r="C739" s="14" t="s">
        <v>4751</v>
      </c>
      <c r="D739" s="14" t="s">
        <v>332</v>
      </c>
      <c r="E739" s="19" t="s">
        <v>4755</v>
      </c>
      <c r="F739" s="19" t="s">
        <v>4756</v>
      </c>
      <c r="G739" s="19">
        <v>4952534</v>
      </c>
      <c r="H739" s="19" t="s">
        <v>4757</v>
      </c>
      <c r="I739" s="12">
        <v>479</v>
      </c>
      <c r="J739" s="15">
        <v>0.27432150313152398</v>
      </c>
      <c r="K739" s="129">
        <v>347.6</v>
      </c>
      <c r="L739" s="151"/>
    </row>
    <row r="740" spans="1:12" ht="54" x14ac:dyDescent="0.35">
      <c r="A740" s="17" t="s">
        <v>267</v>
      </c>
      <c r="B740" s="14" t="s">
        <v>14</v>
      </c>
      <c r="C740" s="14" t="s">
        <v>4751</v>
      </c>
      <c r="D740" s="14" t="s">
        <v>332</v>
      </c>
      <c r="E740" s="19" t="s">
        <v>4758</v>
      </c>
      <c r="F740" s="19" t="s">
        <v>4758</v>
      </c>
      <c r="G740" s="19">
        <v>5064673</v>
      </c>
      <c r="H740" s="19" t="s">
        <v>4759</v>
      </c>
      <c r="I740" s="12">
        <v>999</v>
      </c>
      <c r="J740" s="15">
        <v>0.22262262262262261</v>
      </c>
      <c r="K740" s="129">
        <v>776.6</v>
      </c>
      <c r="L740" s="151"/>
    </row>
    <row r="741" spans="1:12" x14ac:dyDescent="0.35">
      <c r="A741" s="17"/>
      <c r="B741" s="95"/>
      <c r="C741" s="95"/>
      <c r="D741" s="95"/>
      <c r="E741" s="95"/>
      <c r="F741" s="95"/>
      <c r="G741" s="95"/>
      <c r="H741" s="19"/>
      <c r="I741" s="149"/>
      <c r="J741" s="150"/>
      <c r="K741" s="100"/>
      <c r="L741" s="151"/>
    </row>
    <row r="742" spans="1:12" x14ac:dyDescent="0.35">
      <c r="A742" s="17"/>
      <c r="B742" s="95"/>
      <c r="C742" s="95"/>
      <c r="D742" s="95"/>
      <c r="E742" s="95"/>
      <c r="F742" s="95"/>
      <c r="G742" s="95"/>
      <c r="H742" s="19"/>
      <c r="I742" s="149"/>
      <c r="J742" s="150"/>
      <c r="K742" s="100"/>
      <c r="L742" s="151"/>
    </row>
    <row r="743" spans="1:12" x14ac:dyDescent="0.35">
      <c r="A743" s="17"/>
      <c r="B743" s="95"/>
      <c r="C743" s="95"/>
      <c r="D743" s="95"/>
      <c r="E743" s="95"/>
      <c r="F743" s="95"/>
      <c r="G743" s="95"/>
      <c r="H743" s="19"/>
      <c r="I743" s="149"/>
      <c r="J743" s="150"/>
      <c r="K743" s="100"/>
      <c r="L743" s="151"/>
    </row>
    <row r="744" spans="1:12" x14ac:dyDescent="0.35">
      <c r="A744" s="17"/>
      <c r="B744" s="95"/>
      <c r="C744" s="95"/>
      <c r="D744" s="95"/>
      <c r="E744" s="95"/>
      <c r="F744" s="95"/>
      <c r="G744" s="95"/>
      <c r="H744" s="19"/>
      <c r="I744" s="149"/>
      <c r="J744" s="150"/>
      <c r="K744" s="100"/>
      <c r="L744" s="151"/>
    </row>
    <row r="745" spans="1:12" x14ac:dyDescent="0.35">
      <c r="A745" s="17"/>
      <c r="B745" s="95"/>
      <c r="C745" s="95"/>
      <c r="D745" s="95"/>
      <c r="E745" s="95"/>
      <c r="F745" s="95"/>
      <c r="G745" s="95"/>
      <c r="H745" s="19"/>
      <c r="I745" s="149"/>
      <c r="J745" s="150"/>
      <c r="K745" s="100"/>
      <c r="L745" s="151"/>
    </row>
    <row r="746" spans="1:12" x14ac:dyDescent="0.35">
      <c r="A746" s="17"/>
      <c r="B746" s="95"/>
      <c r="C746" s="95"/>
      <c r="D746" s="95"/>
      <c r="E746" s="95"/>
      <c r="F746" s="95"/>
      <c r="G746" s="95"/>
      <c r="H746" s="19"/>
      <c r="I746" s="149"/>
      <c r="J746" s="150"/>
      <c r="K746" s="100"/>
      <c r="L746" s="151"/>
    </row>
    <row r="747" spans="1:12" x14ac:dyDescent="0.35">
      <c r="A747" s="17"/>
      <c r="B747" s="95"/>
      <c r="C747" s="95"/>
      <c r="D747" s="95"/>
      <c r="E747" s="95"/>
      <c r="F747" s="95"/>
      <c r="G747" s="95"/>
      <c r="H747" s="19"/>
      <c r="I747" s="149"/>
      <c r="J747" s="150"/>
      <c r="K747" s="100"/>
      <c r="L747" s="151"/>
    </row>
    <row r="748" spans="1:12" x14ac:dyDescent="0.35">
      <c r="A748" s="17"/>
      <c r="B748" s="95"/>
      <c r="C748" s="95"/>
      <c r="D748" s="95"/>
      <c r="E748" s="95"/>
      <c r="F748" s="95"/>
      <c r="G748" s="95"/>
      <c r="H748" s="19"/>
      <c r="I748" s="149"/>
      <c r="J748" s="150"/>
      <c r="K748" s="100"/>
      <c r="L748" s="151"/>
    </row>
    <row r="749" spans="1:12" x14ac:dyDescent="0.35">
      <c r="A749" s="17"/>
      <c r="B749" s="95"/>
      <c r="C749" s="95"/>
      <c r="D749" s="95"/>
      <c r="E749" s="95"/>
      <c r="F749" s="95"/>
      <c r="G749" s="95"/>
      <c r="H749" s="19"/>
      <c r="I749" s="149"/>
      <c r="J749" s="150"/>
      <c r="K749" s="100"/>
      <c r="L749" s="151"/>
    </row>
    <row r="750" spans="1:12" x14ac:dyDescent="0.35">
      <c r="A750" s="17"/>
      <c r="B750" s="95"/>
      <c r="C750" s="95"/>
      <c r="D750" s="95"/>
      <c r="E750" s="95"/>
      <c r="F750" s="95"/>
      <c r="G750" s="95"/>
      <c r="H750" s="19"/>
      <c r="I750" s="149"/>
      <c r="J750" s="150"/>
      <c r="K750" s="100"/>
      <c r="L750" s="151"/>
    </row>
    <row r="751" spans="1:12" x14ac:dyDescent="0.35">
      <c r="A751" s="17"/>
      <c r="B751" s="95"/>
      <c r="C751" s="95"/>
      <c r="D751" s="95"/>
      <c r="E751" s="95"/>
      <c r="F751" s="95"/>
      <c r="G751" s="95"/>
      <c r="H751" s="19"/>
      <c r="I751" s="149"/>
      <c r="J751" s="150"/>
      <c r="K751" s="100"/>
      <c r="L751" s="151"/>
    </row>
    <row r="752" spans="1:12" x14ac:dyDescent="0.35">
      <c r="A752" s="17"/>
      <c r="B752" s="95"/>
      <c r="C752" s="95"/>
      <c r="D752" s="95"/>
      <c r="E752" s="95"/>
      <c r="F752" s="95"/>
      <c r="G752" s="95"/>
      <c r="H752" s="19"/>
      <c r="I752" s="149"/>
      <c r="J752" s="150"/>
      <c r="K752" s="100"/>
      <c r="L752" s="151"/>
    </row>
    <row r="753" spans="1:12" ht="14.25" x14ac:dyDescent="0.35">
      <c r="A753" s="17"/>
      <c r="B753" s="95"/>
      <c r="C753" s="95"/>
      <c r="D753" s="95"/>
      <c r="E753" s="95"/>
      <c r="F753" s="98"/>
      <c r="G753" s="98"/>
      <c r="H753" s="19"/>
      <c r="I753" s="99"/>
      <c r="J753" s="96"/>
      <c r="K753" s="100"/>
      <c r="L753" s="102"/>
    </row>
    <row r="754" spans="1:12" x14ac:dyDescent="0.35">
      <c r="A754" s="17"/>
      <c r="B754" s="95"/>
      <c r="C754" s="95"/>
      <c r="D754" s="95"/>
      <c r="E754" s="95"/>
      <c r="F754" s="95"/>
      <c r="G754" s="95"/>
      <c r="H754" s="19"/>
      <c r="I754" s="99"/>
      <c r="J754" s="96"/>
      <c r="K754" s="100"/>
      <c r="L754" s="102"/>
    </row>
    <row r="755" spans="1:12" x14ac:dyDescent="0.35">
      <c r="A755" s="17"/>
      <c r="B755" s="95"/>
      <c r="C755" s="95"/>
      <c r="D755" s="95"/>
      <c r="E755" s="95"/>
      <c r="F755" s="95"/>
      <c r="G755" s="95"/>
      <c r="H755" s="19"/>
      <c r="I755" s="99"/>
      <c r="J755" s="96"/>
      <c r="K755" s="100"/>
      <c r="L755" s="102"/>
    </row>
    <row r="756" spans="1:12" x14ac:dyDescent="0.35">
      <c r="A756" s="17"/>
      <c r="B756" s="95"/>
      <c r="C756" s="95"/>
      <c r="D756" s="95"/>
      <c r="E756" s="95"/>
      <c r="F756" s="95"/>
      <c r="G756" s="95"/>
      <c r="H756" s="19"/>
      <c r="I756" s="99"/>
      <c r="J756" s="96"/>
      <c r="K756" s="100"/>
      <c r="L756" s="102"/>
    </row>
    <row r="757" spans="1:12" x14ac:dyDescent="0.35">
      <c r="A757" s="17"/>
      <c r="B757" s="95"/>
      <c r="C757" s="95"/>
      <c r="D757" s="95"/>
      <c r="E757" s="95"/>
      <c r="F757" s="95"/>
      <c r="G757" s="95"/>
      <c r="H757" s="19"/>
      <c r="I757" s="99"/>
      <c r="J757" s="96"/>
      <c r="K757" s="100"/>
      <c r="L757" s="102"/>
    </row>
    <row r="758" spans="1:12" x14ac:dyDescent="0.35">
      <c r="A758" s="17"/>
      <c r="B758" s="95"/>
      <c r="C758" s="95"/>
      <c r="D758" s="95"/>
      <c r="E758" s="95"/>
      <c r="F758" s="95"/>
      <c r="G758" s="95"/>
      <c r="H758" s="19"/>
      <c r="I758" s="99"/>
      <c r="J758" s="96"/>
      <c r="K758" s="100"/>
      <c r="L758" s="102"/>
    </row>
    <row r="759" spans="1:12" x14ac:dyDescent="0.35">
      <c r="A759" s="17"/>
      <c r="B759" s="95"/>
      <c r="C759" s="95"/>
      <c r="D759" s="95"/>
      <c r="E759" s="95"/>
      <c r="F759" s="95"/>
      <c r="G759" s="95"/>
      <c r="H759" s="19"/>
      <c r="I759" s="99"/>
      <c r="J759" s="96"/>
      <c r="K759" s="100"/>
      <c r="L759" s="102"/>
    </row>
    <row r="760" spans="1:12" x14ac:dyDescent="0.35">
      <c r="A760" s="17"/>
      <c r="B760" s="95"/>
      <c r="C760" s="95"/>
      <c r="D760" s="95"/>
      <c r="E760" s="95"/>
      <c r="F760" s="95"/>
      <c r="G760" s="95"/>
      <c r="H760" s="19"/>
      <c r="I760" s="99"/>
      <c r="J760" s="96"/>
      <c r="K760" s="100"/>
      <c r="L760" s="102"/>
    </row>
    <row r="761" spans="1:12" x14ac:dyDescent="0.35">
      <c r="A761" s="17"/>
      <c r="B761" s="95"/>
      <c r="C761" s="95"/>
      <c r="D761" s="95"/>
      <c r="E761" s="95"/>
      <c r="F761" s="95"/>
      <c r="G761" s="95"/>
      <c r="H761" s="19"/>
      <c r="I761" s="99"/>
      <c r="J761" s="96"/>
      <c r="K761" s="100"/>
      <c r="L761" s="102"/>
    </row>
    <row r="762" spans="1:12" x14ac:dyDescent="0.35">
      <c r="A762" s="17"/>
      <c r="B762" s="95"/>
      <c r="C762" s="95"/>
      <c r="D762" s="95"/>
      <c r="E762" s="95"/>
      <c r="F762" s="95"/>
      <c r="G762" s="95"/>
      <c r="H762" s="19"/>
      <c r="I762" s="99"/>
      <c r="J762" s="96"/>
      <c r="K762" s="100"/>
      <c r="L762" s="102"/>
    </row>
    <row r="763" spans="1:12" x14ac:dyDescent="0.35">
      <c r="A763" s="17"/>
      <c r="B763" s="95"/>
      <c r="C763" s="95"/>
      <c r="D763" s="95"/>
      <c r="E763" s="95"/>
      <c r="F763" s="95"/>
      <c r="G763" s="95"/>
      <c r="H763" s="19"/>
      <c r="I763" s="99"/>
      <c r="J763" s="96"/>
      <c r="K763" s="100"/>
      <c r="L763" s="102"/>
    </row>
    <row r="764" spans="1:12" x14ac:dyDescent="0.35">
      <c r="A764" s="17"/>
      <c r="B764" s="95"/>
      <c r="C764" s="95"/>
      <c r="D764" s="95"/>
      <c r="E764" s="95"/>
      <c r="F764" s="95"/>
      <c r="G764" s="95"/>
      <c r="H764" s="19"/>
      <c r="I764" s="99"/>
      <c r="J764" s="96"/>
      <c r="K764" s="100"/>
      <c r="L764" s="102"/>
    </row>
    <row r="765" spans="1:12" x14ac:dyDescent="0.35">
      <c r="A765" s="17"/>
      <c r="B765" s="95"/>
      <c r="C765" s="95"/>
      <c r="D765" s="95"/>
      <c r="E765" s="95"/>
      <c r="F765" s="95"/>
      <c r="G765" s="95"/>
      <c r="H765" s="19"/>
      <c r="I765" s="99"/>
      <c r="J765" s="96"/>
      <c r="K765" s="100"/>
      <c r="L765" s="102"/>
    </row>
    <row r="766" spans="1:12" x14ac:dyDescent="0.35">
      <c r="A766" s="17"/>
      <c r="B766" s="95"/>
      <c r="C766" s="95"/>
      <c r="D766" s="95"/>
      <c r="E766" s="95"/>
      <c r="F766" s="95"/>
      <c r="G766" s="95"/>
      <c r="H766" s="19"/>
      <c r="I766" s="99"/>
      <c r="J766" s="96"/>
      <c r="K766" s="100"/>
      <c r="L766" s="102"/>
    </row>
    <row r="767" spans="1:12" x14ac:dyDescent="0.35">
      <c r="A767" s="17"/>
      <c r="B767" s="95"/>
      <c r="C767" s="95"/>
      <c r="D767" s="95"/>
      <c r="E767" s="95"/>
      <c r="F767" s="95"/>
      <c r="G767" s="95"/>
      <c r="H767" s="19"/>
      <c r="I767" s="99"/>
      <c r="J767" s="96"/>
      <c r="K767" s="100"/>
      <c r="L767" s="102"/>
    </row>
    <row r="768" spans="1:12" x14ac:dyDescent="0.35">
      <c r="A768" s="17"/>
      <c r="B768" s="95"/>
      <c r="C768" s="95"/>
      <c r="D768" s="95"/>
      <c r="E768" s="95"/>
      <c r="F768" s="95"/>
      <c r="G768" s="95"/>
      <c r="H768" s="19"/>
      <c r="I768" s="99"/>
      <c r="J768" s="96"/>
      <c r="K768" s="100"/>
      <c r="L768" s="102"/>
    </row>
    <row r="769" spans="1:12" x14ac:dyDescent="0.35">
      <c r="A769" s="17"/>
      <c r="B769" s="95"/>
      <c r="C769" s="95"/>
      <c r="D769" s="95"/>
      <c r="E769" s="95"/>
      <c r="F769" s="95"/>
      <c r="G769" s="95"/>
      <c r="H769" s="19"/>
      <c r="I769" s="99"/>
      <c r="J769" s="96"/>
      <c r="K769" s="100"/>
      <c r="L769" s="102"/>
    </row>
    <row r="770" spans="1:12" x14ac:dyDescent="0.35">
      <c r="A770" s="17"/>
      <c r="B770" s="95"/>
      <c r="C770" s="95"/>
      <c r="D770" s="95"/>
      <c r="E770" s="95"/>
      <c r="F770" s="95"/>
      <c r="G770" s="95"/>
      <c r="H770" s="19"/>
      <c r="I770" s="99"/>
      <c r="J770" s="96"/>
      <c r="K770" s="100"/>
      <c r="L770" s="102"/>
    </row>
    <row r="771" spans="1:12" x14ac:dyDescent="0.35">
      <c r="A771" s="17"/>
      <c r="B771" s="95"/>
      <c r="C771" s="95"/>
      <c r="D771" s="95"/>
      <c r="E771" s="95"/>
      <c r="F771" s="95"/>
      <c r="G771" s="95"/>
      <c r="H771" s="19"/>
      <c r="I771" s="99"/>
      <c r="J771" s="96"/>
      <c r="K771" s="100"/>
      <c r="L771" s="102"/>
    </row>
    <row r="772" spans="1:12" x14ac:dyDescent="0.35">
      <c r="A772" s="17"/>
      <c r="B772" s="95"/>
      <c r="C772" s="95"/>
      <c r="D772" s="95"/>
      <c r="E772" s="95"/>
      <c r="F772" s="95"/>
      <c r="G772" s="95"/>
      <c r="H772" s="19"/>
      <c r="I772" s="99"/>
      <c r="J772" s="96"/>
      <c r="K772" s="100"/>
      <c r="L772" s="102"/>
    </row>
    <row r="773" spans="1:12" x14ac:dyDescent="0.35">
      <c r="A773" s="17"/>
      <c r="B773" s="95"/>
      <c r="C773" s="95"/>
      <c r="D773" s="95"/>
      <c r="E773" s="95"/>
      <c r="F773" s="95"/>
      <c r="G773" s="95"/>
      <c r="H773" s="19"/>
      <c r="I773" s="99"/>
      <c r="J773" s="96"/>
      <c r="K773" s="100"/>
      <c r="L773" s="102"/>
    </row>
    <row r="774" spans="1:12" x14ac:dyDescent="0.35">
      <c r="A774" s="17"/>
      <c r="B774" s="95"/>
      <c r="C774" s="95"/>
      <c r="D774" s="95"/>
      <c r="E774" s="95"/>
      <c r="F774" s="95"/>
      <c r="G774" s="95"/>
      <c r="H774" s="19"/>
      <c r="I774" s="99"/>
      <c r="J774" s="96"/>
      <c r="K774" s="100"/>
      <c r="L774" s="102"/>
    </row>
    <row r="775" spans="1:12" x14ac:dyDescent="0.35">
      <c r="A775" s="17"/>
      <c r="B775" s="95"/>
      <c r="C775" s="95"/>
      <c r="D775" s="95"/>
      <c r="E775" s="95"/>
      <c r="F775" s="95"/>
      <c r="G775" s="95"/>
      <c r="H775" s="19"/>
      <c r="I775" s="99"/>
      <c r="J775" s="96"/>
      <c r="K775" s="100"/>
      <c r="L775" s="102"/>
    </row>
    <row r="776" spans="1:12" x14ac:dyDescent="0.35">
      <c r="A776" s="17"/>
      <c r="B776" s="95"/>
      <c r="C776" s="95"/>
      <c r="D776" s="95"/>
      <c r="E776" s="95"/>
      <c r="F776" s="95"/>
      <c r="G776" s="95"/>
      <c r="H776" s="19"/>
      <c r="I776" s="99"/>
      <c r="J776" s="96"/>
      <c r="K776" s="100"/>
      <c r="L776" s="102"/>
    </row>
    <row r="777" spans="1:12" x14ac:dyDescent="0.35">
      <c r="A777" s="17"/>
      <c r="B777" s="95"/>
      <c r="C777" s="95"/>
      <c r="D777" s="95"/>
      <c r="E777" s="95"/>
      <c r="F777" s="95"/>
      <c r="G777" s="95"/>
      <c r="H777" s="19"/>
      <c r="I777" s="99"/>
      <c r="J777" s="96"/>
      <c r="K777" s="100"/>
      <c r="L777" s="101"/>
    </row>
    <row r="778" spans="1:12" x14ac:dyDescent="0.35">
      <c r="A778" s="17"/>
      <c r="B778" s="95"/>
      <c r="C778" s="95"/>
      <c r="D778" s="95"/>
      <c r="E778" s="95"/>
      <c r="F778" s="95"/>
      <c r="G778" s="95"/>
      <c r="H778" s="19"/>
      <c r="I778" s="99"/>
      <c r="J778" s="96"/>
      <c r="K778" s="100"/>
      <c r="L778" s="152"/>
    </row>
    <row r="779" spans="1:12" x14ac:dyDescent="0.35">
      <c r="A779" s="17"/>
      <c r="B779" s="95"/>
      <c r="C779" s="95"/>
      <c r="D779" s="95"/>
      <c r="E779" s="95"/>
      <c r="F779" s="95"/>
      <c r="G779" s="95"/>
      <c r="H779" s="19"/>
      <c r="I779" s="99"/>
      <c r="J779" s="96"/>
      <c r="K779" s="100"/>
      <c r="L779" s="152"/>
    </row>
    <row r="780" spans="1:12" x14ac:dyDescent="0.35">
      <c r="A780" s="17"/>
      <c r="B780" s="95"/>
      <c r="C780" s="95"/>
      <c r="D780" s="95"/>
      <c r="E780" s="95"/>
      <c r="F780" s="95"/>
      <c r="G780" s="95"/>
      <c r="H780" s="19"/>
      <c r="I780" s="99"/>
      <c r="J780" s="96"/>
      <c r="K780" s="100"/>
      <c r="L780" s="152"/>
    </row>
    <row r="781" spans="1:12" x14ac:dyDescent="0.35">
      <c r="A781" s="17"/>
      <c r="B781" s="95"/>
      <c r="C781" s="95"/>
      <c r="D781" s="95"/>
      <c r="E781" s="95"/>
      <c r="F781" s="95"/>
      <c r="G781" s="95"/>
      <c r="H781" s="19"/>
      <c r="I781" s="99"/>
      <c r="J781" s="96"/>
      <c r="K781" s="100"/>
      <c r="L781" s="152"/>
    </row>
    <row r="782" spans="1:12" x14ac:dyDescent="0.35">
      <c r="A782" s="17"/>
      <c r="B782" s="95"/>
      <c r="C782" s="95"/>
      <c r="D782" s="95"/>
      <c r="E782" s="95"/>
      <c r="F782" s="95"/>
      <c r="G782" s="95"/>
      <c r="H782" s="19"/>
      <c r="I782" s="99"/>
      <c r="J782" s="96"/>
      <c r="K782" s="100"/>
      <c r="L782" s="152"/>
    </row>
    <row r="783" spans="1:12" x14ac:dyDescent="0.35">
      <c r="A783" s="17"/>
      <c r="B783" s="95"/>
      <c r="C783" s="95"/>
      <c r="D783" s="95"/>
      <c r="E783" s="95"/>
      <c r="F783" s="95"/>
      <c r="G783" s="95"/>
      <c r="H783" s="19"/>
      <c r="I783" s="99"/>
      <c r="J783" s="96"/>
      <c r="K783" s="100"/>
      <c r="L783" s="152"/>
    </row>
    <row r="784" spans="1:12" x14ac:dyDescent="0.35">
      <c r="A784" s="17"/>
      <c r="B784" s="95"/>
      <c r="C784" s="95"/>
      <c r="D784" s="95"/>
      <c r="E784" s="95"/>
      <c r="F784" s="95"/>
      <c r="G784" s="95"/>
      <c r="H784" s="19"/>
      <c r="I784" s="99"/>
      <c r="J784" s="96"/>
      <c r="K784" s="100"/>
      <c r="L784" s="152"/>
    </row>
    <row r="785" spans="1:12" x14ac:dyDescent="0.35">
      <c r="A785" s="17"/>
      <c r="B785" s="95"/>
      <c r="C785" s="95"/>
      <c r="D785" s="95"/>
      <c r="E785" s="95"/>
      <c r="F785" s="95"/>
      <c r="G785" s="95"/>
      <c r="H785" s="19"/>
      <c r="I785" s="99"/>
      <c r="J785" s="96"/>
      <c r="K785" s="100"/>
      <c r="L785" s="152"/>
    </row>
    <row r="786" spans="1:12" x14ac:dyDescent="0.35">
      <c r="A786" s="17"/>
      <c r="B786" s="95"/>
      <c r="C786" s="95"/>
      <c r="D786" s="95"/>
      <c r="E786" s="95"/>
      <c r="F786" s="95"/>
      <c r="G786" s="95"/>
      <c r="H786" s="19"/>
      <c r="I786" s="99"/>
      <c r="J786" s="96"/>
      <c r="K786" s="100"/>
      <c r="L786" s="152"/>
    </row>
    <row r="787" spans="1:12" x14ac:dyDescent="0.35">
      <c r="A787" s="17"/>
      <c r="B787" s="95"/>
      <c r="C787" s="95"/>
      <c r="D787" s="95"/>
      <c r="E787" s="95"/>
      <c r="F787" s="95"/>
      <c r="G787" s="95"/>
      <c r="H787" s="19"/>
      <c r="I787" s="99"/>
      <c r="J787" s="96"/>
      <c r="K787" s="100"/>
      <c r="L787" s="152"/>
    </row>
    <row r="788" spans="1:12" x14ac:dyDescent="0.35">
      <c r="A788" s="17"/>
      <c r="B788" s="95"/>
      <c r="C788" s="95"/>
      <c r="D788" s="95"/>
      <c r="E788" s="95"/>
      <c r="F788" s="95"/>
      <c r="G788" s="95"/>
      <c r="H788" s="19"/>
      <c r="I788" s="99"/>
      <c r="J788" s="96"/>
      <c r="K788" s="100"/>
      <c r="L788" s="152"/>
    </row>
    <row r="789" spans="1:12" x14ac:dyDescent="0.35">
      <c r="A789" s="17"/>
      <c r="B789" s="95"/>
      <c r="C789" s="95"/>
      <c r="D789" s="95"/>
      <c r="E789" s="95"/>
      <c r="F789" s="95"/>
      <c r="G789" s="95"/>
      <c r="H789" s="19"/>
      <c r="I789" s="99"/>
      <c r="J789" s="96"/>
      <c r="K789" s="100"/>
      <c r="L789" s="101"/>
    </row>
    <row r="790" spans="1:12" x14ac:dyDescent="0.35">
      <c r="A790" s="17"/>
      <c r="B790" s="95"/>
      <c r="C790" s="95"/>
      <c r="D790" s="95"/>
      <c r="E790" s="95"/>
      <c r="F790" s="95"/>
      <c r="G790" s="95"/>
      <c r="H790" s="19"/>
      <c r="I790" s="99"/>
      <c r="J790" s="96"/>
      <c r="K790" s="100"/>
      <c r="L790" s="152"/>
    </row>
    <row r="791" spans="1:12" x14ac:dyDescent="0.35">
      <c r="A791" s="17"/>
      <c r="B791" s="95"/>
      <c r="C791" s="95"/>
      <c r="D791" s="95"/>
      <c r="E791" s="95"/>
      <c r="F791" s="95"/>
      <c r="G791" s="95"/>
      <c r="H791" s="19"/>
      <c r="I791" s="99"/>
      <c r="J791" s="96"/>
      <c r="K791" s="100"/>
      <c r="L791" s="152"/>
    </row>
    <row r="792" spans="1:12" x14ac:dyDescent="0.35">
      <c r="A792" s="17"/>
      <c r="B792" s="95"/>
      <c r="C792" s="95"/>
      <c r="D792" s="95"/>
      <c r="E792" s="95"/>
      <c r="F792" s="95"/>
      <c r="G792" s="95"/>
      <c r="H792" s="19"/>
      <c r="I792" s="99"/>
      <c r="J792" s="96"/>
      <c r="K792" s="100"/>
      <c r="L792" s="152"/>
    </row>
    <row r="793" spans="1:12" x14ac:dyDescent="0.35">
      <c r="A793" s="17"/>
      <c r="B793" s="95"/>
      <c r="C793" s="95"/>
      <c r="D793" s="95"/>
      <c r="E793" s="95"/>
      <c r="F793" s="95"/>
      <c r="G793" s="95"/>
      <c r="H793" s="19"/>
      <c r="I793" s="99"/>
      <c r="J793" s="96"/>
      <c r="K793" s="100"/>
      <c r="L793" s="152"/>
    </row>
    <row r="794" spans="1:12" x14ac:dyDescent="0.35">
      <c r="A794" s="17"/>
      <c r="B794" s="95"/>
      <c r="C794" s="95"/>
      <c r="D794" s="95"/>
      <c r="E794" s="95"/>
      <c r="F794" s="95"/>
      <c r="G794" s="95"/>
      <c r="H794" s="19"/>
      <c r="I794" s="99"/>
      <c r="J794" s="96"/>
      <c r="K794" s="100"/>
      <c r="L794" s="152"/>
    </row>
    <row r="795" spans="1:12" x14ac:dyDescent="0.35">
      <c r="A795" s="17"/>
      <c r="B795" s="95"/>
      <c r="C795" s="95"/>
      <c r="D795" s="95"/>
      <c r="E795" s="95"/>
      <c r="F795" s="95"/>
      <c r="G795" s="95"/>
      <c r="H795" s="19"/>
      <c r="I795" s="99"/>
      <c r="J795" s="96"/>
      <c r="K795" s="100"/>
      <c r="L795" s="152"/>
    </row>
    <row r="796" spans="1:12" x14ac:dyDescent="0.35">
      <c r="A796" s="17"/>
      <c r="B796" s="95"/>
      <c r="C796" s="95"/>
      <c r="D796" s="95"/>
      <c r="E796" s="95"/>
      <c r="F796" s="95"/>
      <c r="G796" s="95"/>
      <c r="H796" s="19"/>
      <c r="I796" s="99"/>
      <c r="J796" s="96"/>
      <c r="K796" s="100"/>
      <c r="L796" s="152"/>
    </row>
    <row r="797" spans="1:12" x14ac:dyDescent="0.35">
      <c r="A797" s="17"/>
      <c r="B797" s="95"/>
      <c r="C797" s="95"/>
      <c r="D797" s="95"/>
      <c r="E797" s="95"/>
      <c r="F797" s="95"/>
      <c r="G797" s="95"/>
      <c r="H797" s="19"/>
      <c r="I797" s="99"/>
      <c r="J797" s="96"/>
      <c r="K797" s="100"/>
      <c r="L797" s="152"/>
    </row>
    <row r="798" spans="1:12" x14ac:dyDescent="0.35">
      <c r="A798" s="17"/>
      <c r="B798" s="95"/>
      <c r="C798" s="95"/>
      <c r="D798" s="95"/>
      <c r="E798" s="95"/>
      <c r="F798" s="95"/>
      <c r="G798" s="95"/>
      <c r="H798" s="19"/>
      <c r="I798" s="99"/>
      <c r="J798" s="96"/>
      <c r="K798" s="100"/>
      <c r="L798" s="152"/>
    </row>
    <row r="799" spans="1:12" x14ac:dyDescent="0.35">
      <c r="A799" s="17"/>
      <c r="B799" s="95"/>
      <c r="C799" s="95"/>
      <c r="D799" s="95"/>
      <c r="E799" s="95"/>
      <c r="F799" s="95"/>
      <c r="G799" s="95"/>
      <c r="H799" s="19"/>
      <c r="I799" s="99"/>
      <c r="J799" s="96"/>
      <c r="K799" s="100"/>
      <c r="L799" s="152"/>
    </row>
    <row r="800" spans="1:12" x14ac:dyDescent="0.35">
      <c r="A800" s="17"/>
      <c r="B800" s="95"/>
      <c r="C800" s="95"/>
      <c r="D800" s="95"/>
      <c r="E800" s="95"/>
      <c r="F800" s="95"/>
      <c r="G800" s="95"/>
      <c r="H800" s="19"/>
      <c r="I800" s="99"/>
      <c r="J800" s="96"/>
      <c r="K800" s="100"/>
      <c r="L800" s="152"/>
    </row>
    <row r="801" spans="1:12" x14ac:dyDescent="0.35">
      <c r="A801" s="17"/>
      <c r="B801" s="95"/>
      <c r="C801" s="95"/>
      <c r="D801" s="95"/>
      <c r="E801" s="95"/>
      <c r="F801" s="95"/>
      <c r="G801" s="95"/>
      <c r="H801" s="19"/>
      <c r="I801" s="99"/>
      <c r="J801" s="96"/>
      <c r="K801" s="100"/>
      <c r="L801" s="152"/>
    </row>
    <row r="802" spans="1:12" x14ac:dyDescent="0.35">
      <c r="A802" s="17"/>
      <c r="B802" s="95"/>
      <c r="C802" s="95"/>
      <c r="D802" s="95"/>
      <c r="E802" s="95"/>
      <c r="F802" s="95"/>
      <c r="G802" s="95"/>
      <c r="H802" s="19"/>
      <c r="I802" s="99"/>
      <c r="J802" s="96"/>
      <c r="K802" s="100"/>
      <c r="L802" s="152"/>
    </row>
    <row r="803" spans="1:12" x14ac:dyDescent="0.35">
      <c r="A803" s="17"/>
      <c r="B803" s="95"/>
      <c r="C803" s="95"/>
      <c r="D803" s="95"/>
      <c r="E803" s="95"/>
      <c r="F803" s="95"/>
      <c r="G803" s="95"/>
      <c r="H803" s="19"/>
      <c r="I803" s="99"/>
      <c r="J803" s="96"/>
      <c r="K803" s="100"/>
      <c r="L803" s="152"/>
    </row>
    <row r="804" spans="1:12" x14ac:dyDescent="0.35">
      <c r="A804" s="17"/>
      <c r="B804" s="95"/>
      <c r="C804" s="95"/>
      <c r="D804" s="95"/>
      <c r="E804" s="95"/>
      <c r="F804" s="95"/>
      <c r="G804" s="95"/>
      <c r="H804" s="19"/>
      <c r="I804" s="99"/>
      <c r="J804" s="96"/>
      <c r="K804" s="100"/>
      <c r="L804" s="152"/>
    </row>
    <row r="805" spans="1:12" x14ac:dyDescent="0.35">
      <c r="A805" s="17"/>
      <c r="B805" s="95"/>
      <c r="C805" s="95"/>
      <c r="D805" s="95"/>
      <c r="E805" s="95"/>
      <c r="F805" s="95"/>
      <c r="G805" s="95"/>
      <c r="H805" s="19"/>
      <c r="I805" s="99"/>
      <c r="J805" s="96"/>
      <c r="K805" s="100"/>
      <c r="L805" s="152"/>
    </row>
    <row r="806" spans="1:12" x14ac:dyDescent="0.35">
      <c r="A806" s="17"/>
      <c r="B806" s="95"/>
      <c r="C806" s="95"/>
      <c r="D806" s="95"/>
      <c r="E806" s="95"/>
      <c r="F806" s="95"/>
      <c r="G806" s="95"/>
      <c r="H806" s="19"/>
      <c r="I806" s="99"/>
      <c r="J806" s="96"/>
      <c r="K806" s="100"/>
      <c r="L806" s="152"/>
    </row>
    <row r="807" spans="1:12" x14ac:dyDescent="0.35">
      <c r="A807" s="17"/>
      <c r="B807" s="95"/>
      <c r="C807" s="95"/>
      <c r="D807" s="95"/>
      <c r="E807" s="95"/>
      <c r="F807" s="95"/>
      <c r="G807" s="95"/>
      <c r="H807" s="19"/>
      <c r="I807" s="99"/>
      <c r="J807" s="96"/>
      <c r="K807" s="100"/>
      <c r="L807" s="152"/>
    </row>
    <row r="808" spans="1:12" x14ac:dyDescent="0.35">
      <c r="A808" s="17"/>
      <c r="B808" s="95"/>
      <c r="C808" s="95"/>
      <c r="D808" s="95"/>
      <c r="E808" s="95"/>
      <c r="F808" s="95"/>
      <c r="G808" s="95"/>
      <c r="H808" s="19"/>
      <c r="I808" s="99"/>
      <c r="J808" s="96"/>
      <c r="K808" s="100"/>
      <c r="L808" s="152"/>
    </row>
    <row r="809" spans="1:12" x14ac:dyDescent="0.35">
      <c r="A809" s="17"/>
      <c r="B809" s="95"/>
      <c r="C809" s="95"/>
      <c r="D809" s="95"/>
      <c r="E809" s="95"/>
      <c r="F809" s="95"/>
      <c r="G809" s="95"/>
      <c r="H809" s="19"/>
      <c r="I809" s="99"/>
      <c r="J809" s="96"/>
      <c r="K809" s="100"/>
      <c r="L809" s="152"/>
    </row>
    <row r="810" spans="1:12" x14ac:dyDescent="0.35">
      <c r="A810" s="17"/>
      <c r="B810" s="95"/>
      <c r="C810" s="95"/>
      <c r="D810" s="95"/>
      <c r="E810" s="95"/>
      <c r="F810" s="95"/>
      <c r="G810" s="95"/>
      <c r="H810" s="19"/>
      <c r="I810" s="99"/>
      <c r="J810" s="96"/>
      <c r="K810" s="100"/>
      <c r="L810" s="152"/>
    </row>
    <row r="811" spans="1:12" x14ac:dyDescent="0.35">
      <c r="A811" s="17"/>
      <c r="B811" s="95"/>
      <c r="C811" s="95"/>
      <c r="D811" s="95"/>
      <c r="E811" s="95"/>
      <c r="F811" s="95"/>
      <c r="G811" s="95"/>
      <c r="H811" s="19"/>
      <c r="I811" s="99"/>
      <c r="J811" s="96"/>
      <c r="K811" s="100"/>
      <c r="L811" s="152"/>
    </row>
    <row r="812" spans="1:12" x14ac:dyDescent="0.35">
      <c r="A812" s="17"/>
      <c r="B812" s="95"/>
      <c r="C812" s="95"/>
      <c r="D812" s="95"/>
      <c r="E812" s="95"/>
      <c r="F812" s="95"/>
      <c r="G812" s="95"/>
      <c r="H812" s="19"/>
      <c r="I812" s="99"/>
      <c r="J812" s="96"/>
      <c r="K812" s="100"/>
      <c r="L812" s="152"/>
    </row>
    <row r="813" spans="1:12" x14ac:dyDescent="0.35">
      <c r="A813" s="17"/>
      <c r="B813" s="95"/>
      <c r="C813" s="95"/>
      <c r="D813" s="95"/>
      <c r="E813" s="95"/>
      <c r="F813" s="95"/>
      <c r="G813" s="95"/>
      <c r="H813" s="19"/>
      <c r="I813" s="99"/>
      <c r="J813" s="96"/>
      <c r="K813" s="100"/>
      <c r="L813" s="152"/>
    </row>
    <row r="814" spans="1:12" x14ac:dyDescent="0.35">
      <c r="A814" s="17"/>
      <c r="B814" s="95"/>
      <c r="C814" s="95"/>
      <c r="D814" s="95"/>
      <c r="E814" s="95"/>
      <c r="F814" s="95"/>
      <c r="G814" s="95"/>
      <c r="H814" s="19"/>
      <c r="I814" s="99"/>
      <c r="J814" s="96"/>
      <c r="K814" s="100"/>
      <c r="L814" s="152"/>
    </row>
    <row r="815" spans="1:12" x14ac:dyDescent="0.35">
      <c r="A815" s="17"/>
      <c r="B815" s="95"/>
      <c r="C815" s="95"/>
      <c r="D815" s="95"/>
      <c r="E815" s="95"/>
      <c r="F815" s="95"/>
      <c r="G815" s="95"/>
      <c r="H815" s="19"/>
      <c r="I815" s="99"/>
      <c r="J815" s="96"/>
      <c r="K815" s="100"/>
      <c r="L815" s="152"/>
    </row>
    <row r="816" spans="1:12" x14ac:dyDescent="0.35">
      <c r="A816" s="17"/>
      <c r="B816" s="95"/>
      <c r="C816" s="95"/>
      <c r="D816" s="95"/>
      <c r="E816" s="95"/>
      <c r="F816" s="95"/>
      <c r="G816" s="95"/>
      <c r="H816" s="19"/>
      <c r="I816" s="99"/>
      <c r="J816" s="96"/>
      <c r="K816" s="100"/>
      <c r="L816" s="152"/>
    </row>
    <row r="817" spans="1:13" x14ac:dyDescent="0.35">
      <c r="A817" s="17"/>
      <c r="B817" s="95"/>
      <c r="C817" s="95"/>
      <c r="D817" s="95"/>
      <c r="E817" s="95"/>
      <c r="F817" s="95"/>
      <c r="G817" s="95"/>
      <c r="H817" s="19"/>
      <c r="I817" s="99"/>
      <c r="J817" s="96"/>
      <c r="K817" s="100"/>
      <c r="L817" s="152"/>
    </row>
    <row r="818" spans="1:13" x14ac:dyDescent="0.35">
      <c r="A818" s="17"/>
      <c r="B818" s="95"/>
      <c r="C818" s="95"/>
      <c r="D818" s="95"/>
      <c r="E818" s="95"/>
      <c r="F818" s="95"/>
      <c r="G818" s="95"/>
      <c r="H818" s="19"/>
      <c r="I818" s="133"/>
      <c r="J818" s="96"/>
      <c r="K818" s="100"/>
      <c r="L818" s="103"/>
      <c r="M818" s="1" t="s">
        <v>1985</v>
      </c>
    </row>
    <row r="819" spans="1:13" x14ac:dyDescent="0.35">
      <c r="A819" s="17"/>
      <c r="B819" s="95"/>
      <c r="C819" s="95"/>
      <c r="D819" s="95"/>
      <c r="E819" s="95"/>
      <c r="F819" s="95"/>
      <c r="G819" s="95"/>
      <c r="H819" s="19"/>
      <c r="I819" s="133"/>
      <c r="J819" s="96"/>
      <c r="K819" s="100"/>
      <c r="L819" s="103"/>
      <c r="M819" s="1" t="s">
        <v>2083</v>
      </c>
    </row>
    <row r="820" spans="1:13" x14ac:dyDescent="0.35">
      <c r="A820" s="17"/>
      <c r="B820" s="95"/>
      <c r="C820" s="95"/>
      <c r="D820" s="14"/>
      <c r="E820" s="95"/>
      <c r="F820" s="95"/>
      <c r="G820" s="95"/>
      <c r="H820" s="19"/>
      <c r="I820" s="133"/>
      <c r="J820" s="96"/>
      <c r="K820" s="100"/>
      <c r="L820" s="103"/>
    </row>
    <row r="821" spans="1:13" x14ac:dyDescent="0.35">
      <c r="A821" s="17"/>
      <c r="B821" s="95"/>
      <c r="C821" s="95"/>
      <c r="D821" s="14"/>
      <c r="E821" s="95"/>
      <c r="F821" s="95"/>
      <c r="G821" s="95"/>
      <c r="H821" s="19"/>
      <c r="I821" s="133"/>
      <c r="J821" s="96"/>
      <c r="K821" s="100"/>
      <c r="L821" s="103"/>
    </row>
    <row r="822" spans="1:13" x14ac:dyDescent="0.35">
      <c r="A822" s="17"/>
      <c r="B822" s="95"/>
      <c r="C822" s="95"/>
      <c r="D822" s="14"/>
      <c r="E822" s="95"/>
      <c r="F822" s="95"/>
      <c r="G822" s="95"/>
      <c r="H822" s="19"/>
      <c r="I822" s="133"/>
      <c r="J822" s="96"/>
      <c r="K822" s="100"/>
      <c r="L822" s="103"/>
      <c r="M822" s="1" t="s">
        <v>2084</v>
      </c>
    </row>
    <row r="823" spans="1:13" x14ac:dyDescent="0.35">
      <c r="A823" s="17"/>
      <c r="B823" s="95"/>
      <c r="C823" s="95"/>
      <c r="D823" s="95"/>
      <c r="E823" s="95"/>
      <c r="F823" s="95"/>
      <c r="G823" s="95"/>
      <c r="H823" s="19"/>
      <c r="I823" s="133"/>
      <c r="J823" s="96"/>
      <c r="K823" s="100"/>
      <c r="L823" s="103"/>
      <c r="M823" s="1" t="s">
        <v>2085</v>
      </c>
    </row>
    <row r="824" spans="1:13" s="158" customFormat="1" ht="22.15" customHeight="1" x14ac:dyDescent="0.35">
      <c r="A824" s="17"/>
      <c r="B824" s="14"/>
      <c r="C824" s="14"/>
      <c r="D824" s="14"/>
      <c r="E824" s="19"/>
      <c r="F824" s="19"/>
      <c r="G824" s="16"/>
      <c r="H824" s="19"/>
      <c r="I824" s="12"/>
      <c r="J824" s="15"/>
      <c r="K824" s="129"/>
      <c r="L824" s="17"/>
    </row>
    <row r="825" spans="1:13" s="158" customFormat="1" ht="22.15" customHeight="1" x14ac:dyDescent="0.35">
      <c r="A825" s="17"/>
      <c r="B825" s="14"/>
      <c r="C825" s="14"/>
      <c r="D825" s="14"/>
      <c r="E825" s="19"/>
      <c r="F825" s="19"/>
      <c r="G825" s="16"/>
      <c r="H825" s="19"/>
      <c r="I825" s="12"/>
      <c r="J825" s="15"/>
      <c r="K825" s="129"/>
      <c r="L825" s="17"/>
    </row>
    <row r="826" spans="1:13" s="158" customFormat="1" ht="22.15" customHeight="1" x14ac:dyDescent="0.35">
      <c r="A826" s="17"/>
      <c r="B826" s="14"/>
      <c r="C826" s="14"/>
      <c r="D826" s="14"/>
      <c r="E826" s="19"/>
      <c r="F826" s="19"/>
      <c r="G826" s="16"/>
      <c r="H826" s="19"/>
      <c r="I826" s="12"/>
      <c r="J826" s="15"/>
      <c r="K826" s="129"/>
      <c r="L826" s="17"/>
    </row>
    <row r="827" spans="1:13" s="158" customFormat="1" ht="22.15" customHeight="1" x14ac:dyDescent="0.35">
      <c r="A827" s="17"/>
      <c r="B827" s="14"/>
      <c r="C827" s="14"/>
      <c r="D827" s="14"/>
      <c r="E827" s="19"/>
      <c r="F827" s="19"/>
      <c r="G827" s="16"/>
      <c r="H827" s="19"/>
      <c r="I827" s="12"/>
      <c r="J827" s="15"/>
      <c r="K827" s="129"/>
      <c r="L827" s="17"/>
    </row>
    <row r="828" spans="1:13" s="158" customFormat="1" ht="22.15" customHeight="1" x14ac:dyDescent="0.35">
      <c r="A828" s="17"/>
      <c r="B828" s="14"/>
      <c r="C828" s="14"/>
      <c r="D828" s="14"/>
      <c r="E828" s="19"/>
      <c r="F828" s="19"/>
      <c r="G828" s="16"/>
      <c r="H828" s="19"/>
      <c r="I828" s="12"/>
      <c r="J828" s="15"/>
      <c r="K828" s="129"/>
      <c r="L828" s="17"/>
    </row>
    <row r="829" spans="1:13" s="158" customFormat="1" ht="22.15" customHeight="1" x14ac:dyDescent="0.35">
      <c r="A829" s="17"/>
      <c r="B829" s="14"/>
      <c r="C829" s="14"/>
      <c r="D829" s="14"/>
      <c r="E829" s="19"/>
      <c r="F829" s="19"/>
      <c r="G829" s="16"/>
      <c r="H829" s="19"/>
      <c r="I829" s="12"/>
      <c r="J829" s="15"/>
      <c r="K829" s="129"/>
      <c r="L829" s="17"/>
    </row>
    <row r="830" spans="1:13" s="158" customFormat="1" ht="22.15" customHeight="1" x14ac:dyDescent="0.35">
      <c r="A830" s="17"/>
      <c r="B830" s="14"/>
      <c r="C830" s="14"/>
      <c r="D830" s="14"/>
      <c r="E830" s="19"/>
      <c r="F830" s="19"/>
      <c r="G830" s="16"/>
      <c r="H830" s="19"/>
      <c r="I830" s="12"/>
      <c r="J830" s="15"/>
      <c r="K830" s="129"/>
      <c r="L830" s="17"/>
    </row>
    <row r="831" spans="1:13" s="158" customFormat="1" ht="22.15" customHeight="1" x14ac:dyDescent="0.35">
      <c r="A831" s="17"/>
      <c r="B831" s="14"/>
      <c r="C831" s="14"/>
      <c r="D831" s="14"/>
      <c r="E831" s="19"/>
      <c r="F831" s="19"/>
      <c r="G831" s="16"/>
      <c r="H831" s="19"/>
      <c r="I831" s="12"/>
      <c r="J831" s="15"/>
      <c r="K831" s="129"/>
      <c r="L831" s="17"/>
    </row>
    <row r="832" spans="1:13" s="158" customFormat="1" ht="22.15" customHeight="1" x14ac:dyDescent="0.35">
      <c r="A832" s="17"/>
      <c r="B832" s="14"/>
      <c r="C832" s="14"/>
      <c r="D832" s="14"/>
      <c r="E832" s="19"/>
      <c r="F832" s="19"/>
      <c r="G832" s="16"/>
      <c r="H832" s="19"/>
      <c r="I832" s="12"/>
      <c r="J832" s="15"/>
      <c r="K832" s="129"/>
      <c r="L832" s="17"/>
    </row>
    <row r="833" spans="1:12" s="158" customFormat="1" ht="22.15" customHeight="1" x14ac:dyDescent="0.35">
      <c r="A833" s="17"/>
      <c r="B833" s="14"/>
      <c r="C833" s="14"/>
      <c r="D833" s="14"/>
      <c r="E833" s="19"/>
      <c r="F833" s="19"/>
      <c r="G833" s="16"/>
      <c r="H833" s="19"/>
      <c r="I833" s="12"/>
      <c r="J833" s="15"/>
      <c r="K833" s="129"/>
      <c r="L833" s="17"/>
    </row>
    <row r="834" spans="1:12" s="158" customFormat="1" ht="22.15" customHeight="1" x14ac:dyDescent="0.35">
      <c r="A834" s="17"/>
      <c r="B834" s="14"/>
      <c r="C834" s="14"/>
      <c r="D834" s="14"/>
      <c r="E834" s="19"/>
      <c r="F834" s="19"/>
      <c r="G834" s="16"/>
      <c r="H834" s="19"/>
      <c r="I834" s="12"/>
      <c r="J834" s="15"/>
      <c r="K834" s="129"/>
      <c r="L834" s="17"/>
    </row>
    <row r="835" spans="1:12" s="158" customFormat="1" ht="22.15" customHeight="1" x14ac:dyDescent="0.35">
      <c r="A835" s="17"/>
      <c r="B835" s="14"/>
      <c r="C835" s="14"/>
      <c r="D835" s="14"/>
      <c r="E835" s="19"/>
      <c r="F835" s="19"/>
      <c r="G835" s="16"/>
      <c r="H835" s="19"/>
      <c r="I835" s="12"/>
      <c r="J835" s="15"/>
      <c r="K835" s="129"/>
      <c r="L835" s="17"/>
    </row>
    <row r="836" spans="1:12" s="158" customFormat="1" ht="22.15" customHeight="1" x14ac:dyDescent="0.35">
      <c r="A836" s="17"/>
      <c r="B836" s="14"/>
      <c r="C836" s="14"/>
      <c r="D836" s="14"/>
      <c r="E836" s="19"/>
      <c r="F836" s="19"/>
      <c r="G836" s="16"/>
      <c r="H836" s="19"/>
      <c r="I836" s="12"/>
      <c r="J836" s="15"/>
      <c r="K836" s="129"/>
      <c r="L836" s="17"/>
    </row>
    <row r="837" spans="1:12" s="158" customFormat="1" ht="22.15" customHeight="1" x14ac:dyDescent="0.35">
      <c r="A837" s="17"/>
      <c r="B837" s="14"/>
      <c r="C837" s="14"/>
      <c r="D837" s="14"/>
      <c r="E837" s="19"/>
      <c r="F837" s="19"/>
      <c r="G837" s="16"/>
      <c r="H837" s="19"/>
      <c r="I837" s="12"/>
      <c r="J837" s="15"/>
      <c r="K837" s="129"/>
      <c r="L837" s="17"/>
    </row>
    <row r="838" spans="1:12" s="158" customFormat="1" ht="22.15" customHeight="1" x14ac:dyDescent="0.35">
      <c r="A838" s="17"/>
      <c r="B838" s="14"/>
      <c r="C838" s="14"/>
      <c r="D838" s="14"/>
      <c r="E838" s="19"/>
      <c r="F838" s="19"/>
      <c r="G838" s="16"/>
      <c r="H838" s="19"/>
      <c r="I838" s="12"/>
      <c r="J838" s="15"/>
      <c r="K838" s="129"/>
      <c r="L838" s="17"/>
    </row>
    <row r="839" spans="1:12" s="158" customFormat="1" ht="22.15" customHeight="1" x14ac:dyDescent="0.35">
      <c r="A839" s="17"/>
      <c r="B839" s="14"/>
      <c r="C839" s="14"/>
      <c r="D839" s="14"/>
      <c r="E839" s="19"/>
      <c r="F839" s="19"/>
      <c r="G839" s="16"/>
      <c r="H839" s="19"/>
      <c r="I839" s="12"/>
      <c r="J839" s="15"/>
      <c r="K839" s="129"/>
      <c r="L839" s="17"/>
    </row>
    <row r="840" spans="1:12" s="158" customFormat="1" ht="22.15" customHeight="1" x14ac:dyDescent="0.35">
      <c r="A840" s="17"/>
      <c r="B840" s="14"/>
      <c r="C840" s="14"/>
      <c r="D840" s="14"/>
      <c r="E840" s="19"/>
      <c r="F840" s="19"/>
      <c r="G840" s="16"/>
      <c r="H840" s="19"/>
      <c r="I840" s="12"/>
      <c r="J840" s="15"/>
      <c r="K840" s="129"/>
      <c r="L840" s="17"/>
    </row>
    <row r="841" spans="1:12" s="158" customFormat="1" ht="22.15" customHeight="1" x14ac:dyDescent="0.35">
      <c r="A841" s="17"/>
      <c r="B841" s="14"/>
      <c r="C841" s="14"/>
      <c r="D841" s="14"/>
      <c r="E841" s="19"/>
      <c r="F841" s="19"/>
      <c r="G841" s="16"/>
      <c r="H841" s="19"/>
      <c r="I841" s="12"/>
      <c r="J841" s="15"/>
      <c r="K841" s="129"/>
      <c r="L841" s="17"/>
    </row>
    <row r="842" spans="1:12" s="158" customFormat="1" ht="22.15" customHeight="1" x14ac:dyDescent="0.35">
      <c r="A842" s="17"/>
      <c r="B842" s="14"/>
      <c r="C842" s="14"/>
      <c r="D842" s="14"/>
      <c r="E842" s="19"/>
      <c r="F842" s="19"/>
      <c r="G842" s="16"/>
      <c r="H842" s="19"/>
      <c r="I842" s="12"/>
      <c r="J842" s="15"/>
      <c r="K842" s="129"/>
      <c r="L842" s="17"/>
    </row>
    <row r="843" spans="1:12" s="158" customFormat="1" ht="22.15" customHeight="1" x14ac:dyDescent="0.35">
      <c r="A843" s="17"/>
      <c r="B843" s="14"/>
      <c r="C843" s="14"/>
      <c r="D843" s="14"/>
      <c r="E843" s="19"/>
      <c r="F843" s="19"/>
      <c r="G843" s="16"/>
      <c r="H843" s="19"/>
      <c r="I843" s="12"/>
      <c r="J843" s="15"/>
      <c r="K843" s="129"/>
      <c r="L843" s="17"/>
    </row>
    <row r="844" spans="1:12" s="158" customFormat="1" ht="22.15" customHeight="1" x14ac:dyDescent="0.35">
      <c r="A844" s="17"/>
      <c r="B844" s="14"/>
      <c r="C844" s="14"/>
      <c r="D844" s="14"/>
      <c r="E844" s="19"/>
      <c r="F844" s="19"/>
      <c r="G844" s="16"/>
      <c r="H844" s="19"/>
      <c r="I844" s="12"/>
      <c r="J844" s="15"/>
      <c r="K844" s="129"/>
      <c r="L844" s="17"/>
    </row>
    <row r="845" spans="1:12" s="158" customFormat="1" ht="22.15" customHeight="1" x14ac:dyDescent="0.35">
      <c r="A845" s="17"/>
      <c r="B845" s="14"/>
      <c r="C845" s="14"/>
      <c r="D845" s="14"/>
      <c r="E845" s="19"/>
      <c r="F845" s="19"/>
      <c r="G845" s="16"/>
      <c r="H845" s="19"/>
      <c r="I845" s="12"/>
      <c r="J845" s="15"/>
      <c r="K845" s="129"/>
      <c r="L845" s="17"/>
    </row>
    <row r="846" spans="1:12" s="158" customFormat="1" ht="22.15" customHeight="1" x14ac:dyDescent="0.35">
      <c r="A846" s="17"/>
      <c r="B846" s="14"/>
      <c r="C846" s="14"/>
      <c r="D846" s="14"/>
      <c r="E846" s="19"/>
      <c r="F846" s="19"/>
      <c r="G846" s="16"/>
      <c r="H846" s="19"/>
      <c r="I846" s="12"/>
      <c r="J846" s="15"/>
      <c r="K846" s="129"/>
      <c r="L846" s="17"/>
    </row>
    <row r="847" spans="1:12" s="158" customFormat="1" ht="22.15" customHeight="1" x14ac:dyDescent="0.35">
      <c r="A847" s="17"/>
      <c r="B847" s="14"/>
      <c r="C847" s="14"/>
      <c r="D847" s="14"/>
      <c r="E847" s="19"/>
      <c r="F847" s="19"/>
      <c r="G847" s="16"/>
      <c r="H847" s="19"/>
      <c r="I847" s="12"/>
      <c r="J847" s="15"/>
      <c r="K847" s="129"/>
      <c r="L847" s="17"/>
    </row>
    <row r="848" spans="1:12" s="158" customFormat="1" ht="22.15" customHeight="1" x14ac:dyDescent="0.35">
      <c r="A848" s="17"/>
      <c r="B848" s="14"/>
      <c r="C848" s="14"/>
      <c r="D848" s="14"/>
      <c r="E848" s="19"/>
      <c r="F848" s="19"/>
      <c r="G848" s="16"/>
      <c r="H848" s="19"/>
      <c r="I848" s="12"/>
      <c r="J848" s="15"/>
      <c r="K848" s="129"/>
      <c r="L848" s="17"/>
    </row>
    <row r="849" spans="1:12" s="158" customFormat="1" ht="22.15" customHeight="1" x14ac:dyDescent="0.35">
      <c r="A849" s="17"/>
      <c r="B849" s="14"/>
      <c r="C849" s="14"/>
      <c r="D849" s="14"/>
      <c r="E849" s="19"/>
      <c r="F849" s="19"/>
      <c r="G849" s="16"/>
      <c r="H849" s="19"/>
      <c r="I849" s="12"/>
      <c r="J849" s="15"/>
      <c r="K849" s="129"/>
      <c r="L849" s="17"/>
    </row>
    <row r="850" spans="1:12" s="158" customFormat="1" ht="22.15" customHeight="1" x14ac:dyDescent="0.35">
      <c r="A850" s="17"/>
      <c r="B850" s="14"/>
      <c r="C850" s="14"/>
      <c r="D850" s="14"/>
      <c r="E850" s="19"/>
      <c r="F850" s="19"/>
      <c r="G850" s="16"/>
      <c r="H850" s="19"/>
      <c r="I850" s="12"/>
      <c r="J850" s="15"/>
      <c r="K850" s="129"/>
      <c r="L850" s="17"/>
    </row>
    <row r="851" spans="1:12" s="158" customFormat="1" ht="22.15" customHeight="1" x14ac:dyDescent="0.35">
      <c r="A851" s="17"/>
      <c r="B851" s="14"/>
      <c r="C851" s="14"/>
      <c r="D851" s="14"/>
      <c r="E851" s="19"/>
      <c r="F851" s="19"/>
      <c r="G851" s="16"/>
      <c r="H851" s="19"/>
      <c r="I851" s="12"/>
      <c r="J851" s="15"/>
      <c r="K851" s="129"/>
      <c r="L851" s="17"/>
    </row>
    <row r="852" spans="1:12" s="158" customFormat="1" ht="22.15" customHeight="1" x14ac:dyDescent="0.35">
      <c r="A852" s="17"/>
      <c r="B852" s="14"/>
      <c r="C852" s="14"/>
      <c r="D852" s="14"/>
      <c r="E852" s="19"/>
      <c r="F852" s="19"/>
      <c r="G852" s="16"/>
      <c r="H852" s="19"/>
      <c r="I852" s="12"/>
      <c r="J852" s="15"/>
      <c r="K852" s="129"/>
      <c r="L852" s="17"/>
    </row>
    <row r="853" spans="1:12" s="158" customFormat="1" ht="22.15" customHeight="1" x14ac:dyDescent="0.35">
      <c r="A853" s="17"/>
      <c r="B853" s="14"/>
      <c r="C853" s="14"/>
      <c r="D853" s="14"/>
      <c r="E853" s="19"/>
      <c r="F853" s="19"/>
      <c r="G853" s="16"/>
      <c r="H853" s="19"/>
      <c r="I853" s="12"/>
      <c r="J853" s="15"/>
      <c r="K853" s="129"/>
      <c r="L853" s="17"/>
    </row>
    <row r="854" spans="1:12" s="158" customFormat="1" ht="22.15" customHeight="1" x14ac:dyDescent="0.35">
      <c r="A854" s="17"/>
      <c r="B854" s="14"/>
      <c r="C854" s="14"/>
      <c r="D854" s="14"/>
      <c r="E854" s="19"/>
      <c r="F854" s="19"/>
      <c r="G854" s="16"/>
      <c r="H854" s="19"/>
      <c r="I854" s="12"/>
      <c r="J854" s="15"/>
      <c r="K854" s="129"/>
      <c r="L854" s="17"/>
    </row>
    <row r="855" spans="1:12" s="158" customFormat="1" ht="22.15" customHeight="1" x14ac:dyDescent="0.35">
      <c r="A855" s="17"/>
      <c r="B855" s="14"/>
      <c r="C855" s="14"/>
      <c r="D855" s="14"/>
      <c r="E855" s="19"/>
      <c r="F855" s="19"/>
      <c r="G855" s="16"/>
      <c r="H855" s="19"/>
      <c r="I855" s="12"/>
      <c r="J855" s="15"/>
      <c r="K855" s="129"/>
      <c r="L855" s="17"/>
    </row>
    <row r="856" spans="1:12" s="158" customFormat="1" ht="22.15" customHeight="1" x14ac:dyDescent="0.35">
      <c r="A856" s="17"/>
      <c r="B856" s="14"/>
      <c r="C856" s="14"/>
      <c r="D856" s="14"/>
      <c r="E856" s="19"/>
      <c r="F856" s="19"/>
      <c r="G856" s="16"/>
      <c r="H856" s="19"/>
      <c r="I856" s="12"/>
      <c r="J856" s="15"/>
      <c r="K856" s="129"/>
      <c r="L856" s="17"/>
    </row>
    <row r="857" spans="1:12" s="158" customFormat="1" ht="22.15" customHeight="1" x14ac:dyDescent="0.35">
      <c r="A857" s="17"/>
      <c r="B857" s="14"/>
      <c r="C857" s="14"/>
      <c r="D857" s="14"/>
      <c r="E857" s="19"/>
      <c r="F857" s="19"/>
      <c r="G857" s="16"/>
      <c r="H857" s="19"/>
      <c r="I857" s="12"/>
      <c r="J857" s="15"/>
      <c r="K857" s="129"/>
      <c r="L857" s="17"/>
    </row>
    <row r="858" spans="1:12" s="158" customFormat="1" ht="22.15" customHeight="1" x14ac:dyDescent="0.35">
      <c r="A858" s="17"/>
      <c r="B858" s="14"/>
      <c r="C858" s="14"/>
      <c r="D858" s="14"/>
      <c r="E858" s="19"/>
      <c r="F858" s="19"/>
      <c r="G858" s="16"/>
      <c r="H858" s="19"/>
      <c r="I858" s="12"/>
      <c r="J858" s="15"/>
      <c r="K858" s="129"/>
      <c r="L858" s="17"/>
    </row>
    <row r="859" spans="1:12" s="158" customFormat="1" ht="22.15" customHeight="1" x14ac:dyDescent="0.35">
      <c r="A859" s="17"/>
      <c r="B859" s="14"/>
      <c r="C859" s="14"/>
      <c r="D859" s="14"/>
      <c r="E859" s="19"/>
      <c r="F859" s="19"/>
      <c r="G859" s="16"/>
      <c r="H859" s="19"/>
      <c r="I859" s="12"/>
      <c r="J859" s="15"/>
      <c r="K859" s="129"/>
      <c r="L859" s="17"/>
    </row>
    <row r="860" spans="1:12" s="158" customFormat="1" ht="22.15" customHeight="1" x14ac:dyDescent="0.35">
      <c r="A860" s="17"/>
      <c r="B860" s="14"/>
      <c r="C860" s="14"/>
      <c r="D860" s="14"/>
      <c r="E860" s="19"/>
      <c r="F860" s="19"/>
      <c r="G860" s="16"/>
      <c r="H860" s="19"/>
      <c r="I860" s="12"/>
      <c r="J860" s="15"/>
      <c r="K860" s="129"/>
      <c r="L860" s="17"/>
    </row>
    <row r="861" spans="1:12" s="158" customFormat="1" ht="22.15" customHeight="1" x14ac:dyDescent="0.35">
      <c r="A861" s="17"/>
      <c r="B861" s="14"/>
      <c r="C861" s="14"/>
      <c r="D861" s="14"/>
      <c r="E861" s="19"/>
      <c r="F861" s="19"/>
      <c r="G861" s="16"/>
      <c r="H861" s="19"/>
      <c r="I861" s="12"/>
      <c r="J861" s="15"/>
      <c r="K861" s="129"/>
      <c r="L861" s="17"/>
    </row>
    <row r="862" spans="1:12" s="158" customFormat="1" ht="22.15" customHeight="1" x14ac:dyDescent="0.35">
      <c r="A862" s="17"/>
      <c r="B862" s="14"/>
      <c r="C862" s="14"/>
      <c r="D862" s="14"/>
      <c r="E862" s="19"/>
      <c r="F862" s="19"/>
      <c r="G862" s="16"/>
      <c r="H862" s="19"/>
      <c r="I862" s="12"/>
      <c r="J862" s="15"/>
      <c r="K862" s="129"/>
      <c r="L862" s="17"/>
    </row>
    <row r="863" spans="1:12" x14ac:dyDescent="0.35">
      <c r="A863" s="17"/>
      <c r="B863" s="14"/>
      <c r="C863" s="14"/>
      <c r="D863" s="14"/>
      <c r="E863" s="19"/>
      <c r="F863" s="19"/>
      <c r="G863" s="16"/>
      <c r="H863" s="19"/>
      <c r="I863" s="12"/>
      <c r="J863" s="15"/>
      <c r="K863" s="11"/>
      <c r="L863" s="17"/>
    </row>
    <row r="864" spans="1:12" x14ac:dyDescent="0.35">
      <c r="A864" s="17"/>
      <c r="B864" s="14"/>
      <c r="C864" s="14"/>
      <c r="D864" s="14"/>
      <c r="E864" s="19"/>
      <c r="F864" s="19"/>
      <c r="G864" s="16"/>
      <c r="H864" s="19"/>
      <c r="I864" s="12"/>
      <c r="J864" s="15"/>
      <c r="K864" s="11"/>
      <c r="L864" s="17"/>
    </row>
    <row r="865" spans="1:12" x14ac:dyDescent="0.35">
      <c r="A865" s="17"/>
      <c r="B865" s="14"/>
      <c r="C865" s="14"/>
      <c r="D865" s="14"/>
      <c r="E865" s="19"/>
      <c r="F865" s="19"/>
      <c r="G865" s="16"/>
      <c r="H865" s="19"/>
      <c r="I865" s="12"/>
      <c r="J865" s="15"/>
      <c r="K865" s="11"/>
      <c r="L865" s="17"/>
    </row>
    <row r="866" spans="1:12" x14ac:dyDescent="0.35">
      <c r="A866" s="17"/>
      <c r="B866" s="14"/>
      <c r="C866" s="14"/>
      <c r="D866" s="14"/>
      <c r="E866" s="19"/>
      <c r="F866" s="19"/>
      <c r="G866" s="16"/>
      <c r="H866" s="19"/>
      <c r="I866" s="12"/>
      <c r="J866" s="15"/>
      <c r="K866" s="11"/>
      <c r="L866" s="17"/>
    </row>
    <row r="867" spans="1:12" x14ac:dyDescent="0.35">
      <c r="A867" s="17"/>
      <c r="B867" s="14"/>
      <c r="C867" s="14"/>
      <c r="D867" s="14"/>
      <c r="E867" s="19"/>
      <c r="F867" s="19"/>
      <c r="G867" s="16"/>
      <c r="H867" s="19"/>
      <c r="I867" s="12"/>
      <c r="J867" s="15"/>
      <c r="K867" s="11"/>
      <c r="L867" s="17"/>
    </row>
    <row r="868" spans="1:12" x14ac:dyDescent="0.35">
      <c r="A868" s="17"/>
      <c r="B868" s="14"/>
      <c r="C868" s="14"/>
      <c r="D868" s="14"/>
      <c r="E868" s="19"/>
      <c r="F868" s="19"/>
      <c r="G868" s="16"/>
      <c r="H868" s="19"/>
      <c r="I868" s="12"/>
      <c r="J868" s="15"/>
      <c r="K868" s="11"/>
      <c r="L868" s="17"/>
    </row>
    <row r="869" spans="1:12" x14ac:dyDescent="0.35">
      <c r="A869" s="17"/>
      <c r="B869" s="14"/>
      <c r="C869" s="14"/>
      <c r="D869" s="14"/>
      <c r="E869" s="19"/>
      <c r="F869" s="19"/>
      <c r="G869" s="16"/>
      <c r="H869" s="19"/>
      <c r="I869" s="12"/>
      <c r="J869" s="15"/>
      <c r="K869" s="11"/>
      <c r="L869" s="17"/>
    </row>
    <row r="870" spans="1:12" x14ac:dyDescent="0.35">
      <c r="A870" s="17"/>
      <c r="B870" s="14"/>
      <c r="C870" s="14"/>
      <c r="D870" s="14"/>
      <c r="E870" s="19"/>
      <c r="F870" s="19"/>
      <c r="G870" s="16"/>
      <c r="H870" s="19"/>
      <c r="I870" s="12"/>
      <c r="J870" s="15"/>
      <c r="K870" s="11"/>
      <c r="L870" s="17"/>
    </row>
    <row r="871" spans="1:12" x14ac:dyDescent="0.35">
      <c r="A871" s="17"/>
      <c r="B871" s="14"/>
      <c r="C871" s="14"/>
      <c r="D871" s="14"/>
      <c r="E871" s="19"/>
      <c r="F871" s="19"/>
      <c r="G871" s="16"/>
      <c r="H871" s="19"/>
      <c r="I871" s="12"/>
      <c r="J871" s="15"/>
      <c r="K871" s="11"/>
      <c r="L871" s="17"/>
    </row>
    <row r="872" spans="1:12" x14ac:dyDescent="0.35">
      <c r="A872" s="17"/>
      <c r="B872" s="14"/>
      <c r="C872" s="14"/>
      <c r="D872" s="14"/>
      <c r="E872" s="19"/>
      <c r="F872" s="19"/>
      <c r="G872" s="16"/>
      <c r="H872" s="19"/>
      <c r="I872" s="12"/>
      <c r="J872" s="15"/>
      <c r="K872" s="11"/>
      <c r="L872" s="17"/>
    </row>
    <row r="873" spans="1:12" x14ac:dyDescent="0.35">
      <c r="A873" s="17"/>
      <c r="B873" s="14"/>
      <c r="C873" s="14"/>
      <c r="D873" s="14"/>
      <c r="E873" s="19"/>
      <c r="F873" s="19"/>
      <c r="G873" s="16"/>
      <c r="H873" s="19"/>
      <c r="I873" s="12"/>
      <c r="J873" s="15"/>
      <c r="K873" s="11"/>
      <c r="L873" s="17"/>
    </row>
    <row r="874" spans="1:12" x14ac:dyDescent="0.35">
      <c r="A874" s="17"/>
      <c r="B874" s="14"/>
      <c r="C874" s="14"/>
      <c r="D874" s="14"/>
      <c r="E874" s="19"/>
      <c r="F874" s="19"/>
      <c r="G874" s="16"/>
      <c r="H874" s="19"/>
      <c r="I874" s="12"/>
      <c r="J874" s="15"/>
      <c r="K874" s="166"/>
      <c r="L874" s="17"/>
    </row>
    <row r="875" spans="1:12" x14ac:dyDescent="0.35">
      <c r="A875" s="17"/>
      <c r="B875" s="14"/>
      <c r="C875" s="14"/>
      <c r="D875" s="14"/>
      <c r="E875" s="19"/>
      <c r="F875" s="19"/>
      <c r="G875" s="16"/>
      <c r="H875" s="19"/>
      <c r="I875" s="12"/>
      <c r="J875" s="15"/>
      <c r="K875" s="166"/>
      <c r="L875" s="17"/>
    </row>
    <row r="876" spans="1:12" x14ac:dyDescent="0.35">
      <c r="A876" s="17"/>
      <c r="B876" s="14"/>
      <c r="C876" s="14"/>
      <c r="D876" s="14"/>
      <c r="E876" s="19"/>
      <c r="F876" s="19"/>
      <c r="G876" s="16"/>
      <c r="H876" s="19"/>
      <c r="I876" s="12"/>
      <c r="J876" s="15"/>
      <c r="K876" s="166"/>
      <c r="L876" s="17"/>
    </row>
    <row r="877" spans="1:12" x14ac:dyDescent="0.35">
      <c r="A877" s="17"/>
      <c r="B877" s="14"/>
      <c r="C877" s="14"/>
      <c r="D877" s="14"/>
      <c r="E877" s="19"/>
      <c r="F877" s="19"/>
      <c r="G877" s="16"/>
      <c r="H877" s="19"/>
      <c r="I877" s="12"/>
      <c r="J877" s="15"/>
      <c r="K877" s="166"/>
      <c r="L877" s="17"/>
    </row>
    <row r="878" spans="1:12" x14ac:dyDescent="0.35">
      <c r="A878" s="17"/>
      <c r="B878" s="14"/>
      <c r="C878" s="14"/>
      <c r="D878" s="14"/>
      <c r="E878" s="19"/>
      <c r="F878" s="19"/>
      <c r="G878" s="16"/>
      <c r="H878" s="19"/>
      <c r="I878" s="12"/>
      <c r="J878" s="15"/>
      <c r="K878" s="166"/>
      <c r="L878" s="17"/>
    </row>
    <row r="879" spans="1:12" x14ac:dyDescent="0.35">
      <c r="A879" s="17"/>
      <c r="B879" s="14"/>
      <c r="C879" s="14"/>
      <c r="D879" s="14"/>
      <c r="E879" s="19"/>
      <c r="F879" s="19"/>
      <c r="G879" s="16"/>
      <c r="H879" s="19"/>
      <c r="I879" s="12"/>
      <c r="J879" s="15"/>
      <c r="K879" s="11"/>
      <c r="L879" s="17"/>
    </row>
    <row r="880" spans="1:12" x14ac:dyDescent="0.35">
      <c r="A880" s="17"/>
      <c r="B880" s="14"/>
      <c r="C880" s="14"/>
      <c r="D880" s="14"/>
      <c r="E880" s="19"/>
      <c r="F880" s="19"/>
      <c r="G880" s="16"/>
      <c r="H880" s="19"/>
      <c r="I880" s="12"/>
      <c r="J880" s="15"/>
      <c r="K880" s="11"/>
      <c r="L880" s="17"/>
    </row>
    <row r="881" spans="1:12" x14ac:dyDescent="0.35">
      <c r="A881" s="17"/>
      <c r="B881" s="14"/>
      <c r="C881" s="14"/>
      <c r="D881" s="14"/>
      <c r="E881" s="19"/>
      <c r="F881" s="19"/>
      <c r="G881" s="16"/>
      <c r="H881" s="19"/>
      <c r="I881" s="12"/>
      <c r="J881" s="15"/>
      <c r="K881" s="11"/>
      <c r="L881" s="17"/>
    </row>
    <row r="882" spans="1:12" x14ac:dyDescent="0.35">
      <c r="A882" s="17"/>
      <c r="B882" s="14"/>
      <c r="C882" s="14"/>
      <c r="D882" s="14"/>
      <c r="E882" s="19"/>
      <c r="F882" s="19"/>
      <c r="G882" s="16"/>
      <c r="H882" s="19"/>
      <c r="I882" s="12"/>
      <c r="J882" s="15"/>
      <c r="K882" s="11"/>
      <c r="L882" s="17"/>
    </row>
    <row r="883" spans="1:12" x14ac:dyDescent="0.35">
      <c r="A883" s="17"/>
      <c r="B883" s="14"/>
      <c r="C883" s="14"/>
      <c r="D883" s="14"/>
      <c r="E883" s="19"/>
      <c r="F883" s="19"/>
      <c r="G883" s="16"/>
      <c r="H883" s="19"/>
      <c r="I883" s="12"/>
      <c r="J883" s="15"/>
      <c r="K883" s="11"/>
      <c r="L883" s="17"/>
    </row>
    <row r="884" spans="1:12" x14ac:dyDescent="0.35">
      <c r="A884" s="17"/>
      <c r="B884" s="14"/>
      <c r="C884" s="14"/>
      <c r="D884" s="14"/>
      <c r="E884" s="19"/>
      <c r="F884" s="19"/>
      <c r="G884" s="16"/>
      <c r="H884" s="19"/>
      <c r="I884" s="12"/>
      <c r="J884" s="15"/>
      <c r="K884" s="11"/>
      <c r="L884" s="17"/>
    </row>
    <row r="885" spans="1:12" x14ac:dyDescent="0.35">
      <c r="A885" s="17"/>
      <c r="B885" s="14"/>
      <c r="C885" s="14"/>
      <c r="D885" s="14"/>
      <c r="E885" s="19"/>
      <c r="F885" s="19"/>
      <c r="G885" s="16"/>
      <c r="H885" s="19"/>
      <c r="I885" s="12"/>
      <c r="J885" s="15"/>
      <c r="K885" s="11"/>
      <c r="L885" s="17"/>
    </row>
    <row r="886" spans="1:12" x14ac:dyDescent="0.35">
      <c r="A886" s="17"/>
      <c r="B886" s="14"/>
      <c r="C886" s="14"/>
      <c r="D886" s="14"/>
      <c r="E886" s="19"/>
      <c r="F886" s="19"/>
      <c r="G886" s="16"/>
      <c r="H886" s="19"/>
      <c r="I886" s="12"/>
      <c r="J886" s="15"/>
      <c r="K886" s="11"/>
      <c r="L886" s="17"/>
    </row>
    <row r="887" spans="1:12" x14ac:dyDescent="0.35">
      <c r="A887" s="17"/>
      <c r="B887" s="14"/>
      <c r="C887" s="14"/>
      <c r="D887" s="14"/>
      <c r="E887" s="19"/>
      <c r="F887" s="19"/>
      <c r="G887" s="16"/>
      <c r="H887" s="19"/>
      <c r="I887" s="12"/>
      <c r="J887" s="15"/>
      <c r="K887" s="11"/>
      <c r="L887" s="17"/>
    </row>
    <row r="888" spans="1:12" x14ac:dyDescent="0.35">
      <c r="A888" s="17"/>
      <c r="B888" s="14"/>
      <c r="C888" s="14"/>
      <c r="D888" s="14"/>
      <c r="E888" s="19"/>
      <c r="F888" s="19"/>
      <c r="G888" s="16"/>
      <c r="H888" s="19"/>
      <c r="I888" s="12"/>
      <c r="J888" s="15"/>
      <c r="K888" s="11"/>
      <c r="L888" s="17"/>
    </row>
    <row r="889" spans="1:12" x14ac:dyDescent="0.35">
      <c r="A889" s="17"/>
      <c r="B889" s="14"/>
      <c r="C889" s="14"/>
      <c r="D889" s="14"/>
      <c r="E889" s="19"/>
      <c r="F889" s="19"/>
      <c r="G889" s="16"/>
      <c r="H889" s="19"/>
      <c r="I889" s="12"/>
      <c r="J889" s="15"/>
      <c r="K889" s="11"/>
      <c r="L889" s="17"/>
    </row>
    <row r="890" spans="1:12" x14ac:dyDescent="0.35">
      <c r="A890" s="17"/>
      <c r="B890" s="14"/>
      <c r="C890" s="14"/>
      <c r="D890" s="14"/>
      <c r="E890" s="19"/>
      <c r="F890" s="19"/>
      <c r="G890" s="16"/>
      <c r="H890" s="19"/>
      <c r="I890" s="12"/>
      <c r="J890" s="15"/>
      <c r="K890" s="11"/>
      <c r="L890" s="17"/>
    </row>
    <row r="891" spans="1:12" x14ac:dyDescent="0.35">
      <c r="A891" s="17"/>
      <c r="B891" s="14"/>
      <c r="C891" s="14"/>
      <c r="D891" s="14"/>
      <c r="E891" s="19"/>
      <c r="F891" s="19"/>
      <c r="G891" s="16"/>
      <c r="H891" s="19"/>
      <c r="I891" s="12"/>
      <c r="J891" s="15"/>
      <c r="K891" s="11"/>
      <c r="L891" s="17"/>
    </row>
    <row r="892" spans="1:12" x14ac:dyDescent="0.35">
      <c r="A892" s="17"/>
      <c r="B892" s="14"/>
      <c r="C892" s="14"/>
      <c r="D892" s="14"/>
      <c r="E892" s="19"/>
      <c r="F892" s="19"/>
      <c r="G892" s="16"/>
      <c r="H892" s="19"/>
      <c r="I892" s="12"/>
      <c r="J892" s="15"/>
      <c r="K892" s="11"/>
      <c r="L892" s="17"/>
    </row>
    <row r="893" spans="1:12" x14ac:dyDescent="0.35">
      <c r="A893" s="17"/>
      <c r="B893" s="14"/>
      <c r="C893" s="14"/>
      <c r="D893" s="14"/>
      <c r="E893" s="19"/>
      <c r="F893" s="19"/>
      <c r="G893" s="16"/>
      <c r="H893" s="19"/>
      <c r="I893" s="12"/>
      <c r="J893" s="15"/>
      <c r="K893" s="11"/>
      <c r="L893" s="17"/>
    </row>
    <row r="894" spans="1:12" x14ac:dyDescent="0.35">
      <c r="A894" s="17"/>
      <c r="B894" s="14"/>
      <c r="C894" s="14"/>
      <c r="D894" s="14"/>
      <c r="E894" s="19"/>
      <c r="F894" s="19"/>
      <c r="G894" s="16"/>
      <c r="H894" s="19"/>
      <c r="I894" s="12"/>
      <c r="J894" s="15"/>
      <c r="K894" s="11"/>
      <c r="L894" s="17"/>
    </row>
    <row r="895" spans="1:12" x14ac:dyDescent="0.35">
      <c r="A895" s="17"/>
      <c r="B895" s="14"/>
      <c r="C895" s="14"/>
      <c r="D895" s="14"/>
      <c r="E895" s="19"/>
      <c r="F895" s="19"/>
      <c r="G895" s="16"/>
      <c r="H895" s="19"/>
      <c r="I895" s="12"/>
      <c r="J895" s="15"/>
      <c r="K895" s="11"/>
      <c r="L895" s="17"/>
    </row>
    <row r="896" spans="1:12" x14ac:dyDescent="0.35">
      <c r="A896" s="17"/>
      <c r="B896" s="14"/>
      <c r="C896" s="14"/>
      <c r="D896" s="14"/>
      <c r="E896" s="19"/>
      <c r="F896" s="19"/>
      <c r="G896" s="16"/>
      <c r="H896" s="19"/>
      <c r="I896" s="12"/>
      <c r="J896" s="15"/>
      <c r="K896" s="11"/>
      <c r="L896" s="17"/>
    </row>
    <row r="897" spans="1:12" x14ac:dyDescent="0.35">
      <c r="A897" s="17"/>
      <c r="B897" s="14"/>
      <c r="C897" s="14"/>
      <c r="D897" s="14"/>
      <c r="E897" s="19"/>
      <c r="F897" s="19"/>
      <c r="G897" s="16"/>
      <c r="H897" s="19"/>
      <c r="I897" s="12"/>
      <c r="J897" s="15"/>
      <c r="K897" s="11"/>
      <c r="L897" s="17"/>
    </row>
    <row r="898" spans="1:12" x14ac:dyDescent="0.35">
      <c r="A898" s="17"/>
      <c r="B898" s="14"/>
      <c r="C898" s="14"/>
      <c r="D898" s="14"/>
      <c r="E898" s="19"/>
      <c r="F898" s="19"/>
      <c r="G898" s="16"/>
      <c r="H898" s="19"/>
      <c r="I898" s="12"/>
      <c r="J898" s="15"/>
      <c r="K898" s="11"/>
      <c r="L898" s="17"/>
    </row>
    <row r="899" spans="1:12" x14ac:dyDescent="0.35">
      <c r="A899" s="17"/>
      <c r="B899" s="14"/>
      <c r="C899" s="14"/>
      <c r="D899" s="14"/>
      <c r="E899" s="19"/>
      <c r="F899" s="19"/>
      <c r="G899" s="16"/>
      <c r="H899" s="19"/>
      <c r="I899" s="12"/>
      <c r="J899" s="15"/>
      <c r="K899" s="11"/>
      <c r="L899" s="17"/>
    </row>
    <row r="900" spans="1:12" x14ac:dyDescent="0.35">
      <c r="A900" s="17"/>
      <c r="B900" s="14"/>
      <c r="C900" s="14"/>
      <c r="D900" s="14"/>
      <c r="E900" s="19"/>
      <c r="F900" s="19"/>
      <c r="G900" s="16"/>
      <c r="H900" s="19"/>
      <c r="I900" s="12"/>
      <c r="J900" s="15"/>
      <c r="K900" s="11"/>
      <c r="L900" s="17"/>
    </row>
    <row r="901" spans="1:12" x14ac:dyDescent="0.35">
      <c r="A901" s="17"/>
      <c r="B901" s="14"/>
      <c r="C901" s="14"/>
      <c r="D901" s="14"/>
      <c r="E901" s="19"/>
      <c r="F901" s="19"/>
      <c r="G901" s="16"/>
      <c r="H901" s="19"/>
      <c r="I901" s="12"/>
      <c r="J901" s="15"/>
      <c r="K901" s="11"/>
      <c r="L901" s="17"/>
    </row>
    <row r="902" spans="1:12" x14ac:dyDescent="0.35">
      <c r="A902" s="17"/>
      <c r="B902" s="14"/>
      <c r="C902" s="14"/>
      <c r="D902" s="14"/>
      <c r="E902" s="19"/>
      <c r="F902" s="19"/>
      <c r="G902" s="16"/>
      <c r="H902" s="19"/>
      <c r="I902" s="12"/>
      <c r="J902" s="15"/>
      <c r="K902" s="11"/>
      <c r="L902" s="17"/>
    </row>
    <row r="903" spans="1:12" x14ac:dyDescent="0.35">
      <c r="A903" s="17"/>
      <c r="B903" s="14"/>
      <c r="C903" s="14"/>
      <c r="D903" s="14"/>
      <c r="E903" s="19"/>
      <c r="F903" s="19"/>
      <c r="G903" s="16"/>
      <c r="H903" s="19"/>
      <c r="I903" s="12"/>
      <c r="J903" s="15"/>
      <c r="K903" s="11"/>
      <c r="L903" s="17"/>
    </row>
    <row r="904" spans="1:12" x14ac:dyDescent="0.35">
      <c r="A904" s="17"/>
      <c r="B904" s="14"/>
      <c r="C904" s="14"/>
      <c r="D904" s="14"/>
      <c r="E904" s="19"/>
      <c r="F904" s="19"/>
      <c r="G904" s="16"/>
      <c r="H904" s="19"/>
      <c r="I904" s="12"/>
      <c r="J904" s="15"/>
      <c r="K904" s="11"/>
      <c r="L904" s="17"/>
    </row>
    <row r="905" spans="1:12" x14ac:dyDescent="0.35">
      <c r="A905" s="17"/>
      <c r="B905" s="14"/>
      <c r="C905" s="14"/>
      <c r="D905" s="14"/>
      <c r="E905" s="19"/>
      <c r="F905" s="19"/>
      <c r="G905" s="16"/>
      <c r="H905" s="19"/>
      <c r="I905" s="12"/>
      <c r="J905" s="15"/>
      <c r="K905" s="11"/>
      <c r="L905" s="17"/>
    </row>
    <row r="906" spans="1:12" x14ac:dyDescent="0.35">
      <c r="A906" s="17"/>
      <c r="B906" s="14"/>
      <c r="C906" s="14"/>
      <c r="D906" s="14"/>
      <c r="E906" s="19"/>
      <c r="F906" s="19"/>
      <c r="G906" s="16"/>
      <c r="H906" s="19"/>
      <c r="I906" s="12"/>
      <c r="J906" s="15"/>
      <c r="K906" s="11"/>
      <c r="L906" s="17"/>
    </row>
    <row r="907" spans="1:12" x14ac:dyDescent="0.35">
      <c r="A907" s="17"/>
      <c r="B907" s="14"/>
      <c r="C907" s="14"/>
      <c r="D907" s="14"/>
      <c r="E907" s="19"/>
      <c r="F907" s="19"/>
      <c r="G907" s="16"/>
      <c r="H907" s="19"/>
      <c r="I907" s="12"/>
      <c r="J907" s="15"/>
      <c r="K907" s="11"/>
      <c r="L907" s="17"/>
    </row>
    <row r="908" spans="1:12" x14ac:dyDescent="0.35">
      <c r="A908" s="90"/>
      <c r="B908" s="14"/>
      <c r="C908" s="14"/>
      <c r="D908" s="14"/>
      <c r="E908" s="19"/>
      <c r="F908" s="19"/>
      <c r="G908" s="16"/>
      <c r="H908" s="19"/>
      <c r="I908" s="12"/>
      <c r="J908" s="15"/>
      <c r="K908" s="11"/>
      <c r="L908" s="17"/>
    </row>
    <row r="909" spans="1:12" x14ac:dyDescent="0.35">
      <c r="A909" s="17"/>
      <c r="B909" s="14"/>
      <c r="C909" s="14"/>
      <c r="D909" s="14"/>
      <c r="E909" s="19"/>
      <c r="F909" s="19"/>
      <c r="G909" s="16"/>
      <c r="H909" s="19"/>
      <c r="I909" s="12"/>
      <c r="J909" s="15"/>
      <c r="K909" s="11"/>
      <c r="L909" s="17"/>
    </row>
    <row r="910" spans="1:12" x14ac:dyDescent="0.35">
      <c r="A910" s="17"/>
      <c r="B910" s="14"/>
      <c r="C910" s="14"/>
      <c r="D910" s="14"/>
      <c r="E910" s="19"/>
      <c r="F910" s="19"/>
      <c r="G910" s="16"/>
      <c r="H910" s="19"/>
      <c r="I910" s="12"/>
      <c r="J910" s="15"/>
      <c r="K910" s="11"/>
      <c r="L910" s="17"/>
    </row>
    <row r="911" spans="1:12" x14ac:dyDescent="0.35">
      <c r="A911" s="17"/>
      <c r="B911" s="14"/>
      <c r="C911" s="14"/>
      <c r="D911" s="14"/>
      <c r="E911" s="19"/>
      <c r="F911" s="19"/>
      <c r="G911" s="16"/>
      <c r="H911" s="19"/>
      <c r="I911" s="12"/>
      <c r="J911" s="15"/>
      <c r="K911" s="11"/>
      <c r="L911" s="17"/>
    </row>
    <row r="912" spans="1:12" x14ac:dyDescent="0.35">
      <c r="A912" s="17"/>
      <c r="B912" s="14"/>
      <c r="C912" s="14"/>
      <c r="D912" s="14"/>
      <c r="E912" s="19"/>
      <c r="F912" s="19"/>
      <c r="G912" s="16"/>
      <c r="H912" s="19"/>
      <c r="I912" s="12"/>
      <c r="J912" s="15"/>
      <c r="K912" s="11"/>
      <c r="L912" s="17"/>
    </row>
    <row r="913" spans="1:12" x14ac:dyDescent="0.35">
      <c r="A913" s="17"/>
      <c r="B913" s="14"/>
      <c r="C913" s="14"/>
      <c r="D913" s="14"/>
      <c r="E913" s="19"/>
      <c r="F913" s="19"/>
      <c r="G913" s="16"/>
      <c r="H913" s="19"/>
      <c r="I913" s="12"/>
      <c r="J913" s="15"/>
      <c r="K913" s="11"/>
      <c r="L913" s="17"/>
    </row>
    <row r="914" spans="1:12" x14ac:dyDescent="0.35">
      <c r="A914" s="90"/>
      <c r="B914" s="14"/>
      <c r="C914" s="14"/>
      <c r="D914" s="14"/>
      <c r="E914" s="19"/>
      <c r="F914" s="19"/>
      <c r="G914" s="16"/>
      <c r="H914" s="19"/>
      <c r="I914" s="12"/>
      <c r="J914" s="15"/>
      <c r="K914" s="129"/>
      <c r="L914" s="17"/>
    </row>
    <row r="915" spans="1:12" x14ac:dyDescent="0.35">
      <c r="A915" s="17"/>
      <c r="B915" s="14"/>
      <c r="C915" s="14"/>
      <c r="D915" s="14"/>
      <c r="E915" s="19"/>
      <c r="F915" s="19"/>
      <c r="G915" s="16"/>
      <c r="H915" s="19"/>
      <c r="I915" s="12"/>
      <c r="J915" s="15"/>
      <c r="K915" s="129"/>
      <c r="L915" s="17"/>
    </row>
    <row r="916" spans="1:12" x14ac:dyDescent="0.35">
      <c r="A916" s="17"/>
      <c r="B916" s="14"/>
      <c r="C916" s="14"/>
      <c r="D916" s="14"/>
      <c r="E916" s="19"/>
      <c r="F916" s="19"/>
      <c r="G916" s="16"/>
      <c r="H916" s="19"/>
      <c r="I916" s="12"/>
      <c r="J916" s="15"/>
      <c r="K916" s="129"/>
      <c r="L916" s="17"/>
    </row>
    <row r="917" spans="1:12" x14ac:dyDescent="0.35">
      <c r="A917" s="17"/>
      <c r="B917" s="14"/>
      <c r="C917" s="14"/>
      <c r="D917" s="14"/>
      <c r="E917" s="19"/>
      <c r="F917" s="19"/>
      <c r="G917" s="16"/>
      <c r="H917" s="19"/>
      <c r="I917" s="12"/>
      <c r="J917" s="15"/>
      <c r="K917" s="129"/>
      <c r="L917" s="17"/>
    </row>
    <row r="918" spans="1:12" x14ac:dyDescent="0.35">
      <c r="A918" s="17"/>
      <c r="B918" s="14"/>
      <c r="C918" s="14"/>
      <c r="D918" s="14"/>
      <c r="E918" s="19"/>
      <c r="F918" s="19"/>
      <c r="G918" s="16"/>
      <c r="H918" s="19"/>
      <c r="I918" s="12"/>
      <c r="J918" s="15"/>
      <c r="K918" s="129"/>
      <c r="L918" s="17"/>
    </row>
    <row r="919" spans="1:12" x14ac:dyDescent="0.35">
      <c r="A919" s="17"/>
      <c r="B919" s="14"/>
      <c r="C919" s="14"/>
      <c r="D919" s="14"/>
      <c r="E919" s="19"/>
      <c r="F919" s="19"/>
      <c r="G919" s="16"/>
      <c r="H919" s="19"/>
      <c r="I919" s="12"/>
      <c r="J919" s="15"/>
      <c r="K919" s="129"/>
      <c r="L919" s="17"/>
    </row>
    <row r="920" spans="1:12" x14ac:dyDescent="0.35">
      <c r="A920" s="17"/>
      <c r="B920" s="14"/>
      <c r="C920" s="14"/>
      <c r="D920" s="14"/>
      <c r="E920" s="19"/>
      <c r="F920" s="19"/>
      <c r="G920" s="16"/>
      <c r="H920" s="19"/>
      <c r="I920" s="12"/>
      <c r="J920" s="15"/>
      <c r="K920" s="129"/>
      <c r="L920" s="17"/>
    </row>
    <row r="921" spans="1:12" x14ac:dyDescent="0.35">
      <c r="A921" s="17"/>
      <c r="B921" s="14"/>
      <c r="C921" s="14"/>
      <c r="D921" s="14"/>
      <c r="E921" s="19"/>
      <c r="F921" s="19"/>
      <c r="G921" s="16"/>
      <c r="H921" s="19"/>
      <c r="I921" s="12"/>
      <c r="J921" s="15"/>
      <c r="K921" s="129"/>
      <c r="L921" s="17"/>
    </row>
    <row r="922" spans="1:12" x14ac:dyDescent="0.35">
      <c r="A922" s="17"/>
      <c r="B922" s="14"/>
      <c r="C922" s="14"/>
      <c r="D922" s="14"/>
      <c r="E922" s="19"/>
      <c r="F922" s="19"/>
      <c r="G922" s="16"/>
      <c r="H922" s="19"/>
      <c r="I922" s="12"/>
      <c r="J922" s="15"/>
      <c r="K922" s="129"/>
      <c r="L922" s="17"/>
    </row>
    <row r="923" spans="1:12" x14ac:dyDescent="0.35">
      <c r="A923" s="17"/>
      <c r="B923" s="14"/>
      <c r="C923" s="14"/>
      <c r="D923" s="14"/>
      <c r="E923" s="19"/>
      <c r="F923" s="19"/>
      <c r="G923" s="16"/>
      <c r="H923" s="19"/>
      <c r="I923" s="12"/>
      <c r="J923" s="15"/>
      <c r="K923" s="129"/>
      <c r="L923" s="17"/>
    </row>
    <row r="924" spans="1:12" x14ac:dyDescent="0.35">
      <c r="A924" s="17"/>
      <c r="B924" s="14"/>
      <c r="C924" s="14"/>
      <c r="D924" s="14"/>
      <c r="E924" s="19"/>
      <c r="F924" s="19"/>
      <c r="G924" s="16"/>
      <c r="H924" s="19"/>
      <c r="I924" s="12"/>
      <c r="J924" s="15"/>
      <c r="K924" s="129"/>
      <c r="L924" s="17"/>
    </row>
    <row r="925" spans="1:12" x14ac:dyDescent="0.35">
      <c r="A925" s="17"/>
      <c r="B925" s="14"/>
      <c r="C925" s="14"/>
      <c r="D925" s="14"/>
      <c r="E925" s="19"/>
      <c r="F925" s="19"/>
      <c r="G925" s="16"/>
      <c r="H925" s="19"/>
      <c r="I925" s="12"/>
      <c r="J925" s="15"/>
      <c r="K925" s="129"/>
      <c r="L925" s="17"/>
    </row>
    <row r="926" spans="1:12" x14ac:dyDescent="0.35">
      <c r="A926" s="17"/>
      <c r="B926" s="14"/>
      <c r="C926" s="14"/>
      <c r="D926" s="14"/>
      <c r="E926" s="19"/>
      <c r="F926" s="19"/>
      <c r="G926" s="16"/>
      <c r="H926" s="19"/>
      <c r="I926" s="12"/>
      <c r="J926" s="15"/>
      <c r="K926" s="129"/>
      <c r="L926" s="17"/>
    </row>
    <row r="927" spans="1:12" x14ac:dyDescent="0.35">
      <c r="A927" s="17"/>
      <c r="B927" s="14"/>
      <c r="C927" s="14"/>
      <c r="D927" s="14"/>
      <c r="E927" s="19"/>
      <c r="F927" s="19"/>
      <c r="G927" s="16"/>
      <c r="H927" s="19"/>
      <c r="I927" s="12"/>
      <c r="J927" s="15"/>
      <c r="K927" s="129"/>
      <c r="L927" s="17"/>
    </row>
    <row r="928" spans="1:12" x14ac:dyDescent="0.35">
      <c r="A928" s="17"/>
      <c r="B928" s="14"/>
      <c r="C928" s="14"/>
      <c r="D928" s="14"/>
      <c r="E928" s="19"/>
      <c r="F928" s="19"/>
      <c r="G928" s="16"/>
      <c r="H928" s="19"/>
      <c r="I928" s="12"/>
      <c r="J928" s="15"/>
      <c r="K928" s="129"/>
      <c r="L928" s="17"/>
    </row>
    <row r="929" spans="1:12" x14ac:dyDescent="0.35">
      <c r="A929" s="17"/>
      <c r="B929" s="14"/>
      <c r="C929" s="14"/>
      <c r="D929" s="14"/>
      <c r="E929" s="19"/>
      <c r="F929" s="19"/>
      <c r="G929" s="16"/>
      <c r="H929" s="19"/>
      <c r="I929" s="12"/>
      <c r="J929" s="15"/>
      <c r="K929" s="129"/>
      <c r="L929" s="17"/>
    </row>
    <row r="930" spans="1:12" x14ac:dyDescent="0.35">
      <c r="A930" s="17"/>
      <c r="B930" s="14"/>
      <c r="C930" s="14"/>
      <c r="D930" s="14"/>
      <c r="E930" s="19"/>
      <c r="F930" s="19"/>
      <c r="G930" s="16"/>
      <c r="H930" s="19"/>
      <c r="I930" s="12"/>
      <c r="J930" s="15"/>
      <c r="K930" s="129"/>
      <c r="L930" s="17"/>
    </row>
    <row r="931" spans="1:12" x14ac:dyDescent="0.35">
      <c r="A931" s="17"/>
      <c r="B931" s="14"/>
      <c r="C931" s="14"/>
      <c r="D931" s="14"/>
      <c r="E931" s="19"/>
      <c r="F931" s="19"/>
      <c r="G931" s="16"/>
      <c r="H931" s="19"/>
      <c r="I931" s="12"/>
      <c r="J931" s="15"/>
      <c r="K931" s="129"/>
      <c r="L931" s="17"/>
    </row>
    <row r="932" spans="1:12" x14ac:dyDescent="0.35">
      <c r="A932" s="17"/>
      <c r="B932" s="14"/>
      <c r="C932" s="14"/>
      <c r="D932" s="14"/>
      <c r="E932" s="19"/>
      <c r="F932" s="19"/>
      <c r="G932" s="16"/>
      <c r="H932" s="19"/>
      <c r="I932" s="12"/>
      <c r="J932" s="15"/>
      <c r="K932" s="129"/>
      <c r="L932" s="17"/>
    </row>
    <row r="933" spans="1:12" x14ac:dyDescent="0.35">
      <c r="A933" s="17"/>
      <c r="B933" s="14"/>
      <c r="C933" s="14"/>
      <c r="D933" s="14"/>
      <c r="E933" s="19"/>
      <c r="F933" s="19"/>
      <c r="G933" s="16"/>
      <c r="H933" s="19"/>
      <c r="I933" s="12"/>
      <c r="J933" s="15"/>
      <c r="K933" s="129"/>
      <c r="L933" s="17"/>
    </row>
    <row r="934" spans="1:12" x14ac:dyDescent="0.35">
      <c r="A934" s="17"/>
      <c r="B934" s="14"/>
      <c r="C934" s="14"/>
      <c r="D934" s="14"/>
      <c r="E934" s="19"/>
      <c r="F934" s="19"/>
      <c r="G934" s="16"/>
      <c r="H934" s="19"/>
      <c r="I934" s="12"/>
      <c r="J934" s="15"/>
      <c r="K934" s="129"/>
      <c r="L934" s="17"/>
    </row>
    <row r="935" spans="1:12" x14ac:dyDescent="0.35">
      <c r="A935" s="17"/>
      <c r="B935" s="14"/>
      <c r="C935" s="14"/>
      <c r="D935" s="14"/>
      <c r="E935" s="19"/>
      <c r="F935" s="19"/>
      <c r="G935" s="16"/>
      <c r="H935" s="19"/>
      <c r="I935" s="12"/>
      <c r="J935" s="15"/>
      <c r="K935" s="129"/>
      <c r="L935" s="17"/>
    </row>
    <row r="936" spans="1:12" x14ac:dyDescent="0.35">
      <c r="A936" s="17"/>
      <c r="B936" s="14"/>
      <c r="C936" s="14"/>
      <c r="D936" s="14"/>
      <c r="E936" s="19"/>
      <c r="F936" s="19"/>
      <c r="G936" s="16"/>
      <c r="H936" s="19"/>
      <c r="I936" s="12"/>
      <c r="J936" s="15"/>
      <c r="K936" s="129"/>
      <c r="L936" s="17"/>
    </row>
    <row r="937" spans="1:12" x14ac:dyDescent="0.35">
      <c r="A937" s="17"/>
      <c r="B937" s="14"/>
      <c r="C937" s="14"/>
      <c r="D937" s="14"/>
      <c r="E937" s="19"/>
      <c r="F937" s="19"/>
      <c r="G937" s="16"/>
      <c r="H937" s="19"/>
      <c r="I937" s="12"/>
      <c r="J937" s="15"/>
      <c r="K937" s="129"/>
      <c r="L937" s="17"/>
    </row>
    <row r="938" spans="1:12" x14ac:dyDescent="0.35">
      <c r="A938" s="17"/>
      <c r="B938" s="14"/>
      <c r="C938" s="14"/>
      <c r="D938" s="14"/>
      <c r="E938" s="19"/>
      <c r="F938" s="19"/>
      <c r="G938" s="16"/>
      <c r="H938" s="19"/>
      <c r="I938" s="12"/>
      <c r="J938" s="15"/>
      <c r="K938" s="129"/>
      <c r="L938" s="17"/>
    </row>
    <row r="939" spans="1:12" x14ac:dyDescent="0.35">
      <c r="A939" s="17"/>
      <c r="B939" s="14"/>
      <c r="C939" s="14"/>
      <c r="D939" s="14"/>
      <c r="E939" s="19"/>
      <c r="F939" s="19"/>
      <c r="G939" s="16"/>
      <c r="H939" s="19"/>
      <c r="I939" s="12"/>
      <c r="J939" s="15"/>
      <c r="K939" s="129"/>
      <c r="L939" s="17"/>
    </row>
    <row r="940" spans="1:12" x14ac:dyDescent="0.35">
      <c r="A940" s="17"/>
      <c r="B940" s="14"/>
      <c r="C940" s="14"/>
      <c r="D940" s="14"/>
      <c r="E940" s="19"/>
      <c r="F940" s="19"/>
      <c r="G940" s="16"/>
      <c r="H940" s="19"/>
      <c r="I940" s="12"/>
      <c r="J940" s="15"/>
      <c r="K940" s="129"/>
      <c r="L940" s="17"/>
    </row>
    <row r="941" spans="1:12" x14ac:dyDescent="0.35">
      <c r="A941" s="17"/>
      <c r="B941" s="14"/>
      <c r="C941" s="14"/>
      <c r="D941" s="14"/>
      <c r="E941" s="19"/>
      <c r="F941" s="19"/>
      <c r="G941" s="16"/>
      <c r="H941" s="19"/>
      <c r="I941" s="12"/>
      <c r="J941" s="15"/>
      <c r="K941" s="129"/>
      <c r="L941" s="17"/>
    </row>
    <row r="942" spans="1:12" x14ac:dyDescent="0.35">
      <c r="A942" s="17"/>
      <c r="B942" s="14"/>
      <c r="C942" s="14"/>
      <c r="D942" s="14"/>
      <c r="E942" s="19"/>
      <c r="F942" s="19"/>
      <c r="G942" s="16"/>
      <c r="H942" s="19"/>
      <c r="I942" s="12"/>
      <c r="J942" s="15"/>
      <c r="K942" s="129"/>
      <c r="L942" s="17"/>
    </row>
    <row r="943" spans="1:12" x14ac:dyDescent="0.35">
      <c r="A943" s="17"/>
      <c r="B943" s="14"/>
      <c r="C943" s="14"/>
      <c r="D943" s="14"/>
      <c r="E943" s="19"/>
      <c r="F943" s="19"/>
      <c r="G943" s="16"/>
      <c r="H943" s="19"/>
      <c r="I943" s="12"/>
      <c r="J943" s="15"/>
      <c r="K943" s="129"/>
      <c r="L943" s="17"/>
    </row>
    <row r="944" spans="1:12" x14ac:dyDescent="0.35">
      <c r="A944" s="17"/>
      <c r="B944" s="14"/>
      <c r="C944" s="14"/>
      <c r="D944" s="14"/>
      <c r="E944" s="19"/>
      <c r="F944" s="19"/>
      <c r="G944" s="16"/>
      <c r="H944" s="19"/>
      <c r="I944" s="12"/>
      <c r="J944" s="15"/>
      <c r="K944" s="129"/>
      <c r="L944" s="17"/>
    </row>
    <row r="945" spans="1:12" x14ac:dyDescent="0.35">
      <c r="A945" s="17"/>
      <c r="B945" s="14"/>
      <c r="C945" s="14"/>
      <c r="D945" s="14"/>
      <c r="E945" s="19"/>
      <c r="F945" s="19"/>
      <c r="G945" s="16"/>
      <c r="H945" s="19"/>
      <c r="I945" s="12"/>
      <c r="J945" s="15"/>
      <c r="K945" s="129"/>
      <c r="L945" s="17"/>
    </row>
    <row r="946" spans="1:12" x14ac:dyDescent="0.35">
      <c r="A946" s="17"/>
      <c r="B946" s="14"/>
      <c r="C946" s="14"/>
      <c r="D946" s="14"/>
      <c r="E946" s="19"/>
      <c r="F946" s="19"/>
      <c r="G946" s="16"/>
      <c r="H946" s="19"/>
      <c r="I946" s="12"/>
      <c r="J946" s="15"/>
      <c r="K946" s="129"/>
      <c r="L946" s="17"/>
    </row>
    <row r="947" spans="1:12" x14ac:dyDescent="0.35">
      <c r="A947" s="17"/>
      <c r="B947" s="14"/>
      <c r="C947" s="14"/>
      <c r="D947" s="14"/>
      <c r="E947" s="19"/>
      <c r="F947" s="19"/>
      <c r="G947" s="16"/>
      <c r="H947" s="19"/>
      <c r="I947" s="12"/>
      <c r="J947" s="15"/>
      <c r="K947" s="129"/>
      <c r="L947" s="17"/>
    </row>
    <row r="948" spans="1:12" x14ac:dyDescent="0.35">
      <c r="A948" s="17"/>
      <c r="B948" s="14"/>
      <c r="C948" s="14"/>
      <c r="D948" s="14"/>
      <c r="E948" s="19"/>
      <c r="F948" s="19"/>
      <c r="G948" s="16"/>
      <c r="H948" s="19"/>
      <c r="I948" s="12"/>
      <c r="J948" s="15"/>
      <c r="K948" s="129"/>
      <c r="L948" s="17"/>
    </row>
    <row r="949" spans="1:12" x14ac:dyDescent="0.35">
      <c r="A949" s="17"/>
      <c r="B949" s="14"/>
      <c r="C949" s="14"/>
      <c r="D949" s="14"/>
      <c r="E949" s="19"/>
      <c r="F949" s="19"/>
      <c r="G949" s="16"/>
      <c r="H949" s="19"/>
      <c r="I949" s="12"/>
      <c r="J949" s="15"/>
      <c r="K949" s="129"/>
      <c r="L949" s="17"/>
    </row>
    <row r="950" spans="1:12" x14ac:dyDescent="0.35">
      <c r="A950" s="17"/>
      <c r="B950" s="14"/>
      <c r="C950" s="14"/>
      <c r="D950" s="14"/>
      <c r="E950" s="19"/>
      <c r="F950" s="19"/>
      <c r="G950" s="16"/>
      <c r="H950" s="19"/>
      <c r="I950" s="12"/>
      <c r="J950" s="15"/>
      <c r="K950" s="129"/>
      <c r="L950" s="17"/>
    </row>
    <row r="951" spans="1:12" x14ac:dyDescent="0.35">
      <c r="A951" s="17"/>
      <c r="B951" s="14"/>
      <c r="C951" s="14"/>
      <c r="D951" s="14"/>
      <c r="E951" s="19"/>
      <c r="F951" s="19"/>
      <c r="G951" s="16"/>
      <c r="H951" s="19"/>
      <c r="I951" s="12"/>
      <c r="J951" s="15"/>
      <c r="K951" s="129"/>
      <c r="L951" s="17"/>
    </row>
    <row r="952" spans="1:12" x14ac:dyDescent="0.35">
      <c r="A952" s="17"/>
      <c r="B952" s="14"/>
      <c r="C952" s="14"/>
      <c r="D952" s="14"/>
      <c r="E952" s="19"/>
      <c r="F952" s="19"/>
      <c r="G952" s="16"/>
      <c r="H952" s="19"/>
      <c r="I952" s="12"/>
      <c r="J952" s="15"/>
      <c r="K952" s="129"/>
      <c r="L952" s="17"/>
    </row>
    <row r="953" spans="1:12" x14ac:dyDescent="0.35">
      <c r="A953" s="17"/>
      <c r="B953" s="14"/>
      <c r="C953" s="14"/>
      <c r="D953" s="14"/>
      <c r="E953" s="19"/>
      <c r="F953" s="19"/>
      <c r="G953" s="16"/>
      <c r="H953" s="19"/>
      <c r="I953" s="12"/>
      <c r="J953" s="15"/>
      <c r="K953" s="129"/>
      <c r="L953" s="17"/>
    </row>
    <row r="954" spans="1:12" x14ac:dyDescent="0.35">
      <c r="A954" s="17"/>
      <c r="B954" s="14"/>
      <c r="C954" s="14"/>
      <c r="D954" s="14"/>
      <c r="E954" s="19"/>
      <c r="F954" s="19"/>
      <c r="G954" s="16"/>
      <c r="H954" s="19"/>
      <c r="I954" s="12"/>
      <c r="J954" s="15"/>
      <c r="K954" s="129"/>
      <c r="L954" s="17"/>
    </row>
    <row r="955" spans="1:12" x14ac:dyDescent="0.35">
      <c r="A955" s="17"/>
      <c r="B955" s="14"/>
      <c r="C955" s="14"/>
      <c r="D955" s="14"/>
      <c r="E955" s="19"/>
      <c r="F955" s="19"/>
      <c r="G955" s="16"/>
      <c r="H955" s="19"/>
      <c r="I955" s="12"/>
      <c r="J955" s="15"/>
      <c r="K955" s="129"/>
      <c r="L955" s="17"/>
    </row>
    <row r="956" spans="1:12" x14ac:dyDescent="0.35">
      <c r="A956" s="17"/>
      <c r="B956" s="14"/>
      <c r="C956" s="14"/>
      <c r="D956" s="14"/>
      <c r="E956" s="19"/>
      <c r="F956" s="19"/>
      <c r="G956" s="16"/>
      <c r="H956" s="19"/>
      <c r="I956" s="12"/>
      <c r="J956" s="15"/>
      <c r="K956" s="129"/>
      <c r="L956" s="17"/>
    </row>
    <row r="957" spans="1:12" x14ac:dyDescent="0.35">
      <c r="A957" s="17"/>
      <c r="B957" s="14"/>
      <c r="C957" s="14"/>
      <c r="D957" s="14"/>
      <c r="E957" s="19"/>
      <c r="F957" s="19"/>
      <c r="G957" s="16"/>
      <c r="H957" s="19"/>
      <c r="I957" s="12"/>
      <c r="J957" s="15"/>
      <c r="K957" s="129"/>
      <c r="L957" s="17"/>
    </row>
    <row r="958" spans="1:12" x14ac:dyDescent="0.35">
      <c r="A958" s="17"/>
      <c r="B958" s="14"/>
      <c r="C958" s="14"/>
      <c r="D958" s="14"/>
      <c r="E958" s="19"/>
      <c r="F958" s="19"/>
      <c r="G958" s="16"/>
      <c r="H958" s="19"/>
      <c r="I958" s="12"/>
      <c r="J958" s="15"/>
      <c r="K958" s="129"/>
      <c r="L958" s="17"/>
    </row>
    <row r="959" spans="1:12" x14ac:dyDescent="0.35">
      <c r="A959" s="17"/>
      <c r="B959" s="14"/>
      <c r="C959" s="14"/>
      <c r="D959" s="14"/>
      <c r="E959" s="19"/>
      <c r="F959" s="19"/>
      <c r="G959" s="16"/>
      <c r="H959" s="19"/>
      <c r="I959" s="12"/>
      <c r="J959" s="15"/>
      <c r="K959" s="129"/>
      <c r="L959" s="17"/>
    </row>
    <row r="960" spans="1:12" x14ac:dyDescent="0.35">
      <c r="A960" s="17"/>
      <c r="B960" s="14"/>
      <c r="C960" s="14"/>
      <c r="D960" s="14"/>
      <c r="E960" s="19"/>
      <c r="F960" s="19"/>
      <c r="G960" s="16"/>
      <c r="H960" s="19"/>
      <c r="I960" s="12"/>
      <c r="J960" s="15"/>
      <c r="K960" s="129"/>
      <c r="L960" s="17"/>
    </row>
    <row r="961" spans="1:12" x14ac:dyDescent="0.35">
      <c r="A961" s="17"/>
      <c r="B961" s="14"/>
      <c r="C961" s="14"/>
      <c r="D961" s="14"/>
      <c r="E961" s="19"/>
      <c r="F961" s="19"/>
      <c r="G961" s="16"/>
      <c r="H961" s="19"/>
      <c r="I961" s="12"/>
      <c r="J961" s="15"/>
      <c r="K961" s="129"/>
      <c r="L961" s="17"/>
    </row>
    <row r="962" spans="1:12" x14ac:dyDescent="0.35">
      <c r="A962" s="17"/>
      <c r="B962" s="14"/>
      <c r="C962" s="14"/>
      <c r="D962" s="14"/>
      <c r="E962" s="19"/>
      <c r="F962" s="19"/>
      <c r="G962" s="16"/>
      <c r="H962" s="19"/>
      <c r="I962" s="12"/>
      <c r="J962" s="15"/>
      <c r="K962" s="129"/>
      <c r="L962" s="17"/>
    </row>
    <row r="963" spans="1:12" x14ac:dyDescent="0.35">
      <c r="A963" s="17"/>
      <c r="B963" s="14"/>
      <c r="C963" s="14"/>
      <c r="D963" s="14"/>
      <c r="E963" s="19"/>
      <c r="F963" s="19"/>
      <c r="G963" s="16"/>
      <c r="H963" s="19"/>
      <c r="I963" s="12"/>
      <c r="J963" s="15"/>
      <c r="K963" s="129"/>
      <c r="L963" s="17"/>
    </row>
    <row r="964" spans="1:12" x14ac:dyDescent="0.35">
      <c r="A964" s="17"/>
      <c r="B964" s="14"/>
      <c r="C964" s="14"/>
      <c r="D964" s="14"/>
      <c r="E964" s="19"/>
      <c r="F964" s="19"/>
      <c r="G964" s="16"/>
      <c r="H964" s="19"/>
      <c r="I964" s="12"/>
      <c r="J964" s="15"/>
      <c r="K964" s="129"/>
      <c r="L964" s="17"/>
    </row>
    <row r="965" spans="1:12" x14ac:dyDescent="0.35">
      <c r="A965" s="17"/>
      <c r="B965" s="14"/>
      <c r="C965" s="14"/>
      <c r="D965" s="14"/>
      <c r="E965" s="19"/>
      <c r="F965" s="19"/>
      <c r="G965" s="16"/>
      <c r="H965" s="19"/>
      <c r="I965" s="12"/>
      <c r="J965" s="15"/>
      <c r="K965" s="129"/>
      <c r="L965" s="17"/>
    </row>
    <row r="966" spans="1:12" x14ac:dyDescent="0.35">
      <c r="A966" s="17"/>
      <c r="B966" s="14"/>
      <c r="C966" s="14"/>
      <c r="D966" s="14"/>
      <c r="E966" s="19"/>
      <c r="F966" s="19"/>
      <c r="G966" s="16"/>
      <c r="H966" s="19"/>
      <c r="I966" s="12"/>
      <c r="J966" s="15"/>
      <c r="K966" s="129"/>
      <c r="L966" s="17"/>
    </row>
    <row r="967" spans="1:12" x14ac:dyDescent="0.35">
      <c r="A967" s="17"/>
      <c r="B967" s="14"/>
      <c r="C967" s="14"/>
      <c r="D967" s="14"/>
      <c r="E967" s="19"/>
      <c r="F967" s="19"/>
      <c r="G967" s="16"/>
      <c r="H967" s="19"/>
      <c r="I967" s="12"/>
      <c r="J967" s="15"/>
      <c r="K967" s="129"/>
      <c r="L967" s="17"/>
    </row>
    <row r="968" spans="1:12" x14ac:dyDescent="0.35">
      <c r="A968" s="17"/>
      <c r="B968" s="14"/>
      <c r="C968" s="14"/>
      <c r="D968" s="14"/>
      <c r="E968" s="19"/>
      <c r="F968" s="19"/>
      <c r="G968" s="16"/>
      <c r="H968" s="19"/>
      <c r="I968" s="12"/>
      <c r="J968" s="15"/>
      <c r="K968" s="129"/>
      <c r="L968" s="17"/>
    </row>
    <row r="969" spans="1:12" x14ac:dyDescent="0.35">
      <c r="A969" s="17"/>
      <c r="B969" s="14"/>
      <c r="C969" s="14"/>
      <c r="D969" s="14"/>
      <c r="E969" s="19"/>
      <c r="F969" s="19"/>
      <c r="G969" s="16"/>
      <c r="H969" s="19"/>
      <c r="I969" s="12"/>
      <c r="J969" s="15"/>
      <c r="K969" s="129"/>
      <c r="L969" s="17"/>
    </row>
    <row r="970" spans="1:12" x14ac:dyDescent="0.35">
      <c r="A970" s="17"/>
      <c r="B970" s="14"/>
      <c r="C970" s="14"/>
      <c r="D970" s="14"/>
      <c r="E970" s="19"/>
      <c r="F970" s="19"/>
      <c r="G970" s="16"/>
      <c r="H970" s="19"/>
      <c r="I970" s="12"/>
      <c r="J970" s="15"/>
      <c r="K970" s="129"/>
      <c r="L970" s="17"/>
    </row>
    <row r="971" spans="1:12" x14ac:dyDescent="0.35">
      <c r="A971" s="17"/>
      <c r="B971" s="14"/>
      <c r="C971" s="14"/>
      <c r="D971" s="14"/>
      <c r="E971" s="19"/>
      <c r="F971" s="19"/>
      <c r="G971" s="16"/>
      <c r="H971" s="19"/>
      <c r="I971" s="12"/>
      <c r="J971" s="15"/>
      <c r="K971" s="129"/>
      <c r="L971" s="17"/>
    </row>
    <row r="972" spans="1:12" x14ac:dyDescent="0.35">
      <c r="A972" s="17"/>
      <c r="B972" s="14"/>
      <c r="C972" s="14"/>
      <c r="D972" s="14"/>
      <c r="E972" s="19"/>
      <c r="F972" s="19"/>
      <c r="G972" s="16"/>
      <c r="H972" s="19"/>
      <c r="I972" s="12"/>
      <c r="J972" s="15"/>
      <c r="K972" s="129"/>
      <c r="L972" s="17"/>
    </row>
    <row r="973" spans="1:12" x14ac:dyDescent="0.35">
      <c r="A973" s="17"/>
      <c r="B973" s="14"/>
      <c r="C973" s="14"/>
      <c r="D973" s="14"/>
      <c r="E973" s="19"/>
      <c r="F973" s="19"/>
      <c r="G973" s="16"/>
      <c r="H973" s="19"/>
      <c r="I973" s="12"/>
      <c r="J973" s="15"/>
      <c r="K973" s="129"/>
      <c r="L973" s="17"/>
    </row>
    <row r="974" spans="1:12" x14ac:dyDescent="0.35">
      <c r="A974" s="17"/>
      <c r="B974" s="14"/>
      <c r="C974" s="14"/>
      <c r="D974" s="14"/>
      <c r="E974" s="19"/>
      <c r="F974" s="19"/>
      <c r="G974" s="16"/>
      <c r="H974" s="19"/>
      <c r="I974" s="12"/>
      <c r="J974" s="15"/>
      <c r="K974" s="129"/>
      <c r="L974" s="17"/>
    </row>
    <row r="975" spans="1:12" x14ac:dyDescent="0.35">
      <c r="A975" s="17"/>
      <c r="B975" s="14"/>
      <c r="C975" s="14"/>
      <c r="D975" s="14"/>
      <c r="E975" s="19"/>
      <c r="F975" s="19"/>
      <c r="G975" s="16"/>
      <c r="H975" s="19"/>
      <c r="I975" s="12"/>
      <c r="J975" s="15"/>
      <c r="K975" s="129"/>
      <c r="L975" s="17"/>
    </row>
    <row r="976" spans="1:12" x14ac:dyDescent="0.35">
      <c r="A976" s="17"/>
      <c r="B976" s="14"/>
      <c r="C976" s="14"/>
      <c r="D976" s="14"/>
      <c r="E976" s="19"/>
      <c r="F976" s="19"/>
      <c r="G976" s="16"/>
      <c r="H976" s="19"/>
      <c r="I976" s="12"/>
      <c r="J976" s="15"/>
      <c r="K976" s="129"/>
      <c r="L976" s="17"/>
    </row>
    <row r="977" spans="1:12" x14ac:dyDescent="0.35">
      <c r="A977" s="17"/>
      <c r="B977" s="14"/>
      <c r="C977" s="14"/>
      <c r="D977" s="14"/>
      <c r="E977" s="19"/>
      <c r="F977" s="19"/>
      <c r="G977" s="16"/>
      <c r="H977" s="19"/>
      <c r="I977" s="12"/>
      <c r="J977" s="15"/>
      <c r="K977" s="129"/>
      <c r="L977" s="17"/>
    </row>
    <row r="978" spans="1:12" x14ac:dyDescent="0.35">
      <c r="A978" s="17"/>
      <c r="B978" s="14"/>
      <c r="C978" s="14"/>
      <c r="D978" s="14"/>
      <c r="E978" s="19"/>
      <c r="F978" s="19"/>
      <c r="G978" s="16"/>
      <c r="H978" s="19"/>
      <c r="I978" s="12"/>
      <c r="J978" s="15"/>
      <c r="K978" s="11"/>
      <c r="L978" s="17"/>
    </row>
    <row r="979" spans="1:12" x14ac:dyDescent="0.35">
      <c r="A979" s="17"/>
      <c r="B979" s="14"/>
      <c r="C979" s="14"/>
      <c r="D979" s="14"/>
      <c r="E979" s="19"/>
      <c r="F979" s="19"/>
      <c r="G979" s="16"/>
      <c r="H979" s="19"/>
      <c r="I979" s="12"/>
      <c r="J979" s="15"/>
      <c r="K979" s="11"/>
      <c r="L979" s="17"/>
    </row>
    <row r="980" spans="1:12" x14ac:dyDescent="0.35">
      <c r="A980" s="17"/>
      <c r="B980" s="14"/>
      <c r="C980" s="14"/>
      <c r="D980" s="14"/>
      <c r="E980" s="19"/>
      <c r="F980" s="19"/>
      <c r="G980" s="16"/>
      <c r="H980" s="19"/>
      <c r="I980" s="12"/>
      <c r="J980" s="15"/>
      <c r="K980" s="11"/>
      <c r="L980" s="17"/>
    </row>
    <row r="981" spans="1:12" x14ac:dyDescent="0.35">
      <c r="A981" s="17"/>
      <c r="B981" s="14"/>
      <c r="C981" s="14"/>
      <c r="D981" s="14"/>
      <c r="E981" s="19"/>
      <c r="F981" s="19"/>
      <c r="G981" s="16"/>
      <c r="H981" s="19"/>
      <c r="I981" s="12"/>
      <c r="J981" s="15"/>
      <c r="K981" s="11"/>
      <c r="L981" s="17"/>
    </row>
    <row r="982" spans="1:12" x14ac:dyDescent="0.35">
      <c r="A982" s="17"/>
      <c r="B982" s="14"/>
      <c r="C982" s="14"/>
      <c r="D982" s="14"/>
      <c r="E982" s="19"/>
      <c r="F982" s="19"/>
      <c r="G982" s="16"/>
      <c r="H982" s="19"/>
      <c r="I982" s="12"/>
      <c r="J982" s="15"/>
      <c r="K982" s="11"/>
      <c r="L982" s="17"/>
    </row>
    <row r="983" spans="1:12" x14ac:dyDescent="0.35">
      <c r="A983" s="17"/>
      <c r="B983" s="14"/>
      <c r="C983" s="14"/>
      <c r="D983" s="14"/>
      <c r="E983" s="19"/>
      <c r="F983" s="19"/>
      <c r="G983" s="16"/>
      <c r="H983" s="19"/>
      <c r="I983" s="12"/>
      <c r="J983" s="15"/>
      <c r="K983" s="11"/>
      <c r="L983" s="17"/>
    </row>
    <row r="984" spans="1:12" x14ac:dyDescent="0.35">
      <c r="A984" s="17"/>
      <c r="B984" s="14"/>
      <c r="C984" s="14"/>
      <c r="D984" s="14"/>
      <c r="E984" s="19"/>
      <c r="F984" s="19"/>
      <c r="G984" s="16"/>
      <c r="H984" s="19"/>
      <c r="I984" s="12"/>
      <c r="J984" s="15"/>
      <c r="K984" s="11"/>
      <c r="L984" s="17"/>
    </row>
    <row r="985" spans="1:12" x14ac:dyDescent="0.35">
      <c r="A985" s="17"/>
      <c r="B985" s="14"/>
      <c r="C985" s="14"/>
      <c r="D985" s="14"/>
      <c r="E985" s="19"/>
      <c r="F985" s="19"/>
      <c r="G985" s="16"/>
      <c r="H985" s="19"/>
      <c r="I985" s="12"/>
      <c r="J985" s="15"/>
      <c r="K985" s="11"/>
      <c r="L985" s="17"/>
    </row>
    <row r="986" spans="1:12" x14ac:dyDescent="0.35">
      <c r="A986" s="17"/>
      <c r="B986" s="14"/>
      <c r="C986" s="14"/>
      <c r="D986" s="14"/>
      <c r="E986" s="19"/>
      <c r="F986" s="19"/>
      <c r="G986" s="16"/>
      <c r="H986" s="19"/>
      <c r="I986" s="12"/>
      <c r="J986" s="15"/>
      <c r="K986" s="11"/>
      <c r="L986" s="17"/>
    </row>
    <row r="987" spans="1:12" x14ac:dyDescent="0.35">
      <c r="A987" s="17"/>
      <c r="B987" s="14"/>
      <c r="C987" s="14"/>
      <c r="D987" s="14"/>
      <c r="E987" s="19"/>
      <c r="F987" s="19"/>
      <c r="G987" s="16"/>
      <c r="H987" s="19"/>
      <c r="I987" s="12"/>
      <c r="J987" s="15"/>
      <c r="K987" s="11"/>
      <c r="L987" s="17"/>
    </row>
    <row r="988" spans="1:12" x14ac:dyDescent="0.35">
      <c r="A988" s="17"/>
      <c r="B988" s="14"/>
      <c r="C988" s="14"/>
      <c r="D988" s="14"/>
      <c r="E988" s="19"/>
      <c r="F988" s="19"/>
      <c r="G988" s="16"/>
      <c r="H988" s="19"/>
      <c r="I988" s="12"/>
      <c r="J988" s="15"/>
      <c r="K988" s="11"/>
      <c r="L988" s="17"/>
    </row>
    <row r="989" spans="1:12" x14ac:dyDescent="0.35">
      <c r="A989" s="17"/>
      <c r="B989" s="14"/>
      <c r="C989" s="14"/>
      <c r="D989" s="14"/>
      <c r="E989" s="19"/>
      <c r="F989" s="19"/>
      <c r="G989" s="16"/>
      <c r="H989" s="19"/>
      <c r="I989" s="12"/>
      <c r="J989" s="15"/>
      <c r="K989" s="11"/>
      <c r="L989" s="17"/>
    </row>
    <row r="990" spans="1:12" x14ac:dyDescent="0.35">
      <c r="A990" s="17"/>
      <c r="B990" s="14"/>
      <c r="C990" s="14"/>
      <c r="D990" s="14"/>
      <c r="E990" s="19"/>
      <c r="F990" s="19"/>
      <c r="G990" s="16"/>
      <c r="H990" s="19"/>
      <c r="I990" s="12"/>
      <c r="J990" s="15"/>
      <c r="K990" s="11"/>
      <c r="L990" s="17"/>
    </row>
    <row r="991" spans="1:12" x14ac:dyDescent="0.35">
      <c r="A991" s="17"/>
      <c r="B991" s="14"/>
      <c r="C991" s="14"/>
      <c r="D991" s="14"/>
      <c r="E991" s="19"/>
      <c r="F991" s="19"/>
      <c r="G991" s="16"/>
      <c r="H991" s="19"/>
      <c r="I991" s="12"/>
      <c r="J991" s="15"/>
      <c r="K991" s="11"/>
      <c r="L991" s="17"/>
    </row>
    <row r="992" spans="1:12" x14ac:dyDescent="0.35">
      <c r="A992" s="17"/>
      <c r="B992" s="14"/>
      <c r="C992" s="14"/>
      <c r="D992" s="14"/>
      <c r="E992" s="19"/>
      <c r="F992" s="19"/>
      <c r="G992" s="16"/>
      <c r="H992" s="19"/>
      <c r="I992" s="12"/>
      <c r="J992" s="15"/>
      <c r="K992" s="11"/>
      <c r="L992" s="17"/>
    </row>
    <row r="993" spans="1:12" x14ac:dyDescent="0.35">
      <c r="A993" s="17"/>
      <c r="B993" s="14"/>
      <c r="C993" s="14"/>
      <c r="D993" s="14"/>
      <c r="E993" s="19"/>
      <c r="F993" s="19"/>
      <c r="G993" s="16"/>
      <c r="H993" s="19"/>
      <c r="I993" s="12"/>
      <c r="J993" s="15"/>
      <c r="K993" s="11"/>
      <c r="L993" s="17"/>
    </row>
    <row r="994" spans="1:12" x14ac:dyDescent="0.35">
      <c r="A994" s="17"/>
      <c r="B994" s="14"/>
      <c r="C994" s="14"/>
      <c r="D994" s="14"/>
      <c r="E994" s="19"/>
      <c r="F994" s="19"/>
      <c r="G994" s="16"/>
      <c r="H994" s="19"/>
      <c r="I994" s="12"/>
      <c r="J994" s="15"/>
      <c r="K994" s="11"/>
      <c r="L994" s="17"/>
    </row>
    <row r="995" spans="1:12" x14ac:dyDescent="0.35">
      <c r="A995" s="17"/>
      <c r="B995" s="14"/>
      <c r="C995" s="14"/>
      <c r="D995" s="14"/>
      <c r="E995" s="19"/>
      <c r="F995" s="19"/>
      <c r="G995" s="16"/>
      <c r="H995" s="19"/>
      <c r="I995" s="12"/>
      <c r="J995" s="15"/>
      <c r="K995" s="11"/>
      <c r="L995" s="17"/>
    </row>
    <row r="996" spans="1:12" x14ac:dyDescent="0.35">
      <c r="A996" s="17"/>
      <c r="B996" s="14"/>
      <c r="C996" s="14"/>
      <c r="D996" s="14"/>
      <c r="E996" s="19"/>
      <c r="F996" s="19"/>
      <c r="G996" s="16"/>
      <c r="H996" s="19"/>
      <c r="I996" s="12"/>
      <c r="J996" s="15"/>
      <c r="K996" s="11"/>
      <c r="L996" s="17"/>
    </row>
    <row r="997" spans="1:12" x14ac:dyDescent="0.35">
      <c r="A997" s="17"/>
      <c r="B997" s="14"/>
      <c r="C997" s="14"/>
      <c r="D997" s="14"/>
      <c r="E997" s="19"/>
      <c r="F997" s="19"/>
      <c r="G997" s="16"/>
      <c r="H997" s="19"/>
      <c r="I997" s="12"/>
      <c r="J997" s="15"/>
      <c r="K997" s="11"/>
      <c r="L997" s="17"/>
    </row>
    <row r="998" spans="1:12" x14ac:dyDescent="0.35">
      <c r="A998" s="17"/>
      <c r="B998" s="14"/>
      <c r="C998" s="14"/>
      <c r="D998" s="14"/>
      <c r="E998" s="19"/>
      <c r="F998" s="19"/>
      <c r="G998" s="16"/>
      <c r="H998" s="19"/>
      <c r="I998" s="12"/>
      <c r="J998" s="15"/>
      <c r="K998" s="11"/>
      <c r="L998" s="17"/>
    </row>
    <row r="999" spans="1:12" x14ac:dyDescent="0.35">
      <c r="A999" s="17"/>
      <c r="B999" s="14"/>
      <c r="C999" s="14"/>
      <c r="D999" s="14"/>
      <c r="E999" s="19"/>
      <c r="F999" s="19"/>
      <c r="G999" s="16"/>
      <c r="H999" s="19"/>
      <c r="I999" s="12"/>
      <c r="J999" s="15"/>
      <c r="K999" s="11"/>
      <c r="L999" s="17"/>
    </row>
    <row r="1000" spans="1:12" x14ac:dyDescent="0.35">
      <c r="A1000" s="17"/>
      <c r="B1000" s="14"/>
      <c r="C1000" s="14"/>
      <c r="D1000" s="14"/>
      <c r="E1000" s="19"/>
      <c r="F1000" s="19"/>
      <c r="G1000" s="16"/>
      <c r="H1000" s="19"/>
      <c r="I1000" s="12"/>
      <c r="J1000" s="15"/>
      <c r="K1000" s="11"/>
      <c r="L1000" s="17"/>
    </row>
    <row r="1001" spans="1:12" x14ac:dyDescent="0.35">
      <c r="A1001" s="17"/>
      <c r="B1001" s="14"/>
      <c r="C1001" s="14"/>
      <c r="D1001" s="14"/>
      <c r="E1001" s="19"/>
      <c r="F1001" s="19"/>
      <c r="G1001" s="16"/>
      <c r="H1001" s="19"/>
      <c r="I1001" s="12"/>
      <c r="J1001" s="15"/>
      <c r="K1001" s="11"/>
      <c r="L1001" s="17"/>
    </row>
    <row r="1002" spans="1:12" x14ac:dyDescent="0.35">
      <c r="A1002" s="17"/>
      <c r="B1002" s="14"/>
      <c r="C1002" s="14"/>
      <c r="D1002" s="14"/>
      <c r="E1002" s="19"/>
      <c r="F1002" s="19"/>
      <c r="G1002" s="16"/>
      <c r="H1002" s="19"/>
      <c r="I1002" s="12"/>
      <c r="J1002" s="15"/>
      <c r="K1002" s="11"/>
      <c r="L1002" s="17"/>
    </row>
    <row r="1003" spans="1:12" x14ac:dyDescent="0.35">
      <c r="A1003" s="17"/>
      <c r="B1003" s="14"/>
      <c r="C1003" s="14"/>
      <c r="D1003" s="14"/>
      <c r="E1003" s="19"/>
      <c r="F1003" s="19"/>
      <c r="G1003" s="16"/>
      <c r="H1003" s="19"/>
      <c r="I1003" s="12"/>
      <c r="J1003" s="15"/>
      <c r="K1003" s="11"/>
      <c r="L1003" s="17"/>
    </row>
    <row r="1004" spans="1:12" x14ac:dyDescent="0.35">
      <c r="A1004" s="17"/>
      <c r="B1004" s="14"/>
      <c r="C1004" s="14"/>
      <c r="D1004" s="14"/>
      <c r="E1004" s="19"/>
      <c r="F1004" s="19"/>
      <c r="G1004" s="16"/>
      <c r="H1004" s="19"/>
      <c r="I1004" s="12"/>
      <c r="J1004" s="15"/>
      <c r="K1004" s="11"/>
      <c r="L1004" s="17"/>
    </row>
    <row r="1005" spans="1:12" x14ac:dyDescent="0.35">
      <c r="A1005" s="17"/>
      <c r="B1005" s="14"/>
      <c r="C1005" s="14"/>
      <c r="D1005" s="14"/>
      <c r="E1005" s="19"/>
      <c r="F1005" s="19"/>
      <c r="G1005" s="16"/>
      <c r="H1005" s="19"/>
      <c r="I1005" s="12"/>
      <c r="J1005" s="15"/>
      <c r="K1005" s="11"/>
      <c r="L1005" s="17"/>
    </row>
    <row r="1006" spans="1:12" x14ac:dyDescent="0.35">
      <c r="A1006" s="17"/>
      <c r="B1006" s="14"/>
      <c r="C1006" s="14"/>
      <c r="D1006" s="14"/>
      <c r="E1006" s="19"/>
      <c r="F1006" s="19"/>
      <c r="G1006" s="16"/>
      <c r="H1006" s="19"/>
      <c r="I1006" s="12"/>
      <c r="J1006" s="15"/>
      <c r="K1006" s="11"/>
      <c r="L1006" s="17"/>
    </row>
    <row r="1007" spans="1:12" x14ac:dyDescent="0.35">
      <c r="A1007" s="17"/>
      <c r="B1007" s="14"/>
      <c r="C1007" s="14"/>
      <c r="D1007" s="14"/>
      <c r="E1007" s="19"/>
      <c r="F1007" s="19"/>
      <c r="G1007" s="16"/>
      <c r="H1007" s="19"/>
      <c r="I1007" s="12"/>
      <c r="J1007" s="15"/>
      <c r="K1007" s="11"/>
      <c r="L1007" s="17"/>
    </row>
    <row r="1008" spans="1:12" x14ac:dyDescent="0.35">
      <c r="A1008" s="17"/>
      <c r="B1008" s="14"/>
      <c r="C1008" s="14"/>
      <c r="D1008" s="14"/>
      <c r="E1008" s="19"/>
      <c r="F1008" s="19"/>
      <c r="G1008" s="16"/>
      <c r="H1008" s="19"/>
      <c r="I1008" s="12"/>
      <c r="J1008" s="15"/>
      <c r="K1008" s="11"/>
      <c r="L1008" s="17"/>
    </row>
    <row r="1009" spans="1:12" x14ac:dyDescent="0.35">
      <c r="A1009" s="17"/>
      <c r="B1009" s="14"/>
      <c r="C1009" s="14"/>
      <c r="D1009" s="14"/>
      <c r="E1009" s="19"/>
      <c r="F1009" s="19"/>
      <c r="G1009" s="16"/>
      <c r="H1009" s="19"/>
      <c r="I1009" s="12"/>
      <c r="J1009" s="15"/>
      <c r="K1009" s="11"/>
      <c r="L1009" s="17"/>
    </row>
    <row r="1010" spans="1:12" x14ac:dyDescent="0.35">
      <c r="A1010" s="17"/>
      <c r="B1010" s="14"/>
      <c r="C1010" s="14"/>
      <c r="D1010" s="14"/>
      <c r="E1010" s="19"/>
      <c r="F1010" s="19"/>
      <c r="G1010" s="16"/>
      <c r="H1010" s="19"/>
      <c r="I1010" s="12"/>
      <c r="J1010" s="15"/>
      <c r="K1010" s="11"/>
      <c r="L1010" s="17"/>
    </row>
    <row r="1011" spans="1:12" x14ac:dyDescent="0.35">
      <c r="A1011" s="17"/>
      <c r="B1011" s="14"/>
      <c r="C1011" s="14"/>
      <c r="D1011" s="14"/>
      <c r="E1011" s="19"/>
      <c r="F1011" s="19"/>
      <c r="G1011" s="16"/>
      <c r="H1011" s="19"/>
      <c r="I1011" s="12"/>
      <c r="J1011" s="15"/>
      <c r="K1011" s="11"/>
      <c r="L1011" s="17"/>
    </row>
    <row r="1012" spans="1:12" x14ac:dyDescent="0.35">
      <c r="A1012" s="17"/>
      <c r="B1012" s="14"/>
      <c r="C1012" s="14"/>
      <c r="D1012" s="14"/>
      <c r="E1012" s="19"/>
      <c r="F1012" s="19"/>
      <c r="G1012" s="16"/>
      <c r="H1012" s="19"/>
      <c r="I1012" s="12"/>
      <c r="J1012" s="15"/>
      <c r="K1012" s="11"/>
      <c r="L1012" s="17"/>
    </row>
    <row r="1013" spans="1:12" x14ac:dyDescent="0.35">
      <c r="A1013" s="17"/>
      <c r="B1013" s="14"/>
      <c r="C1013" s="14"/>
      <c r="D1013" s="14"/>
      <c r="E1013" s="19"/>
      <c r="F1013" s="19"/>
      <c r="G1013" s="16"/>
      <c r="H1013" s="19"/>
      <c r="I1013" s="12"/>
      <c r="J1013" s="15"/>
      <c r="K1013" s="11"/>
      <c r="L1013" s="17"/>
    </row>
    <row r="1014" spans="1:12" x14ac:dyDescent="0.35">
      <c r="A1014" s="17"/>
      <c r="B1014" s="14"/>
      <c r="C1014" s="14"/>
      <c r="D1014" s="14"/>
      <c r="E1014" s="19"/>
      <c r="F1014" s="19"/>
      <c r="G1014" s="16"/>
      <c r="H1014" s="19"/>
      <c r="I1014" s="12"/>
      <c r="J1014" s="15"/>
      <c r="K1014" s="11"/>
      <c r="L1014" s="17"/>
    </row>
    <row r="1015" spans="1:12" x14ac:dyDescent="0.35">
      <c r="A1015" s="17"/>
      <c r="B1015" s="14"/>
      <c r="C1015" s="14"/>
      <c r="D1015" s="14"/>
      <c r="E1015" s="19"/>
      <c r="F1015" s="19"/>
      <c r="G1015" s="16"/>
      <c r="H1015" s="19"/>
      <c r="I1015" s="12"/>
      <c r="J1015" s="15"/>
      <c r="K1015" s="11"/>
      <c r="L1015" s="17"/>
    </row>
    <row r="1016" spans="1:12" x14ac:dyDescent="0.35">
      <c r="A1016" s="17"/>
      <c r="B1016" s="14"/>
      <c r="C1016" s="14"/>
      <c r="D1016" s="14"/>
      <c r="E1016" s="19"/>
      <c r="F1016" s="19"/>
      <c r="G1016" s="16"/>
      <c r="H1016" s="19"/>
      <c r="I1016" s="12"/>
      <c r="J1016" s="15"/>
      <c r="K1016" s="11"/>
      <c r="L1016" s="17"/>
    </row>
    <row r="1017" spans="1:12" x14ac:dyDescent="0.35">
      <c r="A1017" s="17"/>
      <c r="B1017" s="14"/>
      <c r="C1017" s="14"/>
      <c r="D1017" s="14"/>
      <c r="E1017" s="19"/>
      <c r="F1017" s="19"/>
      <c r="G1017" s="16"/>
      <c r="H1017" s="19"/>
      <c r="I1017" s="12"/>
      <c r="J1017" s="15"/>
      <c r="K1017" s="11"/>
      <c r="L1017" s="17"/>
    </row>
    <row r="1018" spans="1:12" x14ac:dyDescent="0.35">
      <c r="A1018" s="17"/>
      <c r="B1018" s="14"/>
      <c r="C1018" s="14"/>
      <c r="D1018" s="14"/>
      <c r="E1018" s="19"/>
      <c r="F1018" s="19"/>
      <c r="G1018" s="16"/>
      <c r="H1018" s="19"/>
      <c r="I1018" s="12"/>
      <c r="J1018" s="15"/>
      <c r="K1018" s="11"/>
      <c r="L1018" s="17"/>
    </row>
    <row r="1019" spans="1:12" x14ac:dyDescent="0.35">
      <c r="A1019" s="17"/>
      <c r="B1019" s="14"/>
      <c r="C1019" s="14"/>
      <c r="D1019" s="14"/>
      <c r="E1019" s="19"/>
      <c r="F1019" s="19"/>
      <c r="G1019" s="16"/>
      <c r="H1019" s="19"/>
      <c r="I1019" s="12"/>
      <c r="J1019" s="15"/>
      <c r="K1019" s="11"/>
      <c r="L1019" s="17"/>
    </row>
    <row r="1020" spans="1:12" x14ac:dyDescent="0.35">
      <c r="A1020" s="17"/>
      <c r="B1020" s="14"/>
      <c r="C1020" s="14"/>
      <c r="D1020" s="14"/>
      <c r="E1020" s="19"/>
      <c r="F1020" s="19"/>
      <c r="G1020" s="16"/>
      <c r="H1020" s="19"/>
      <c r="I1020" s="12"/>
      <c r="J1020" s="15"/>
      <c r="K1020" s="11"/>
      <c r="L1020" s="17"/>
    </row>
    <row r="1021" spans="1:12" x14ac:dyDescent="0.35">
      <c r="A1021" s="17"/>
      <c r="B1021" s="14"/>
      <c r="C1021" s="14"/>
      <c r="D1021" s="14"/>
      <c r="E1021" s="19"/>
      <c r="F1021" s="19"/>
      <c r="G1021" s="16"/>
      <c r="H1021" s="19"/>
      <c r="I1021" s="12"/>
      <c r="J1021" s="15"/>
      <c r="K1021" s="11"/>
      <c r="L1021" s="17"/>
    </row>
    <row r="1022" spans="1:12" x14ac:dyDescent="0.35">
      <c r="A1022" s="17"/>
      <c r="B1022" s="14"/>
      <c r="C1022" s="14"/>
      <c r="D1022" s="14"/>
      <c r="E1022" s="19"/>
      <c r="F1022" s="19"/>
      <c r="G1022" s="16"/>
      <c r="H1022" s="19"/>
      <c r="I1022" s="12"/>
      <c r="J1022" s="15"/>
      <c r="K1022" s="11"/>
      <c r="L1022" s="17"/>
    </row>
    <row r="1023" spans="1:12" x14ac:dyDescent="0.35">
      <c r="A1023" s="17"/>
      <c r="B1023" s="14"/>
      <c r="C1023" s="14"/>
      <c r="D1023" s="14"/>
      <c r="E1023" s="19"/>
      <c r="F1023" s="19"/>
      <c r="G1023" s="16"/>
      <c r="H1023" s="19"/>
      <c r="I1023" s="12"/>
      <c r="J1023" s="15"/>
      <c r="K1023" s="11"/>
      <c r="L1023" s="17"/>
    </row>
    <row r="1024" spans="1:12" x14ac:dyDescent="0.35">
      <c r="A1024" s="17"/>
      <c r="B1024" s="14"/>
      <c r="C1024" s="14"/>
      <c r="D1024" s="14"/>
      <c r="E1024" s="19"/>
      <c r="F1024" s="19"/>
      <c r="G1024" s="16"/>
      <c r="H1024" s="19"/>
      <c r="I1024" s="12"/>
      <c r="J1024" s="15"/>
      <c r="K1024" s="11"/>
      <c r="L1024" s="17"/>
    </row>
    <row r="1025" spans="1:12" x14ac:dyDescent="0.35">
      <c r="A1025" s="17"/>
      <c r="B1025" s="14"/>
      <c r="C1025" s="14"/>
      <c r="D1025" s="14"/>
      <c r="E1025" s="19"/>
      <c r="F1025" s="19"/>
      <c r="G1025" s="16"/>
      <c r="H1025" s="19"/>
      <c r="I1025" s="12"/>
      <c r="J1025" s="15"/>
      <c r="K1025" s="11"/>
      <c r="L1025" s="17"/>
    </row>
    <row r="1026" spans="1:12" x14ac:dyDescent="0.35">
      <c r="A1026" s="17"/>
      <c r="B1026" s="14"/>
      <c r="C1026" s="14"/>
      <c r="D1026" s="14"/>
      <c r="E1026" s="19"/>
      <c r="F1026" s="19"/>
      <c r="G1026" s="16"/>
      <c r="H1026" s="19"/>
      <c r="I1026" s="12"/>
      <c r="J1026" s="15"/>
      <c r="K1026" s="11"/>
      <c r="L1026" s="17"/>
    </row>
    <row r="1027" spans="1:12" x14ac:dyDescent="0.35">
      <c r="A1027" s="17"/>
      <c r="B1027" s="14"/>
      <c r="C1027" s="14"/>
      <c r="D1027" s="14"/>
      <c r="E1027" s="19"/>
      <c r="F1027" s="19"/>
      <c r="G1027" s="16"/>
      <c r="H1027" s="19"/>
      <c r="I1027" s="12"/>
      <c r="J1027" s="15"/>
      <c r="K1027" s="11"/>
      <c r="L1027" s="17"/>
    </row>
    <row r="1028" spans="1:12" x14ac:dyDescent="0.35">
      <c r="A1028" s="17"/>
      <c r="B1028" s="14"/>
      <c r="C1028" s="14"/>
      <c r="D1028" s="14"/>
      <c r="E1028" s="19"/>
      <c r="F1028" s="19"/>
      <c r="G1028" s="16"/>
      <c r="H1028" s="19"/>
      <c r="I1028" s="12"/>
      <c r="J1028" s="15"/>
      <c r="K1028" s="11"/>
      <c r="L1028" s="17"/>
    </row>
    <row r="1029" spans="1:12" x14ac:dyDescent="0.35">
      <c r="A1029" s="17"/>
      <c r="B1029" s="14"/>
      <c r="C1029" s="14"/>
      <c r="D1029" s="14"/>
      <c r="E1029" s="19"/>
      <c r="F1029" s="19"/>
      <c r="G1029" s="16"/>
      <c r="H1029" s="19"/>
      <c r="I1029" s="12"/>
      <c r="J1029" s="15"/>
      <c r="K1029" s="11"/>
      <c r="L1029" s="17"/>
    </row>
    <row r="1030" spans="1:12" x14ac:dyDescent="0.35">
      <c r="A1030" s="17"/>
      <c r="B1030" s="14"/>
      <c r="C1030" s="14"/>
      <c r="D1030" s="14"/>
      <c r="E1030" s="19"/>
      <c r="F1030" s="19"/>
      <c r="G1030" s="16"/>
      <c r="H1030" s="19"/>
      <c r="I1030" s="12"/>
      <c r="J1030" s="15"/>
      <c r="K1030" s="11"/>
      <c r="L1030" s="17"/>
    </row>
    <row r="1031" spans="1:12" x14ac:dyDescent="0.35">
      <c r="A1031" s="17"/>
      <c r="B1031" s="14"/>
      <c r="C1031" s="14"/>
      <c r="D1031" s="14"/>
      <c r="E1031" s="19"/>
      <c r="F1031" s="19"/>
      <c r="G1031" s="16"/>
      <c r="H1031" s="19"/>
      <c r="I1031" s="12"/>
      <c r="J1031" s="15"/>
      <c r="K1031" s="11"/>
      <c r="L1031" s="17"/>
    </row>
    <row r="1032" spans="1:12" x14ac:dyDescent="0.35">
      <c r="A1032" s="17"/>
      <c r="B1032" s="14"/>
      <c r="C1032" s="14"/>
      <c r="D1032" s="14"/>
      <c r="E1032" s="19"/>
      <c r="F1032" s="19"/>
      <c r="G1032" s="16"/>
      <c r="H1032" s="19"/>
      <c r="I1032" s="12"/>
      <c r="J1032" s="15"/>
      <c r="K1032" s="11"/>
      <c r="L1032" s="17"/>
    </row>
    <row r="1033" spans="1:12" x14ac:dyDescent="0.35">
      <c r="A1033" s="17"/>
      <c r="B1033" s="14"/>
      <c r="C1033" s="14"/>
      <c r="D1033" s="14"/>
      <c r="E1033" s="19"/>
      <c r="F1033" s="19"/>
      <c r="G1033" s="16"/>
      <c r="H1033" s="19"/>
      <c r="I1033" s="12"/>
      <c r="J1033" s="15"/>
      <c r="K1033" s="11"/>
      <c r="L1033" s="17"/>
    </row>
    <row r="1034" spans="1:12" x14ac:dyDescent="0.35">
      <c r="A1034" s="17"/>
      <c r="B1034" s="14"/>
      <c r="C1034" s="14"/>
      <c r="D1034" s="14"/>
      <c r="E1034" s="19"/>
      <c r="F1034" s="19"/>
      <c r="G1034" s="16"/>
      <c r="H1034" s="19"/>
      <c r="I1034" s="12"/>
      <c r="J1034" s="15"/>
      <c r="K1034" s="11"/>
      <c r="L1034" s="17"/>
    </row>
    <row r="1035" spans="1:12" x14ac:dyDescent="0.35">
      <c r="A1035" s="17"/>
      <c r="B1035" s="14"/>
      <c r="C1035" s="14"/>
      <c r="D1035" s="14"/>
      <c r="E1035" s="19"/>
      <c r="F1035" s="19"/>
      <c r="G1035" s="16"/>
      <c r="H1035" s="19"/>
      <c r="I1035" s="12"/>
      <c r="J1035" s="15"/>
      <c r="K1035" s="11"/>
      <c r="L1035" s="17"/>
    </row>
    <row r="1036" spans="1:12" x14ac:dyDescent="0.35">
      <c r="A1036" s="17"/>
      <c r="B1036" s="14"/>
      <c r="C1036" s="14"/>
      <c r="D1036" s="14"/>
      <c r="E1036" s="19"/>
      <c r="F1036" s="19"/>
      <c r="G1036" s="16"/>
      <c r="H1036" s="19"/>
      <c r="I1036" s="12"/>
      <c r="J1036" s="15"/>
      <c r="K1036" s="11"/>
      <c r="L1036" s="17"/>
    </row>
    <row r="1037" spans="1:12" x14ac:dyDescent="0.35">
      <c r="A1037" s="17"/>
      <c r="B1037" s="14"/>
      <c r="C1037" s="14"/>
      <c r="D1037" s="14"/>
      <c r="E1037" s="19"/>
      <c r="F1037" s="19"/>
      <c r="G1037" s="16"/>
      <c r="H1037" s="19"/>
      <c r="I1037" s="12"/>
      <c r="J1037" s="15"/>
      <c r="K1037" s="11"/>
      <c r="L1037" s="17"/>
    </row>
    <row r="1038" spans="1:12" x14ac:dyDescent="0.35">
      <c r="A1038" s="17"/>
      <c r="B1038" s="14"/>
      <c r="C1038" s="14"/>
      <c r="D1038" s="14"/>
      <c r="E1038" s="19"/>
      <c r="F1038" s="19"/>
      <c r="G1038" s="16"/>
      <c r="H1038" s="19"/>
      <c r="I1038" s="12"/>
      <c r="J1038" s="15"/>
      <c r="K1038" s="11"/>
      <c r="L1038" s="17"/>
    </row>
    <row r="1039" spans="1:12" x14ac:dyDescent="0.35">
      <c r="A1039" s="17"/>
      <c r="B1039" s="14"/>
      <c r="C1039" s="14"/>
      <c r="D1039" s="14"/>
      <c r="E1039" s="19"/>
      <c r="F1039" s="19"/>
      <c r="G1039" s="16"/>
      <c r="H1039" s="19"/>
      <c r="I1039" s="12"/>
      <c r="J1039" s="15"/>
      <c r="K1039" s="11"/>
      <c r="L1039" s="17"/>
    </row>
    <row r="1040" spans="1:12" x14ac:dyDescent="0.35">
      <c r="A1040" s="17"/>
      <c r="B1040" s="14"/>
      <c r="C1040" s="14"/>
      <c r="D1040" s="14"/>
      <c r="E1040" s="19"/>
      <c r="F1040" s="19"/>
      <c r="G1040" s="16"/>
      <c r="H1040" s="19"/>
      <c r="I1040" s="12"/>
      <c r="J1040" s="15"/>
      <c r="K1040" s="11"/>
      <c r="L1040" s="17"/>
    </row>
    <row r="1041" spans="1:12" x14ac:dyDescent="0.35">
      <c r="A1041" s="17"/>
      <c r="B1041" s="14"/>
      <c r="C1041" s="14"/>
      <c r="D1041" s="14"/>
      <c r="E1041" s="19"/>
      <c r="F1041" s="19"/>
      <c r="G1041" s="16"/>
      <c r="H1041" s="19"/>
      <c r="I1041" s="12"/>
      <c r="J1041" s="15"/>
      <c r="K1041" s="11"/>
      <c r="L1041" s="17"/>
    </row>
    <row r="1042" spans="1:12" x14ac:dyDescent="0.35">
      <c r="A1042" s="17"/>
      <c r="B1042" s="14"/>
      <c r="C1042" s="14"/>
      <c r="D1042" s="14"/>
      <c r="E1042" s="19"/>
      <c r="F1042" s="19"/>
      <c r="G1042" s="16"/>
      <c r="H1042" s="19"/>
      <c r="I1042" s="12"/>
      <c r="J1042" s="15"/>
      <c r="K1042" s="11"/>
      <c r="L1042" s="17"/>
    </row>
    <row r="1043" spans="1:12" x14ac:dyDescent="0.35">
      <c r="A1043" s="17"/>
      <c r="B1043" s="14"/>
      <c r="C1043" s="14"/>
      <c r="D1043" s="14"/>
      <c r="E1043" s="19"/>
      <c r="F1043" s="19"/>
      <c r="G1043" s="16"/>
      <c r="H1043" s="19"/>
      <c r="I1043" s="12"/>
      <c r="J1043" s="15"/>
      <c r="K1043" s="11"/>
      <c r="L1043" s="17"/>
    </row>
    <row r="1044" spans="1:12" x14ac:dyDescent="0.35">
      <c r="A1044" s="17"/>
      <c r="B1044" s="14"/>
      <c r="C1044" s="14"/>
      <c r="D1044" s="14"/>
      <c r="E1044" s="19"/>
      <c r="F1044" s="19"/>
      <c r="G1044" s="16"/>
      <c r="H1044" s="19"/>
      <c r="I1044" s="12"/>
      <c r="J1044" s="15"/>
      <c r="K1044" s="11"/>
      <c r="L1044" s="17"/>
    </row>
    <row r="1045" spans="1:12" x14ac:dyDescent="0.35">
      <c r="A1045" s="17"/>
      <c r="B1045" s="14"/>
      <c r="C1045" s="14"/>
      <c r="D1045" s="14"/>
      <c r="E1045" s="19"/>
      <c r="F1045" s="19"/>
      <c r="G1045" s="16"/>
      <c r="H1045" s="19"/>
      <c r="I1045" s="12"/>
      <c r="J1045" s="15"/>
      <c r="K1045" s="11"/>
      <c r="L1045" s="17"/>
    </row>
    <row r="1046" spans="1:12" x14ac:dyDescent="0.35">
      <c r="A1046" s="17"/>
      <c r="B1046" s="14"/>
      <c r="C1046" s="14"/>
      <c r="D1046" s="14"/>
      <c r="E1046" s="19"/>
      <c r="F1046" s="19"/>
      <c r="G1046" s="16"/>
      <c r="H1046" s="19"/>
      <c r="I1046" s="12"/>
      <c r="J1046" s="15"/>
      <c r="K1046" s="11"/>
      <c r="L1046" s="17"/>
    </row>
    <row r="1047" spans="1:12" x14ac:dyDescent="0.35">
      <c r="A1047" s="17"/>
      <c r="B1047" s="14"/>
      <c r="C1047" s="14"/>
      <c r="D1047" s="14"/>
      <c r="E1047" s="19"/>
      <c r="F1047" s="19"/>
      <c r="G1047" s="16"/>
      <c r="H1047" s="19"/>
      <c r="I1047" s="12"/>
      <c r="J1047" s="15"/>
      <c r="K1047" s="11"/>
      <c r="L1047" s="17"/>
    </row>
    <row r="1048" spans="1:12" x14ac:dyDescent="0.35">
      <c r="A1048" s="17"/>
      <c r="B1048" s="14"/>
      <c r="C1048" s="14"/>
      <c r="D1048" s="14"/>
      <c r="E1048" s="19"/>
      <c r="F1048" s="19"/>
      <c r="G1048" s="16"/>
      <c r="H1048" s="19"/>
      <c r="I1048" s="12"/>
      <c r="J1048" s="15"/>
      <c r="K1048" s="11"/>
      <c r="L1048" s="17"/>
    </row>
    <row r="1049" spans="1:12" x14ac:dyDescent="0.35">
      <c r="A1049" s="17"/>
      <c r="B1049" s="14"/>
      <c r="C1049" s="14"/>
      <c r="D1049" s="14"/>
      <c r="E1049" s="19"/>
      <c r="F1049" s="19"/>
      <c r="G1049" s="16"/>
      <c r="H1049" s="19"/>
      <c r="I1049" s="12"/>
      <c r="J1049" s="15"/>
      <c r="K1049" s="11"/>
      <c r="L1049" s="17"/>
    </row>
    <row r="1050" spans="1:12" x14ac:dyDescent="0.35">
      <c r="A1050" s="17"/>
      <c r="B1050" s="14"/>
      <c r="C1050" s="14"/>
      <c r="D1050" s="14"/>
      <c r="E1050" s="19"/>
      <c r="F1050" s="19"/>
      <c r="G1050" s="16"/>
      <c r="H1050" s="19"/>
      <c r="I1050" s="12"/>
      <c r="J1050" s="15"/>
      <c r="K1050" s="11"/>
      <c r="L1050" s="17"/>
    </row>
    <row r="1051" spans="1:12" x14ac:dyDescent="0.35">
      <c r="A1051" s="17"/>
      <c r="B1051" s="14"/>
      <c r="C1051" s="14"/>
      <c r="D1051" s="14"/>
      <c r="E1051" s="19"/>
      <c r="F1051" s="19"/>
      <c r="G1051" s="16"/>
      <c r="H1051" s="19"/>
      <c r="I1051" s="12"/>
      <c r="J1051" s="15"/>
      <c r="K1051" s="11"/>
      <c r="L1051" s="17"/>
    </row>
    <row r="1052" spans="1:12" x14ac:dyDescent="0.35">
      <c r="A1052" s="17"/>
      <c r="B1052" s="14"/>
      <c r="C1052" s="14"/>
      <c r="D1052" s="14"/>
      <c r="E1052" s="19"/>
      <c r="F1052" s="19"/>
      <c r="G1052" s="16"/>
      <c r="H1052" s="19"/>
      <c r="I1052" s="12"/>
      <c r="J1052" s="15"/>
      <c r="K1052" s="11"/>
      <c r="L1052" s="17"/>
    </row>
    <row r="1053" spans="1:12" x14ac:dyDescent="0.35">
      <c r="A1053" s="17"/>
      <c r="B1053" s="14"/>
      <c r="C1053" s="14"/>
      <c r="D1053" s="14"/>
      <c r="E1053" s="19"/>
      <c r="F1053" s="19"/>
      <c r="G1053" s="16"/>
      <c r="H1053" s="19"/>
      <c r="I1053" s="12"/>
      <c r="J1053" s="15"/>
      <c r="K1053" s="11"/>
      <c r="L1053" s="17"/>
    </row>
    <row r="1054" spans="1:12" x14ac:dyDescent="0.35">
      <c r="A1054" s="17"/>
      <c r="B1054" s="14"/>
      <c r="C1054" s="14"/>
      <c r="D1054" s="14"/>
      <c r="E1054" s="19"/>
      <c r="F1054" s="19"/>
      <c r="G1054" s="16"/>
      <c r="H1054" s="19"/>
      <c r="I1054" s="12"/>
      <c r="J1054" s="15"/>
      <c r="K1054" s="11"/>
      <c r="L1054" s="17"/>
    </row>
    <row r="1055" spans="1:12" x14ac:dyDescent="0.35">
      <c r="A1055" s="17"/>
      <c r="B1055" s="14"/>
      <c r="C1055" s="14"/>
      <c r="D1055" s="14"/>
      <c r="E1055" s="19"/>
      <c r="F1055" s="19"/>
      <c r="G1055" s="16"/>
      <c r="H1055" s="19"/>
      <c r="I1055" s="12"/>
      <c r="J1055" s="15"/>
      <c r="K1055" s="11"/>
      <c r="L1055" s="17"/>
    </row>
    <row r="1056" spans="1:12" x14ac:dyDescent="0.35">
      <c r="A1056" s="17"/>
      <c r="B1056" s="14"/>
      <c r="C1056" s="14"/>
      <c r="D1056" s="14"/>
      <c r="E1056" s="19"/>
      <c r="F1056" s="19"/>
      <c r="G1056" s="16"/>
      <c r="H1056" s="19"/>
      <c r="I1056" s="12"/>
      <c r="J1056" s="15"/>
      <c r="K1056" s="11"/>
      <c r="L1056" s="17"/>
    </row>
    <row r="1057" spans="1:12" x14ac:dyDescent="0.35">
      <c r="A1057" s="17"/>
      <c r="B1057" s="14"/>
      <c r="C1057" s="14"/>
      <c r="D1057" s="14"/>
      <c r="E1057" s="19"/>
      <c r="F1057" s="19"/>
      <c r="G1057" s="16"/>
      <c r="H1057" s="19"/>
      <c r="I1057" s="12"/>
      <c r="J1057" s="15"/>
      <c r="K1057" s="11"/>
      <c r="L1057" s="17"/>
    </row>
    <row r="1058" spans="1:12" x14ac:dyDescent="0.35">
      <c r="A1058" s="17"/>
      <c r="B1058" s="14"/>
      <c r="C1058" s="14"/>
      <c r="D1058" s="14"/>
      <c r="E1058" s="19"/>
      <c r="F1058" s="19"/>
      <c r="G1058" s="16"/>
      <c r="H1058" s="19"/>
      <c r="I1058" s="12"/>
      <c r="J1058" s="15"/>
      <c r="K1058" s="11"/>
      <c r="L1058" s="17"/>
    </row>
    <row r="1059" spans="1:12" x14ac:dyDescent="0.35">
      <c r="A1059" s="17"/>
      <c r="B1059" s="14"/>
      <c r="C1059" s="14"/>
      <c r="D1059" s="14"/>
      <c r="E1059" s="19"/>
      <c r="F1059" s="19"/>
      <c r="G1059" s="16"/>
      <c r="H1059" s="19"/>
      <c r="I1059" s="12"/>
      <c r="J1059" s="15"/>
      <c r="K1059" s="11"/>
      <c r="L1059" s="17"/>
    </row>
    <row r="1060" spans="1:12" x14ac:dyDescent="0.35">
      <c r="A1060" s="17"/>
      <c r="B1060" s="14"/>
      <c r="C1060" s="14"/>
      <c r="D1060" s="14"/>
      <c r="E1060" s="19"/>
      <c r="F1060" s="19"/>
      <c r="G1060" s="16"/>
      <c r="H1060" s="19"/>
      <c r="I1060" s="12"/>
      <c r="J1060" s="15"/>
      <c r="K1060" s="11"/>
      <c r="L1060" s="17"/>
    </row>
    <row r="1061" spans="1:12" x14ac:dyDescent="0.35">
      <c r="A1061" s="17"/>
      <c r="B1061" s="14"/>
      <c r="C1061" s="14"/>
      <c r="D1061" s="14"/>
      <c r="E1061" s="19"/>
      <c r="F1061" s="19"/>
      <c r="G1061" s="16"/>
      <c r="H1061" s="19"/>
      <c r="I1061" s="12"/>
      <c r="J1061" s="15"/>
      <c r="K1061" s="11"/>
      <c r="L1061" s="17"/>
    </row>
    <row r="1062" spans="1:12" x14ac:dyDescent="0.35">
      <c r="A1062" s="17"/>
      <c r="B1062" s="14"/>
      <c r="C1062" s="14"/>
      <c r="D1062" s="14"/>
      <c r="E1062" s="19"/>
      <c r="F1062" s="19"/>
      <c r="G1062" s="16"/>
      <c r="H1062" s="19"/>
      <c r="I1062" s="12"/>
      <c r="J1062" s="15"/>
      <c r="K1062" s="11"/>
      <c r="L1062" s="17"/>
    </row>
    <row r="1063" spans="1:12" x14ac:dyDescent="0.35">
      <c r="A1063" s="17"/>
      <c r="B1063" s="14"/>
      <c r="C1063" s="14"/>
      <c r="D1063" s="14"/>
      <c r="E1063" s="19"/>
      <c r="F1063" s="19"/>
      <c r="G1063" s="16"/>
      <c r="H1063" s="19"/>
      <c r="I1063" s="12"/>
      <c r="J1063" s="15"/>
      <c r="K1063" s="11"/>
      <c r="L1063" s="17"/>
    </row>
    <row r="1064" spans="1:12" x14ac:dyDescent="0.35">
      <c r="A1064" s="17"/>
      <c r="B1064" s="14"/>
      <c r="C1064" s="14"/>
      <c r="D1064" s="14"/>
      <c r="E1064" s="19"/>
      <c r="F1064" s="19"/>
      <c r="G1064" s="16"/>
      <c r="H1064" s="19"/>
      <c r="I1064" s="12"/>
      <c r="J1064" s="15"/>
      <c r="K1064" s="11"/>
      <c r="L1064" s="17"/>
    </row>
    <row r="1065" spans="1:12" x14ac:dyDescent="0.35">
      <c r="A1065" s="17"/>
      <c r="B1065" s="14"/>
      <c r="C1065" s="14"/>
      <c r="D1065" s="14"/>
      <c r="E1065" s="19"/>
      <c r="F1065" s="19"/>
      <c r="G1065" s="16"/>
      <c r="H1065" s="19"/>
      <c r="I1065" s="12"/>
      <c r="J1065" s="15"/>
      <c r="K1065" s="11"/>
      <c r="L1065" s="17"/>
    </row>
    <row r="1066" spans="1:12" x14ac:dyDescent="0.35">
      <c r="A1066" s="17"/>
      <c r="B1066" s="14"/>
      <c r="C1066" s="14"/>
      <c r="D1066" s="14"/>
      <c r="E1066" s="19"/>
      <c r="F1066" s="19"/>
      <c r="G1066" s="16"/>
      <c r="H1066" s="19"/>
      <c r="I1066" s="12"/>
      <c r="J1066" s="15"/>
      <c r="K1066" s="11"/>
      <c r="L1066" s="17"/>
    </row>
    <row r="1067" spans="1:12" x14ac:dyDescent="0.35">
      <c r="A1067" s="17"/>
      <c r="B1067" s="14"/>
      <c r="C1067" s="14"/>
      <c r="D1067" s="14"/>
      <c r="E1067" s="19"/>
      <c r="F1067" s="19"/>
      <c r="G1067" s="16"/>
      <c r="H1067" s="19"/>
      <c r="I1067" s="12"/>
      <c r="J1067" s="15"/>
      <c r="K1067" s="11"/>
      <c r="L1067" s="17"/>
    </row>
    <row r="1068" spans="1:12" x14ac:dyDescent="0.35">
      <c r="A1068" s="17"/>
      <c r="B1068" s="14"/>
      <c r="C1068" s="14"/>
      <c r="D1068" s="14"/>
      <c r="E1068" s="19"/>
      <c r="F1068" s="19"/>
      <c r="G1068" s="16"/>
      <c r="H1068" s="19"/>
      <c r="I1068" s="12"/>
      <c r="J1068" s="15"/>
      <c r="K1068" s="11"/>
      <c r="L1068" s="17"/>
    </row>
    <row r="1069" spans="1:12" x14ac:dyDescent="0.35">
      <c r="A1069" s="17"/>
      <c r="B1069" s="14"/>
      <c r="C1069" s="14"/>
      <c r="D1069" s="14"/>
      <c r="E1069" s="19"/>
      <c r="F1069" s="19"/>
      <c r="G1069" s="16"/>
      <c r="H1069" s="19"/>
      <c r="I1069" s="12"/>
      <c r="J1069" s="15"/>
      <c r="K1069" s="11"/>
      <c r="L1069" s="17"/>
    </row>
    <row r="1070" spans="1:12" x14ac:dyDescent="0.35">
      <c r="A1070" s="17"/>
      <c r="B1070" s="14"/>
      <c r="C1070" s="14"/>
      <c r="D1070" s="14"/>
      <c r="E1070" s="19"/>
      <c r="F1070" s="19"/>
      <c r="G1070" s="16"/>
      <c r="H1070" s="19"/>
      <c r="I1070" s="12"/>
      <c r="J1070" s="15"/>
      <c r="K1070" s="11"/>
      <c r="L1070" s="17"/>
    </row>
    <row r="1071" spans="1:12" x14ac:dyDescent="0.35">
      <c r="A1071" s="17"/>
      <c r="B1071" s="14"/>
      <c r="C1071" s="14"/>
      <c r="D1071" s="14"/>
      <c r="E1071" s="19"/>
      <c r="F1071" s="19"/>
      <c r="G1071" s="16"/>
      <c r="H1071" s="19"/>
      <c r="I1071" s="12"/>
      <c r="J1071" s="15"/>
      <c r="K1071" s="11"/>
      <c r="L1071" s="17"/>
    </row>
    <row r="1072" spans="1:12" x14ac:dyDescent="0.35">
      <c r="A1072" s="17"/>
      <c r="B1072" s="14"/>
      <c r="C1072" s="14"/>
      <c r="D1072" s="14"/>
      <c r="E1072" s="19"/>
      <c r="F1072" s="19"/>
      <c r="G1072" s="16"/>
      <c r="H1072" s="19"/>
      <c r="I1072" s="12"/>
      <c r="J1072" s="15"/>
      <c r="K1072" s="11"/>
      <c r="L1072" s="17"/>
    </row>
    <row r="1073" spans="1:12" x14ac:dyDescent="0.35">
      <c r="A1073" s="17"/>
      <c r="B1073" s="14"/>
      <c r="C1073" s="14"/>
      <c r="D1073" s="14"/>
      <c r="E1073" s="19"/>
      <c r="F1073" s="19"/>
      <c r="G1073" s="16"/>
      <c r="H1073" s="19"/>
      <c r="I1073" s="12"/>
      <c r="J1073" s="15"/>
      <c r="K1073" s="11"/>
      <c r="L1073" s="17"/>
    </row>
    <row r="1074" spans="1:12" x14ac:dyDescent="0.35">
      <c r="A1074" s="17"/>
      <c r="B1074" s="14"/>
      <c r="C1074" s="14"/>
      <c r="D1074" s="14"/>
      <c r="E1074" s="19"/>
      <c r="F1074" s="19"/>
      <c r="G1074" s="16"/>
      <c r="H1074" s="19"/>
      <c r="I1074" s="12"/>
      <c r="J1074" s="15"/>
      <c r="K1074" s="11"/>
      <c r="L1074" s="17"/>
    </row>
    <row r="1075" spans="1:12" x14ac:dyDescent="0.35">
      <c r="A1075" s="17"/>
      <c r="B1075" s="14"/>
      <c r="C1075" s="14"/>
      <c r="D1075" s="14"/>
      <c r="E1075" s="19"/>
      <c r="F1075" s="19"/>
      <c r="G1075" s="16"/>
      <c r="H1075" s="19"/>
      <c r="I1075" s="12"/>
      <c r="J1075" s="15"/>
      <c r="K1075" s="11"/>
      <c r="L1075" s="17"/>
    </row>
    <row r="1076" spans="1:12" x14ac:dyDescent="0.35">
      <c r="A1076" s="17"/>
      <c r="B1076" s="14"/>
      <c r="C1076" s="14"/>
      <c r="D1076" s="14"/>
      <c r="E1076" s="19"/>
      <c r="F1076" s="19"/>
      <c r="G1076" s="16"/>
      <c r="H1076" s="19"/>
      <c r="I1076" s="12"/>
      <c r="J1076" s="15"/>
      <c r="K1076" s="11"/>
      <c r="L1076" s="17"/>
    </row>
    <row r="1077" spans="1:12" x14ac:dyDescent="0.35">
      <c r="A1077" s="17"/>
      <c r="B1077" s="14"/>
      <c r="C1077" s="14"/>
      <c r="D1077" s="14"/>
      <c r="E1077" s="19"/>
      <c r="F1077" s="19"/>
      <c r="G1077" s="16"/>
      <c r="H1077" s="19"/>
      <c r="I1077" s="12"/>
      <c r="J1077" s="15"/>
      <c r="K1077" s="11"/>
      <c r="L1077" s="17"/>
    </row>
    <row r="1078" spans="1:12" x14ac:dyDescent="0.35">
      <c r="A1078" s="17"/>
      <c r="B1078" s="14"/>
      <c r="C1078" s="14"/>
      <c r="D1078" s="14"/>
      <c r="E1078" s="19"/>
      <c r="F1078" s="19"/>
      <c r="G1078" s="16"/>
      <c r="H1078" s="19"/>
      <c r="I1078" s="12"/>
      <c r="J1078" s="15"/>
      <c r="K1078" s="11"/>
      <c r="L1078" s="17"/>
    </row>
    <row r="1079" spans="1:12" x14ac:dyDescent="0.35">
      <c r="A1079" s="17"/>
      <c r="B1079" s="14"/>
      <c r="C1079" s="14"/>
      <c r="D1079" s="14"/>
      <c r="E1079" s="19"/>
      <c r="F1079" s="19"/>
      <c r="G1079" s="16"/>
      <c r="H1079" s="19"/>
      <c r="I1079" s="12"/>
      <c r="J1079" s="15"/>
      <c r="K1079" s="11"/>
      <c r="L1079" s="17"/>
    </row>
    <row r="1080" spans="1:12" x14ac:dyDescent="0.35">
      <c r="A1080" s="17"/>
      <c r="B1080" s="14"/>
      <c r="C1080" s="14"/>
      <c r="D1080" s="14"/>
      <c r="E1080" s="19"/>
      <c r="F1080" s="19"/>
      <c r="G1080" s="16"/>
      <c r="H1080" s="19"/>
      <c r="I1080" s="12"/>
      <c r="J1080" s="15"/>
      <c r="K1080" s="11"/>
      <c r="L1080" s="17"/>
    </row>
    <row r="1081" spans="1:12" x14ac:dyDescent="0.35">
      <c r="A1081" s="17"/>
      <c r="B1081" s="14"/>
      <c r="C1081" s="14"/>
      <c r="D1081" s="14"/>
      <c r="E1081" s="19"/>
      <c r="F1081" s="19"/>
      <c r="G1081" s="16"/>
      <c r="H1081" s="19"/>
      <c r="I1081" s="12"/>
      <c r="J1081" s="15"/>
      <c r="K1081" s="11"/>
      <c r="L1081" s="17"/>
    </row>
    <row r="1082" spans="1:12" x14ac:dyDescent="0.35">
      <c r="A1082" s="17"/>
      <c r="B1082" s="14"/>
      <c r="C1082" s="14"/>
      <c r="D1082" s="14"/>
      <c r="E1082" s="19"/>
      <c r="F1082" s="19"/>
      <c r="G1082" s="16"/>
      <c r="H1082" s="19"/>
      <c r="I1082" s="12"/>
      <c r="J1082" s="15"/>
      <c r="K1082" s="11"/>
      <c r="L1082" s="17"/>
    </row>
    <row r="1083" spans="1:12" x14ac:dyDescent="0.35">
      <c r="A1083" s="17"/>
      <c r="B1083" s="14"/>
      <c r="C1083" s="14"/>
      <c r="D1083" s="14"/>
      <c r="E1083" s="19"/>
      <c r="F1083" s="19"/>
      <c r="G1083" s="16"/>
      <c r="H1083" s="19"/>
      <c r="I1083" s="12"/>
      <c r="J1083" s="15"/>
      <c r="K1083" s="11"/>
      <c r="L1083" s="17"/>
    </row>
    <row r="1084" spans="1:12" x14ac:dyDescent="0.35">
      <c r="A1084" s="17"/>
      <c r="B1084" s="14"/>
      <c r="C1084" s="14"/>
      <c r="D1084" s="14"/>
      <c r="E1084" s="19"/>
      <c r="F1084" s="19"/>
      <c r="G1084" s="16"/>
      <c r="H1084" s="19"/>
      <c r="I1084" s="12"/>
      <c r="J1084" s="15"/>
      <c r="K1084" s="11"/>
      <c r="L1084" s="17"/>
    </row>
    <row r="1085" spans="1:12" x14ac:dyDescent="0.35">
      <c r="A1085" s="17"/>
      <c r="B1085" s="14"/>
      <c r="C1085" s="14"/>
      <c r="D1085" s="14"/>
      <c r="E1085" s="19"/>
      <c r="F1085" s="19"/>
      <c r="G1085" s="16"/>
      <c r="H1085" s="19"/>
      <c r="I1085" s="12"/>
      <c r="J1085" s="15"/>
      <c r="K1085" s="11"/>
      <c r="L1085" s="17"/>
    </row>
    <row r="1086" spans="1:12" x14ac:dyDescent="0.35">
      <c r="A1086" s="17"/>
      <c r="B1086" s="14"/>
      <c r="C1086" s="14"/>
      <c r="D1086" s="14"/>
      <c r="E1086" s="19"/>
      <c r="F1086" s="19"/>
      <c r="G1086" s="16"/>
      <c r="H1086" s="19"/>
      <c r="I1086" s="12"/>
      <c r="J1086" s="15"/>
      <c r="K1086" s="11"/>
      <c r="L1086" s="17"/>
    </row>
    <row r="1087" spans="1:12" x14ac:dyDescent="0.35">
      <c r="A1087" s="17"/>
      <c r="B1087" s="14"/>
      <c r="C1087" s="14"/>
      <c r="D1087" s="14"/>
      <c r="E1087" s="19"/>
      <c r="F1087" s="19"/>
      <c r="G1087" s="16"/>
      <c r="H1087" s="19"/>
      <c r="I1087" s="12"/>
      <c r="J1087" s="15"/>
      <c r="K1087" s="11"/>
      <c r="L1087" s="17"/>
    </row>
    <row r="1088" spans="1:12" x14ac:dyDescent="0.35">
      <c r="A1088" s="17"/>
      <c r="B1088" s="14"/>
      <c r="C1088" s="14"/>
      <c r="D1088" s="14"/>
      <c r="E1088" s="19"/>
      <c r="F1088" s="19"/>
      <c r="G1088" s="16"/>
      <c r="H1088" s="19"/>
      <c r="I1088" s="12"/>
      <c r="J1088" s="15"/>
      <c r="K1088" s="11"/>
      <c r="L1088" s="17"/>
    </row>
    <row r="1089" spans="1:12" x14ac:dyDescent="0.35">
      <c r="A1089" s="17"/>
      <c r="B1089" s="14"/>
      <c r="C1089" s="14"/>
      <c r="D1089" s="14"/>
      <c r="E1089" s="19"/>
      <c r="F1089" s="19"/>
      <c r="G1089" s="16"/>
      <c r="H1089" s="19"/>
      <c r="I1089" s="12"/>
      <c r="J1089" s="15"/>
      <c r="K1089" s="11"/>
      <c r="L1089" s="17"/>
    </row>
    <row r="1090" spans="1:12" x14ac:dyDescent="0.35">
      <c r="A1090" s="17"/>
      <c r="B1090" s="14"/>
      <c r="C1090" s="14"/>
      <c r="D1090" s="14"/>
      <c r="E1090" s="19"/>
      <c r="F1090" s="19"/>
      <c r="G1090" s="16"/>
      <c r="H1090" s="19"/>
      <c r="I1090" s="12"/>
      <c r="J1090" s="15"/>
      <c r="K1090" s="11"/>
      <c r="L1090" s="17"/>
    </row>
    <row r="1091" spans="1:12" x14ac:dyDescent="0.35">
      <c r="A1091" s="17"/>
      <c r="B1091" s="14"/>
      <c r="C1091" s="14"/>
      <c r="D1091" s="14"/>
      <c r="E1091" s="19"/>
      <c r="F1091" s="19"/>
      <c r="G1091" s="16"/>
      <c r="H1091" s="19"/>
      <c r="I1091" s="12"/>
      <c r="J1091" s="15"/>
      <c r="K1091" s="11"/>
      <c r="L1091" s="17"/>
    </row>
    <row r="1092" spans="1:12" x14ac:dyDescent="0.35">
      <c r="A1092" s="17"/>
      <c r="B1092" s="14"/>
      <c r="C1092" s="14"/>
      <c r="D1092" s="14"/>
      <c r="E1092" s="19"/>
      <c r="F1092" s="19"/>
      <c r="G1092" s="16"/>
      <c r="H1092" s="19"/>
      <c r="I1092" s="12"/>
      <c r="J1092" s="15"/>
      <c r="K1092" s="11"/>
      <c r="L1092" s="17"/>
    </row>
    <row r="1093" spans="1:12" x14ac:dyDescent="0.35">
      <c r="A1093" s="17"/>
      <c r="B1093" s="14"/>
      <c r="C1093" s="14"/>
      <c r="D1093" s="14"/>
      <c r="E1093" s="19"/>
      <c r="F1093" s="19"/>
      <c r="G1093" s="16"/>
      <c r="H1093" s="19"/>
      <c r="I1093" s="12"/>
      <c r="J1093" s="15"/>
      <c r="K1093" s="11"/>
      <c r="L1093" s="17"/>
    </row>
    <row r="1094" spans="1:12" x14ac:dyDescent="0.35">
      <c r="A1094" s="17"/>
      <c r="B1094" s="14"/>
      <c r="C1094" s="14"/>
      <c r="D1094" s="14"/>
      <c r="E1094" s="19"/>
      <c r="F1094" s="19"/>
      <c r="G1094" s="16"/>
      <c r="H1094" s="19"/>
      <c r="I1094" s="12"/>
      <c r="J1094" s="15"/>
      <c r="K1094" s="11"/>
      <c r="L1094" s="17"/>
    </row>
    <row r="1095" spans="1:12" x14ac:dyDescent="0.35">
      <c r="A1095" s="17"/>
      <c r="B1095" s="14"/>
      <c r="C1095" s="14"/>
      <c r="D1095" s="14"/>
      <c r="E1095" s="19"/>
      <c r="F1095" s="19"/>
      <c r="G1095" s="16"/>
      <c r="H1095" s="19"/>
      <c r="I1095" s="12"/>
      <c r="J1095" s="15"/>
      <c r="K1095" s="11"/>
      <c r="L1095" s="17"/>
    </row>
    <row r="1096" spans="1:12" x14ac:dyDescent="0.35">
      <c r="A1096" s="17"/>
      <c r="B1096" s="14"/>
      <c r="C1096" s="14"/>
      <c r="D1096" s="14"/>
      <c r="E1096" s="19"/>
      <c r="F1096" s="19"/>
      <c r="G1096" s="16"/>
      <c r="H1096" s="19"/>
      <c r="I1096" s="12"/>
      <c r="J1096" s="15"/>
      <c r="K1096" s="11"/>
      <c r="L1096" s="17"/>
    </row>
    <row r="1097" spans="1:12" x14ac:dyDescent="0.35">
      <c r="A1097" s="17"/>
      <c r="B1097" s="14"/>
      <c r="C1097" s="14"/>
      <c r="D1097" s="14"/>
      <c r="E1097" s="19"/>
      <c r="F1097" s="19"/>
      <c r="G1097" s="16"/>
      <c r="H1097" s="19"/>
      <c r="I1097" s="12"/>
      <c r="J1097" s="15"/>
      <c r="K1097" s="11"/>
      <c r="L1097" s="17"/>
    </row>
    <row r="1098" spans="1:12" x14ac:dyDescent="0.35">
      <c r="A1098" s="17"/>
      <c r="B1098" s="14"/>
      <c r="C1098" s="14"/>
      <c r="D1098" s="14"/>
      <c r="E1098" s="19"/>
      <c r="F1098" s="19"/>
      <c r="G1098" s="16"/>
      <c r="H1098" s="19"/>
      <c r="I1098" s="12"/>
      <c r="J1098" s="15"/>
      <c r="K1098" s="11"/>
      <c r="L1098" s="17"/>
    </row>
    <row r="1099" spans="1:12" x14ac:dyDescent="0.35">
      <c r="A1099" s="17"/>
      <c r="B1099" s="14"/>
      <c r="C1099" s="14"/>
      <c r="D1099" s="14"/>
      <c r="E1099" s="19"/>
      <c r="F1099" s="19"/>
      <c r="G1099" s="16"/>
      <c r="H1099" s="19"/>
      <c r="I1099" s="12"/>
      <c r="J1099" s="15"/>
      <c r="K1099" s="11"/>
      <c r="L1099" s="17"/>
    </row>
    <row r="1100" spans="1:12" x14ac:dyDescent="0.35">
      <c r="A1100" s="17"/>
      <c r="B1100" s="14"/>
      <c r="C1100" s="14"/>
      <c r="D1100" s="14"/>
      <c r="E1100" s="19"/>
      <c r="F1100" s="19"/>
      <c r="G1100" s="16"/>
      <c r="H1100" s="19"/>
      <c r="I1100" s="12"/>
      <c r="J1100" s="15"/>
      <c r="K1100" s="11"/>
      <c r="L1100" s="17"/>
    </row>
    <row r="1101" spans="1:12" x14ac:dyDescent="0.35">
      <c r="A1101" s="17"/>
      <c r="B1101" s="14"/>
      <c r="C1101" s="14"/>
      <c r="D1101" s="14"/>
      <c r="E1101" s="19"/>
      <c r="F1101" s="19"/>
      <c r="G1101" s="16"/>
      <c r="H1101" s="19"/>
      <c r="I1101" s="12"/>
      <c r="J1101" s="15"/>
      <c r="K1101" s="11"/>
      <c r="L1101" s="17"/>
    </row>
    <row r="1102" spans="1:12" x14ac:dyDescent="0.35">
      <c r="A1102" s="17"/>
      <c r="B1102" s="14"/>
      <c r="C1102" s="14"/>
      <c r="D1102" s="14"/>
      <c r="E1102" s="19"/>
      <c r="F1102" s="19"/>
      <c r="G1102" s="16"/>
      <c r="H1102" s="19"/>
      <c r="I1102" s="12"/>
      <c r="J1102" s="15"/>
      <c r="K1102" s="11"/>
      <c r="L1102" s="17"/>
    </row>
    <row r="1103" spans="1:12" x14ac:dyDescent="0.35">
      <c r="A1103" s="17"/>
      <c r="B1103" s="14"/>
      <c r="C1103" s="14"/>
      <c r="D1103" s="14"/>
      <c r="E1103" s="19"/>
      <c r="F1103" s="19"/>
      <c r="G1103" s="16"/>
      <c r="H1103" s="19"/>
      <c r="I1103" s="12"/>
      <c r="J1103" s="15"/>
      <c r="K1103" s="11"/>
      <c r="L1103" s="17"/>
    </row>
    <row r="1104" spans="1:12" x14ac:dyDescent="0.35">
      <c r="A1104" s="17"/>
      <c r="B1104" s="14"/>
      <c r="C1104" s="14"/>
      <c r="D1104" s="14"/>
      <c r="E1104" s="19"/>
      <c r="F1104" s="19"/>
      <c r="G1104" s="16"/>
      <c r="H1104" s="19"/>
      <c r="I1104" s="12"/>
      <c r="J1104" s="15"/>
      <c r="K1104" s="11"/>
      <c r="L1104" s="17"/>
    </row>
    <row r="1105" spans="1:12" x14ac:dyDescent="0.35">
      <c r="A1105" s="17"/>
      <c r="B1105" s="14"/>
      <c r="C1105" s="14"/>
      <c r="D1105" s="14"/>
      <c r="E1105" s="19"/>
      <c r="F1105" s="19"/>
      <c r="G1105" s="16"/>
      <c r="H1105" s="19"/>
      <c r="I1105" s="12"/>
      <c r="J1105" s="15"/>
      <c r="K1105" s="11"/>
      <c r="L1105" s="17"/>
    </row>
    <row r="1106" spans="1:12" x14ac:dyDescent="0.35">
      <c r="A1106" s="17"/>
      <c r="B1106" s="14"/>
      <c r="C1106" s="14"/>
      <c r="D1106" s="14"/>
      <c r="E1106" s="19"/>
      <c r="F1106" s="19"/>
      <c r="G1106" s="16"/>
      <c r="H1106" s="19"/>
      <c r="I1106" s="12"/>
      <c r="J1106" s="15"/>
      <c r="K1106" s="11"/>
      <c r="L1106" s="17"/>
    </row>
    <row r="1107" spans="1:12" x14ac:dyDescent="0.35">
      <c r="A1107" s="17"/>
      <c r="B1107" s="14"/>
      <c r="C1107" s="14"/>
      <c r="D1107" s="14"/>
      <c r="E1107" s="19"/>
      <c r="F1107" s="19"/>
      <c r="G1107" s="16"/>
      <c r="H1107" s="19"/>
      <c r="I1107" s="12"/>
      <c r="J1107" s="15"/>
      <c r="K1107" s="11"/>
      <c r="L1107" s="17"/>
    </row>
    <row r="1108" spans="1:12" x14ac:dyDescent="0.35">
      <c r="A1108" s="17"/>
      <c r="B1108" s="14"/>
      <c r="C1108" s="14"/>
      <c r="D1108" s="14"/>
      <c r="E1108" s="19"/>
      <c r="F1108" s="19"/>
      <c r="G1108" s="16"/>
      <c r="H1108" s="19"/>
      <c r="I1108" s="12"/>
      <c r="J1108" s="15"/>
      <c r="K1108" s="11"/>
      <c r="L1108" s="17"/>
    </row>
    <row r="1109" spans="1:12" x14ac:dyDescent="0.35">
      <c r="A1109" s="17"/>
      <c r="B1109" s="14"/>
      <c r="C1109" s="14"/>
      <c r="D1109" s="14"/>
      <c r="E1109" s="19"/>
      <c r="F1109" s="19"/>
      <c r="G1109" s="16"/>
      <c r="H1109" s="19"/>
      <c r="I1109" s="12"/>
      <c r="J1109" s="15"/>
      <c r="K1109" s="11"/>
      <c r="L1109" s="17"/>
    </row>
    <row r="1110" spans="1:12" x14ac:dyDescent="0.35">
      <c r="A1110" s="17"/>
      <c r="B1110" s="14"/>
      <c r="C1110" s="14"/>
      <c r="D1110" s="14"/>
      <c r="E1110" s="19"/>
      <c r="F1110" s="19"/>
      <c r="G1110" s="16"/>
      <c r="H1110" s="19"/>
      <c r="I1110" s="12"/>
      <c r="J1110" s="15"/>
      <c r="K1110" s="11"/>
      <c r="L1110" s="17"/>
    </row>
    <row r="1111" spans="1:12" x14ac:dyDescent="0.35">
      <c r="A1111" s="17"/>
      <c r="B1111" s="14"/>
      <c r="C1111" s="14"/>
      <c r="D1111" s="14"/>
      <c r="E1111" s="19"/>
      <c r="F1111" s="19"/>
      <c r="G1111" s="16"/>
      <c r="H1111" s="19"/>
      <c r="I1111" s="12"/>
      <c r="J1111" s="15"/>
      <c r="K1111" s="11"/>
      <c r="L1111" s="17"/>
    </row>
    <row r="1112" spans="1:12" x14ac:dyDescent="0.35">
      <c r="A1112" s="17"/>
      <c r="B1112" s="14"/>
      <c r="C1112" s="14"/>
      <c r="D1112" s="14"/>
      <c r="E1112" s="19"/>
      <c r="F1112" s="19"/>
      <c r="G1112" s="16"/>
      <c r="H1112" s="19"/>
      <c r="I1112" s="12"/>
      <c r="J1112" s="15"/>
      <c r="K1112" s="11"/>
      <c r="L1112" s="17"/>
    </row>
    <row r="1113" spans="1:12" x14ac:dyDescent="0.35">
      <c r="A1113" s="17"/>
      <c r="B1113" s="14"/>
      <c r="C1113" s="14"/>
      <c r="D1113" s="14"/>
      <c r="E1113" s="19"/>
      <c r="F1113" s="19"/>
      <c r="G1113" s="16"/>
      <c r="H1113" s="19"/>
      <c r="I1113" s="12"/>
      <c r="J1113" s="15"/>
      <c r="K1113" s="11"/>
      <c r="L1113" s="17"/>
    </row>
    <row r="1114" spans="1:12" x14ac:dyDescent="0.35">
      <c r="A1114" s="17"/>
      <c r="B1114" s="14"/>
      <c r="C1114" s="14"/>
      <c r="D1114" s="14"/>
      <c r="E1114" s="19"/>
      <c r="F1114" s="19"/>
      <c r="G1114" s="16"/>
      <c r="H1114" s="19"/>
      <c r="I1114" s="12"/>
      <c r="J1114" s="15"/>
      <c r="K1114" s="11"/>
      <c r="L1114" s="17"/>
    </row>
    <row r="1115" spans="1:12" x14ac:dyDescent="0.35">
      <c r="A1115" s="17"/>
      <c r="B1115" s="14"/>
      <c r="C1115" s="14"/>
      <c r="D1115" s="14"/>
      <c r="E1115" s="19"/>
      <c r="F1115" s="19"/>
      <c r="G1115" s="16"/>
      <c r="H1115" s="19"/>
      <c r="I1115" s="12"/>
      <c r="J1115" s="15"/>
      <c r="K1115" s="11"/>
      <c r="L1115" s="17"/>
    </row>
    <row r="1116" spans="1:12" x14ac:dyDescent="0.35">
      <c r="A1116" s="17"/>
      <c r="B1116" s="14"/>
      <c r="C1116" s="14"/>
      <c r="D1116" s="14"/>
      <c r="E1116" s="19"/>
      <c r="F1116" s="19"/>
      <c r="G1116" s="16"/>
      <c r="H1116" s="19"/>
      <c r="I1116" s="12"/>
      <c r="J1116" s="15"/>
      <c r="K1116" s="11"/>
      <c r="L1116" s="17"/>
    </row>
    <row r="1117" spans="1:12" x14ac:dyDescent="0.35">
      <c r="A1117" s="17"/>
      <c r="B1117" s="14"/>
      <c r="C1117" s="14"/>
      <c r="D1117" s="14"/>
      <c r="E1117" s="19"/>
      <c r="F1117" s="19"/>
      <c r="G1117" s="16"/>
      <c r="H1117" s="19"/>
      <c r="I1117" s="12"/>
      <c r="J1117" s="15"/>
      <c r="K1117" s="11"/>
      <c r="L1117" s="17"/>
    </row>
    <row r="1118" spans="1:12" x14ac:dyDescent="0.35">
      <c r="A1118" s="17"/>
      <c r="B1118" s="14"/>
      <c r="C1118" s="14"/>
      <c r="D1118" s="14"/>
      <c r="E1118" s="19"/>
      <c r="F1118" s="19"/>
      <c r="G1118" s="16"/>
      <c r="H1118" s="19"/>
      <c r="I1118" s="12"/>
      <c r="J1118" s="15"/>
      <c r="K1118" s="11"/>
      <c r="L1118" s="17"/>
    </row>
    <row r="1119" spans="1:12" x14ac:dyDescent="0.35">
      <c r="A1119" s="17"/>
      <c r="B1119" s="14"/>
      <c r="C1119" s="14"/>
      <c r="D1119" s="14"/>
      <c r="E1119" s="19"/>
      <c r="F1119" s="19"/>
      <c r="G1119" s="16"/>
      <c r="H1119" s="19"/>
      <c r="I1119" s="12"/>
      <c r="J1119" s="15"/>
      <c r="K1119" s="11"/>
      <c r="L1119" s="17"/>
    </row>
    <row r="1120" spans="1:12" x14ac:dyDescent="0.35">
      <c r="A1120" s="17"/>
      <c r="B1120" s="14"/>
      <c r="C1120" s="14"/>
      <c r="D1120" s="14"/>
      <c r="E1120" s="19"/>
      <c r="F1120" s="19"/>
      <c r="G1120" s="16"/>
      <c r="H1120" s="19"/>
      <c r="I1120" s="12"/>
      <c r="J1120" s="15"/>
      <c r="K1120" s="11"/>
      <c r="L1120" s="17"/>
    </row>
    <row r="1121" spans="1:12" x14ac:dyDescent="0.35">
      <c r="A1121" s="17"/>
      <c r="B1121" s="14"/>
      <c r="C1121" s="14"/>
      <c r="D1121" s="14"/>
      <c r="E1121" s="19"/>
      <c r="F1121" s="19"/>
      <c r="G1121" s="16"/>
      <c r="H1121" s="19"/>
      <c r="I1121" s="12"/>
      <c r="J1121" s="15"/>
      <c r="K1121" s="11"/>
      <c r="L1121" s="17"/>
    </row>
    <row r="1122" spans="1:12" x14ac:dyDescent="0.35">
      <c r="A1122" s="17"/>
      <c r="B1122" s="14"/>
      <c r="C1122" s="14"/>
      <c r="D1122" s="14"/>
      <c r="E1122" s="19"/>
      <c r="F1122" s="19"/>
      <c r="G1122" s="16"/>
      <c r="H1122" s="19"/>
      <c r="I1122" s="12"/>
      <c r="J1122" s="15"/>
      <c r="K1122" s="11"/>
      <c r="L1122" s="17"/>
    </row>
    <row r="1123" spans="1:12" x14ac:dyDescent="0.35">
      <c r="A1123" s="17"/>
      <c r="B1123" s="14"/>
      <c r="C1123" s="14"/>
      <c r="D1123" s="14"/>
      <c r="E1123" s="19"/>
      <c r="F1123" s="19"/>
      <c r="G1123" s="16"/>
      <c r="H1123" s="19"/>
      <c r="I1123" s="12"/>
      <c r="J1123" s="15"/>
      <c r="K1123" s="11"/>
      <c r="L1123" s="17"/>
    </row>
    <row r="1124" spans="1:12" x14ac:dyDescent="0.35">
      <c r="A1124" s="17"/>
      <c r="B1124" s="14"/>
      <c r="C1124" s="14"/>
      <c r="D1124" s="14"/>
      <c r="E1124" s="19"/>
      <c r="F1124" s="19"/>
      <c r="G1124" s="16"/>
      <c r="H1124" s="19"/>
      <c r="I1124" s="12"/>
      <c r="J1124" s="15"/>
      <c r="K1124" s="11"/>
      <c r="L1124" s="17"/>
    </row>
    <row r="1125" spans="1:12" x14ac:dyDescent="0.35">
      <c r="A1125" s="17"/>
      <c r="B1125" s="14"/>
      <c r="C1125" s="14"/>
      <c r="D1125" s="14"/>
      <c r="E1125" s="19"/>
      <c r="F1125" s="19"/>
      <c r="G1125" s="16"/>
      <c r="H1125" s="19"/>
      <c r="I1125" s="12"/>
      <c r="J1125" s="15"/>
      <c r="K1125" s="11"/>
      <c r="L1125" s="17"/>
    </row>
    <row r="1126" spans="1:12" x14ac:dyDescent="0.35">
      <c r="A1126" s="17"/>
      <c r="B1126" s="14"/>
      <c r="C1126" s="14"/>
      <c r="D1126" s="14"/>
      <c r="E1126" s="19"/>
      <c r="F1126" s="19"/>
      <c r="G1126" s="16"/>
      <c r="H1126" s="19"/>
      <c r="I1126" s="12"/>
      <c r="J1126" s="15"/>
      <c r="K1126" s="11"/>
      <c r="L1126" s="17"/>
    </row>
    <row r="1127" spans="1:12" x14ac:dyDescent="0.35">
      <c r="A1127" s="17"/>
      <c r="B1127" s="14"/>
      <c r="C1127" s="14"/>
      <c r="D1127" s="14"/>
      <c r="E1127" s="19"/>
      <c r="F1127" s="19"/>
      <c r="G1127" s="16"/>
      <c r="H1127" s="19"/>
      <c r="I1127" s="12"/>
      <c r="J1127" s="15"/>
      <c r="K1127" s="11"/>
      <c r="L1127" s="17"/>
    </row>
    <row r="1128" spans="1:12" x14ac:dyDescent="0.35">
      <c r="A1128" s="17"/>
      <c r="B1128" s="14"/>
      <c r="C1128" s="14"/>
      <c r="D1128" s="14"/>
      <c r="E1128" s="19"/>
      <c r="F1128" s="19"/>
      <c r="G1128" s="16"/>
      <c r="H1128" s="19"/>
      <c r="I1128" s="12"/>
      <c r="J1128" s="15"/>
      <c r="K1128" s="11"/>
      <c r="L1128" s="17"/>
    </row>
    <row r="1129" spans="1:12" x14ac:dyDescent="0.35">
      <c r="A1129" s="17"/>
      <c r="B1129" s="14"/>
      <c r="C1129" s="14"/>
      <c r="D1129" s="14"/>
      <c r="E1129" s="19"/>
      <c r="F1129" s="19"/>
      <c r="G1129" s="16"/>
      <c r="H1129" s="19"/>
      <c r="I1129" s="12"/>
      <c r="J1129" s="15"/>
      <c r="K1129" s="11"/>
      <c r="L1129" s="17"/>
    </row>
    <row r="1130" spans="1:12" x14ac:dyDescent="0.35">
      <c r="A1130" s="17"/>
      <c r="B1130" s="14"/>
      <c r="C1130" s="14"/>
      <c r="D1130" s="14"/>
      <c r="E1130" s="19"/>
      <c r="F1130" s="19"/>
      <c r="G1130" s="16"/>
      <c r="H1130" s="19"/>
      <c r="I1130" s="12"/>
      <c r="J1130" s="15"/>
      <c r="K1130" s="11"/>
      <c r="L1130" s="17"/>
    </row>
    <row r="1131" spans="1:12" x14ac:dyDescent="0.35">
      <c r="A1131" s="17"/>
      <c r="B1131" s="14"/>
      <c r="C1131" s="14"/>
      <c r="D1131" s="14"/>
      <c r="E1131" s="19"/>
      <c r="F1131" s="19"/>
      <c r="G1131" s="16"/>
      <c r="H1131" s="19"/>
      <c r="I1131" s="12"/>
      <c r="J1131" s="15"/>
      <c r="K1131" s="11"/>
      <c r="L1131" s="17"/>
    </row>
    <row r="1132" spans="1:12" x14ac:dyDescent="0.35">
      <c r="A1132" s="17"/>
      <c r="B1132" s="14"/>
      <c r="C1132" s="14"/>
      <c r="D1132" s="14"/>
      <c r="E1132" s="19"/>
      <c r="F1132" s="19"/>
      <c r="G1132" s="16"/>
      <c r="H1132" s="19"/>
      <c r="I1132" s="12"/>
      <c r="J1132" s="15"/>
      <c r="K1132" s="11"/>
      <c r="L1132" s="17"/>
    </row>
    <row r="1133" spans="1:12" x14ac:dyDescent="0.35">
      <c r="A1133" s="17"/>
      <c r="B1133" s="14"/>
      <c r="C1133" s="14"/>
      <c r="D1133" s="14"/>
      <c r="E1133" s="19"/>
      <c r="F1133" s="19"/>
      <c r="G1133" s="16"/>
      <c r="H1133" s="19"/>
      <c r="I1133" s="12"/>
      <c r="J1133" s="15"/>
      <c r="K1133" s="11"/>
      <c r="L1133" s="17"/>
    </row>
    <row r="1134" spans="1:12" x14ac:dyDescent="0.35">
      <c r="A1134" s="17"/>
      <c r="B1134" s="14"/>
      <c r="C1134" s="14"/>
      <c r="D1134" s="14"/>
      <c r="E1134" s="19"/>
      <c r="F1134" s="19"/>
      <c r="G1134" s="16"/>
      <c r="H1134" s="19"/>
      <c r="I1134" s="12"/>
      <c r="J1134" s="15"/>
      <c r="K1134" s="11"/>
      <c r="L1134" s="17"/>
    </row>
    <row r="1135" spans="1:12" x14ac:dyDescent="0.35">
      <c r="A1135" s="17"/>
      <c r="B1135" s="14"/>
      <c r="C1135" s="14"/>
      <c r="D1135" s="14"/>
      <c r="E1135" s="19"/>
      <c r="F1135" s="19"/>
      <c r="G1135" s="16"/>
      <c r="H1135" s="19"/>
      <c r="I1135" s="12"/>
      <c r="J1135" s="15"/>
      <c r="K1135" s="11"/>
      <c r="L1135" s="17"/>
    </row>
    <row r="1136" spans="1:12" x14ac:dyDescent="0.35">
      <c r="A1136" s="17"/>
      <c r="B1136" s="14"/>
      <c r="C1136" s="14"/>
      <c r="D1136" s="14"/>
      <c r="E1136" s="19"/>
      <c r="F1136" s="19"/>
      <c r="G1136" s="16"/>
      <c r="H1136" s="19"/>
      <c r="I1136" s="12"/>
      <c r="J1136" s="15"/>
      <c r="K1136" s="11"/>
      <c r="L1136" s="17"/>
    </row>
    <row r="1137" spans="1:12" x14ac:dyDescent="0.35">
      <c r="A1137" s="17"/>
      <c r="B1137" s="14"/>
      <c r="C1137" s="14"/>
      <c r="D1137" s="14"/>
      <c r="E1137" s="19"/>
      <c r="F1137" s="19"/>
      <c r="G1137" s="16"/>
      <c r="H1137" s="19"/>
      <c r="I1137" s="12"/>
      <c r="J1137" s="15"/>
      <c r="K1137" s="11"/>
      <c r="L1137" s="17"/>
    </row>
    <row r="1138" spans="1:12" x14ac:dyDescent="0.35">
      <c r="A1138" s="17"/>
      <c r="B1138" s="14"/>
      <c r="C1138" s="14"/>
      <c r="D1138" s="14"/>
      <c r="E1138" s="19"/>
      <c r="F1138" s="19"/>
      <c r="G1138" s="16"/>
      <c r="H1138" s="19"/>
      <c r="I1138" s="12"/>
      <c r="J1138" s="15"/>
      <c r="K1138" s="11"/>
      <c r="L1138" s="17"/>
    </row>
    <row r="1139" spans="1:12" x14ac:dyDescent="0.35">
      <c r="A1139" s="17"/>
      <c r="B1139" s="14"/>
      <c r="C1139" s="14"/>
      <c r="D1139" s="14"/>
      <c r="E1139" s="19"/>
      <c r="F1139" s="19"/>
      <c r="G1139" s="16"/>
      <c r="H1139" s="19"/>
      <c r="I1139" s="12"/>
      <c r="J1139" s="15"/>
      <c r="K1139" s="11"/>
      <c r="L1139" s="17"/>
    </row>
    <row r="1140" spans="1:12" x14ac:dyDescent="0.35">
      <c r="A1140" s="17"/>
      <c r="B1140" s="14"/>
      <c r="C1140" s="14"/>
      <c r="D1140" s="14"/>
      <c r="E1140" s="19"/>
      <c r="F1140" s="19"/>
      <c r="G1140" s="16"/>
      <c r="H1140" s="19"/>
      <c r="I1140" s="12"/>
      <c r="J1140" s="15"/>
      <c r="K1140" s="11"/>
      <c r="L1140" s="17"/>
    </row>
    <row r="1141" spans="1:12" x14ac:dyDescent="0.35">
      <c r="A1141" s="17"/>
      <c r="B1141" s="14"/>
      <c r="C1141" s="14"/>
      <c r="D1141" s="14"/>
      <c r="E1141" s="19"/>
      <c r="F1141" s="19"/>
      <c r="G1141" s="16"/>
      <c r="H1141" s="19"/>
      <c r="I1141" s="12"/>
      <c r="J1141" s="15"/>
      <c r="K1141" s="11"/>
      <c r="L1141" s="17"/>
    </row>
    <row r="1142" spans="1:12" x14ac:dyDescent="0.35">
      <c r="A1142" s="17"/>
      <c r="B1142" s="14"/>
      <c r="C1142" s="14"/>
      <c r="D1142" s="14"/>
      <c r="E1142" s="19"/>
      <c r="F1142" s="19"/>
      <c r="G1142" s="16"/>
      <c r="H1142" s="19"/>
      <c r="I1142" s="12"/>
      <c r="J1142" s="15"/>
      <c r="K1142" s="11"/>
      <c r="L1142" s="17"/>
    </row>
    <row r="1143" spans="1:12" x14ac:dyDescent="0.35">
      <c r="A1143" s="17"/>
      <c r="B1143" s="14"/>
      <c r="C1143" s="14"/>
      <c r="D1143" s="14"/>
      <c r="E1143" s="19"/>
      <c r="F1143" s="19"/>
      <c r="G1143" s="16"/>
      <c r="H1143" s="19"/>
      <c r="I1143" s="12"/>
      <c r="J1143" s="15"/>
      <c r="K1143" s="11"/>
      <c r="L1143" s="17"/>
    </row>
    <row r="1144" spans="1:12" x14ac:dyDescent="0.35">
      <c r="A1144" s="17"/>
      <c r="B1144" s="14"/>
      <c r="C1144" s="14"/>
      <c r="D1144" s="14"/>
      <c r="E1144" s="19"/>
      <c r="F1144" s="19"/>
      <c r="G1144" s="16"/>
      <c r="H1144" s="19"/>
      <c r="I1144" s="12"/>
      <c r="J1144" s="15"/>
      <c r="K1144" s="11"/>
      <c r="L1144" s="17"/>
    </row>
    <row r="1145" spans="1:12" x14ac:dyDescent="0.35">
      <c r="A1145" s="17"/>
      <c r="B1145" s="14"/>
      <c r="C1145" s="14"/>
      <c r="D1145" s="14"/>
      <c r="E1145" s="19"/>
      <c r="F1145" s="19"/>
      <c r="G1145" s="16"/>
      <c r="H1145" s="19"/>
      <c r="I1145" s="12"/>
      <c r="J1145" s="15"/>
      <c r="K1145" s="11"/>
      <c r="L1145" s="17"/>
    </row>
    <row r="1146" spans="1:12" x14ac:dyDescent="0.35">
      <c r="A1146" s="17"/>
      <c r="B1146" s="14"/>
      <c r="C1146" s="14"/>
      <c r="D1146" s="14"/>
      <c r="E1146" s="19"/>
      <c r="F1146" s="19"/>
      <c r="G1146" s="16"/>
      <c r="H1146" s="19"/>
      <c r="I1146" s="12"/>
      <c r="J1146" s="15"/>
      <c r="K1146" s="11"/>
      <c r="L1146" s="17"/>
    </row>
    <row r="1147" spans="1:12" x14ac:dyDescent="0.35">
      <c r="A1147" s="17"/>
      <c r="B1147" s="14"/>
      <c r="C1147" s="14"/>
      <c r="D1147" s="14"/>
      <c r="E1147" s="19"/>
      <c r="F1147" s="19"/>
      <c r="G1147" s="16"/>
      <c r="H1147" s="19"/>
      <c r="I1147" s="12"/>
      <c r="J1147" s="15"/>
      <c r="K1147" s="11"/>
      <c r="L1147" s="17"/>
    </row>
    <row r="1148" spans="1:12" x14ac:dyDescent="0.35">
      <c r="A1148" s="17"/>
      <c r="B1148" s="14"/>
      <c r="C1148" s="14"/>
      <c r="D1148" s="14"/>
      <c r="E1148" s="19"/>
      <c r="F1148" s="19"/>
      <c r="G1148" s="16"/>
      <c r="H1148" s="19"/>
      <c r="I1148" s="12"/>
      <c r="J1148" s="15"/>
      <c r="K1148" s="11"/>
      <c r="L1148" s="17"/>
    </row>
    <row r="1149" spans="1:12" x14ac:dyDescent="0.35">
      <c r="A1149" s="17"/>
      <c r="B1149" s="14"/>
      <c r="C1149" s="14"/>
      <c r="D1149" s="14"/>
      <c r="E1149" s="19"/>
      <c r="F1149" s="19"/>
      <c r="G1149" s="16"/>
      <c r="H1149" s="19"/>
      <c r="I1149" s="12"/>
      <c r="J1149" s="15"/>
      <c r="K1149" s="11"/>
      <c r="L1149" s="17"/>
    </row>
    <row r="1150" spans="1:12" x14ac:dyDescent="0.35">
      <c r="A1150" s="17"/>
      <c r="B1150" s="14"/>
      <c r="C1150" s="14"/>
      <c r="D1150" s="14"/>
      <c r="E1150" s="19"/>
      <c r="F1150" s="19"/>
      <c r="G1150" s="16"/>
      <c r="H1150" s="19"/>
      <c r="I1150" s="12"/>
      <c r="J1150" s="15"/>
      <c r="K1150" s="11"/>
      <c r="L1150" s="17"/>
    </row>
    <row r="1151" spans="1:12" x14ac:dyDescent="0.35">
      <c r="A1151" s="17"/>
      <c r="B1151" s="14"/>
      <c r="C1151" s="14"/>
      <c r="D1151" s="14"/>
      <c r="E1151" s="19"/>
      <c r="F1151" s="19"/>
      <c r="G1151" s="16"/>
      <c r="H1151" s="19"/>
      <c r="I1151" s="12"/>
      <c r="J1151" s="15"/>
      <c r="K1151" s="11"/>
      <c r="L1151" s="17"/>
    </row>
    <row r="1152" spans="1:12" x14ac:dyDescent="0.35">
      <c r="A1152" s="17"/>
      <c r="B1152" s="14"/>
      <c r="C1152" s="14"/>
      <c r="D1152" s="14"/>
      <c r="E1152" s="19"/>
      <c r="F1152" s="19"/>
      <c r="G1152" s="16"/>
      <c r="H1152" s="19"/>
      <c r="I1152" s="12"/>
      <c r="J1152" s="15"/>
      <c r="K1152" s="11"/>
      <c r="L1152" s="17"/>
    </row>
    <row r="1153" spans="1:12" x14ac:dyDescent="0.35">
      <c r="A1153" s="17"/>
      <c r="B1153" s="14"/>
      <c r="C1153" s="14"/>
      <c r="D1153" s="14"/>
      <c r="E1153" s="19"/>
      <c r="F1153" s="19"/>
      <c r="G1153" s="16"/>
      <c r="H1153" s="19"/>
      <c r="I1153" s="12"/>
      <c r="J1153" s="15"/>
      <c r="K1153" s="11"/>
      <c r="L1153" s="17"/>
    </row>
    <row r="1154" spans="1:12" x14ac:dyDescent="0.35">
      <c r="A1154" s="17"/>
      <c r="B1154" s="14"/>
      <c r="C1154" s="14"/>
      <c r="D1154" s="14"/>
      <c r="E1154" s="19"/>
      <c r="F1154" s="19"/>
      <c r="G1154" s="16"/>
      <c r="H1154" s="19"/>
      <c r="I1154" s="12"/>
      <c r="J1154" s="15"/>
      <c r="K1154" s="11"/>
      <c r="L1154" s="17"/>
    </row>
    <row r="1155" spans="1:12" x14ac:dyDescent="0.35">
      <c r="A1155" s="17"/>
      <c r="B1155" s="14"/>
      <c r="C1155" s="14"/>
      <c r="D1155" s="14"/>
      <c r="E1155" s="19"/>
      <c r="F1155" s="19"/>
      <c r="G1155" s="16"/>
      <c r="H1155" s="19"/>
      <c r="I1155" s="12"/>
      <c r="J1155" s="15"/>
      <c r="K1155" s="11"/>
      <c r="L1155" s="17"/>
    </row>
    <row r="1156" spans="1:12" x14ac:dyDescent="0.35">
      <c r="A1156" s="17"/>
      <c r="B1156" s="14"/>
      <c r="C1156" s="14"/>
      <c r="D1156" s="14"/>
      <c r="E1156" s="19"/>
      <c r="F1156" s="19"/>
      <c r="G1156" s="16"/>
      <c r="H1156" s="19"/>
      <c r="I1156" s="12"/>
      <c r="J1156" s="15"/>
      <c r="K1156" s="11"/>
      <c r="L1156" s="17"/>
    </row>
    <row r="1157" spans="1:12" x14ac:dyDescent="0.35">
      <c r="A1157" s="17"/>
      <c r="B1157" s="14"/>
      <c r="C1157" s="14"/>
      <c r="D1157" s="14"/>
      <c r="E1157" s="19"/>
      <c r="F1157" s="19"/>
      <c r="G1157" s="16"/>
      <c r="H1157" s="19"/>
      <c r="I1157" s="12"/>
      <c r="J1157" s="15"/>
      <c r="K1157" s="11"/>
      <c r="L1157" s="17"/>
    </row>
    <row r="1158" spans="1:12" x14ac:dyDescent="0.35">
      <c r="A1158" s="17"/>
      <c r="B1158" s="14"/>
      <c r="C1158" s="14"/>
      <c r="D1158" s="14"/>
      <c r="E1158" s="19"/>
      <c r="F1158" s="19"/>
      <c r="G1158" s="16"/>
      <c r="H1158" s="19"/>
      <c r="I1158" s="12"/>
      <c r="J1158" s="15"/>
      <c r="K1158" s="11"/>
      <c r="L1158" s="17"/>
    </row>
    <row r="1159" spans="1:12" x14ac:dyDescent="0.35">
      <c r="A1159" s="17"/>
      <c r="B1159" s="14"/>
      <c r="C1159" s="14"/>
      <c r="D1159" s="14"/>
      <c r="E1159" s="19"/>
      <c r="F1159" s="19"/>
      <c r="G1159" s="16"/>
      <c r="H1159" s="19"/>
      <c r="I1159" s="12"/>
      <c r="J1159" s="15"/>
      <c r="K1159" s="11"/>
      <c r="L1159" s="17"/>
    </row>
    <row r="1160" spans="1:12" x14ac:dyDescent="0.35">
      <c r="A1160" s="17"/>
      <c r="B1160" s="14"/>
      <c r="C1160" s="14"/>
      <c r="D1160" s="14"/>
      <c r="E1160" s="19"/>
      <c r="F1160" s="19"/>
      <c r="G1160" s="16"/>
      <c r="H1160" s="19"/>
      <c r="I1160" s="12"/>
      <c r="J1160" s="15"/>
      <c r="K1160" s="11"/>
      <c r="L1160" s="17"/>
    </row>
    <row r="1161" spans="1:12" x14ac:dyDescent="0.35">
      <c r="A1161" s="17"/>
      <c r="B1161" s="14"/>
      <c r="C1161" s="14"/>
      <c r="D1161" s="14"/>
      <c r="E1161" s="19"/>
      <c r="F1161" s="19"/>
      <c r="G1161" s="16"/>
      <c r="H1161" s="19"/>
      <c r="I1161" s="12"/>
      <c r="J1161" s="15"/>
      <c r="K1161" s="11"/>
      <c r="L1161" s="17"/>
    </row>
    <row r="1162" spans="1:12" x14ac:dyDescent="0.35">
      <c r="A1162" s="17"/>
      <c r="B1162" s="14"/>
      <c r="C1162" s="14"/>
      <c r="D1162" s="14"/>
      <c r="E1162" s="19"/>
      <c r="F1162" s="19"/>
      <c r="G1162" s="16"/>
      <c r="H1162" s="19"/>
      <c r="I1162" s="12"/>
      <c r="J1162" s="15"/>
      <c r="K1162" s="11"/>
      <c r="L1162" s="17"/>
    </row>
    <row r="1163" spans="1:12" x14ac:dyDescent="0.35">
      <c r="A1163" s="17"/>
      <c r="B1163" s="14"/>
      <c r="C1163" s="14"/>
      <c r="D1163" s="14"/>
      <c r="E1163" s="19"/>
      <c r="F1163" s="19"/>
      <c r="G1163" s="16"/>
      <c r="H1163" s="19"/>
      <c r="I1163" s="12"/>
      <c r="J1163" s="15"/>
      <c r="K1163" s="11"/>
      <c r="L1163" s="17"/>
    </row>
    <row r="1164" spans="1:12" x14ac:dyDescent="0.35">
      <c r="A1164" s="17"/>
      <c r="B1164" s="14"/>
      <c r="C1164" s="14"/>
      <c r="D1164" s="14"/>
      <c r="E1164" s="19"/>
      <c r="F1164" s="19"/>
      <c r="G1164" s="16"/>
      <c r="H1164" s="19"/>
      <c r="I1164" s="12"/>
      <c r="J1164" s="15"/>
      <c r="K1164" s="11"/>
      <c r="L1164" s="17"/>
    </row>
    <row r="1165" spans="1:12" x14ac:dyDescent="0.35">
      <c r="A1165" s="17"/>
      <c r="B1165" s="14"/>
      <c r="C1165" s="14"/>
      <c r="D1165" s="14"/>
      <c r="E1165" s="19"/>
      <c r="F1165" s="19"/>
      <c r="G1165" s="16"/>
      <c r="H1165" s="19"/>
      <c r="I1165" s="12"/>
      <c r="J1165" s="15"/>
      <c r="K1165" s="11"/>
      <c r="L1165" s="17"/>
    </row>
    <row r="1166" spans="1:12" x14ac:dyDescent="0.35">
      <c r="A1166" s="17"/>
      <c r="B1166" s="14"/>
      <c r="C1166" s="14"/>
      <c r="D1166" s="14"/>
      <c r="E1166" s="19"/>
      <c r="F1166" s="19"/>
      <c r="G1166" s="16"/>
      <c r="H1166" s="19"/>
      <c r="I1166" s="12"/>
      <c r="J1166" s="15"/>
      <c r="K1166" s="11"/>
      <c r="L1166" s="17"/>
    </row>
    <row r="1167" spans="1:12" x14ac:dyDescent="0.35">
      <c r="A1167" s="17"/>
      <c r="B1167" s="14"/>
      <c r="C1167" s="14"/>
      <c r="D1167" s="14"/>
      <c r="E1167" s="19"/>
      <c r="F1167" s="19"/>
      <c r="G1167" s="16"/>
      <c r="H1167" s="19"/>
      <c r="I1167" s="12"/>
      <c r="J1167" s="15"/>
      <c r="K1167" s="11"/>
      <c r="L1167" s="17"/>
    </row>
    <row r="1168" spans="1:12" x14ac:dyDescent="0.35">
      <c r="A1168" s="17"/>
      <c r="B1168" s="14"/>
      <c r="C1168" s="14"/>
      <c r="D1168" s="14"/>
      <c r="E1168" s="19"/>
      <c r="F1168" s="19"/>
      <c r="G1168" s="16"/>
      <c r="H1168" s="19"/>
      <c r="I1168" s="12"/>
      <c r="J1168" s="15"/>
      <c r="K1168" s="11"/>
      <c r="L1168" s="17"/>
    </row>
    <row r="1169" spans="1:12" x14ac:dyDescent="0.35">
      <c r="A1169" s="17"/>
      <c r="B1169" s="14"/>
      <c r="C1169" s="14"/>
      <c r="D1169" s="14"/>
      <c r="E1169" s="19"/>
      <c r="F1169" s="19"/>
      <c r="G1169" s="16"/>
      <c r="H1169" s="19"/>
      <c r="I1169" s="12"/>
      <c r="J1169" s="15"/>
      <c r="K1169" s="11"/>
      <c r="L1169" s="17"/>
    </row>
    <row r="1170" spans="1:12" x14ac:dyDescent="0.35">
      <c r="A1170" s="17"/>
      <c r="B1170" s="14"/>
      <c r="C1170" s="14"/>
      <c r="D1170" s="14"/>
      <c r="E1170" s="19"/>
      <c r="F1170" s="19"/>
      <c r="G1170" s="16"/>
      <c r="H1170" s="19"/>
      <c r="I1170" s="12"/>
      <c r="J1170" s="15"/>
      <c r="K1170" s="11"/>
      <c r="L1170" s="17"/>
    </row>
    <row r="1171" spans="1:12" x14ac:dyDescent="0.35">
      <c r="A1171" s="17"/>
      <c r="B1171" s="14"/>
      <c r="C1171" s="14"/>
      <c r="D1171" s="14"/>
      <c r="E1171" s="19"/>
      <c r="F1171" s="19"/>
      <c r="G1171" s="16"/>
      <c r="H1171" s="19"/>
      <c r="I1171" s="12"/>
      <c r="J1171" s="15"/>
      <c r="K1171" s="11"/>
      <c r="L1171" s="17"/>
    </row>
    <row r="1172" spans="1:12" x14ac:dyDescent="0.35">
      <c r="A1172" s="17"/>
      <c r="B1172" s="14"/>
      <c r="C1172" s="14"/>
      <c r="D1172" s="14"/>
      <c r="E1172" s="19"/>
      <c r="F1172" s="19"/>
      <c r="G1172" s="16"/>
      <c r="H1172" s="19"/>
      <c r="I1172" s="12"/>
      <c r="J1172" s="15"/>
      <c r="K1172" s="11"/>
      <c r="L1172" s="17"/>
    </row>
    <row r="1173" spans="1:12" x14ac:dyDescent="0.35">
      <c r="A1173" s="17"/>
      <c r="B1173" s="14"/>
      <c r="C1173" s="14"/>
      <c r="D1173" s="14"/>
      <c r="E1173" s="19"/>
      <c r="F1173" s="19"/>
      <c r="G1173" s="16"/>
      <c r="H1173" s="19"/>
      <c r="I1173" s="12"/>
      <c r="J1173" s="15"/>
      <c r="K1173" s="11"/>
      <c r="L1173" s="17"/>
    </row>
    <row r="1174" spans="1:12" x14ac:dyDescent="0.35">
      <c r="A1174" s="17"/>
      <c r="B1174" s="14"/>
      <c r="C1174" s="14"/>
      <c r="D1174" s="14"/>
      <c r="E1174" s="19"/>
      <c r="F1174" s="19"/>
      <c r="G1174" s="16"/>
      <c r="H1174" s="19"/>
      <c r="I1174" s="12"/>
      <c r="J1174" s="15"/>
      <c r="K1174" s="11"/>
      <c r="L1174" s="17"/>
    </row>
    <row r="1175" spans="1:12" x14ac:dyDescent="0.35">
      <c r="A1175" s="17"/>
      <c r="B1175" s="14"/>
      <c r="C1175" s="14"/>
      <c r="D1175" s="14"/>
      <c r="E1175" s="19"/>
      <c r="F1175" s="19"/>
      <c r="G1175" s="16"/>
      <c r="H1175" s="19"/>
      <c r="I1175" s="12"/>
      <c r="J1175" s="15"/>
      <c r="K1175" s="11"/>
      <c r="L1175" s="17"/>
    </row>
    <row r="1176" spans="1:12" x14ac:dyDescent="0.35">
      <c r="A1176" s="17"/>
      <c r="B1176" s="14"/>
      <c r="C1176" s="14"/>
      <c r="D1176" s="14"/>
      <c r="E1176" s="19"/>
      <c r="F1176" s="19"/>
      <c r="G1176" s="16"/>
      <c r="H1176" s="19"/>
      <c r="I1176" s="12"/>
      <c r="J1176" s="15"/>
      <c r="K1176" s="11"/>
      <c r="L1176" s="17"/>
    </row>
    <row r="1177" spans="1:12" x14ac:dyDescent="0.35">
      <c r="A1177" s="17"/>
      <c r="B1177" s="14"/>
      <c r="C1177" s="14"/>
      <c r="D1177" s="14"/>
      <c r="E1177" s="19"/>
      <c r="F1177" s="19"/>
      <c r="G1177" s="16"/>
      <c r="H1177" s="19"/>
      <c r="I1177" s="12"/>
      <c r="J1177" s="15"/>
      <c r="K1177" s="11"/>
      <c r="L1177" s="17"/>
    </row>
    <row r="1178" spans="1:12" x14ac:dyDescent="0.35">
      <c r="A1178" s="17"/>
      <c r="B1178" s="14"/>
      <c r="C1178" s="14"/>
      <c r="D1178" s="14"/>
      <c r="E1178" s="19"/>
      <c r="F1178" s="19"/>
      <c r="G1178" s="16"/>
      <c r="H1178" s="19"/>
      <c r="I1178" s="12"/>
      <c r="J1178" s="15"/>
      <c r="K1178" s="11"/>
      <c r="L1178" s="17"/>
    </row>
    <row r="1179" spans="1:12" x14ac:dyDescent="0.35">
      <c r="A1179" s="17"/>
      <c r="B1179" s="14"/>
      <c r="C1179" s="14"/>
      <c r="D1179" s="14"/>
      <c r="E1179" s="19"/>
      <c r="F1179" s="19"/>
      <c r="G1179" s="16"/>
      <c r="H1179" s="19"/>
      <c r="I1179" s="12"/>
      <c r="J1179" s="15"/>
      <c r="K1179" s="11"/>
      <c r="L1179" s="17"/>
    </row>
    <row r="1180" spans="1:12" x14ac:dyDescent="0.35">
      <c r="A1180" s="17"/>
      <c r="B1180" s="14"/>
      <c r="C1180" s="14"/>
      <c r="D1180" s="14"/>
      <c r="E1180" s="19"/>
      <c r="F1180" s="19"/>
      <c r="G1180" s="16"/>
      <c r="H1180" s="19"/>
      <c r="I1180" s="12"/>
      <c r="J1180" s="15"/>
      <c r="K1180" s="11"/>
      <c r="L1180" s="17"/>
    </row>
    <row r="1181" spans="1:12" x14ac:dyDescent="0.35">
      <c r="A1181" s="17"/>
      <c r="B1181" s="14"/>
      <c r="C1181" s="14"/>
      <c r="D1181" s="14"/>
      <c r="E1181" s="19"/>
      <c r="F1181" s="19"/>
      <c r="G1181" s="16"/>
      <c r="H1181" s="19"/>
      <c r="I1181" s="12"/>
      <c r="J1181" s="15"/>
      <c r="K1181" s="11"/>
      <c r="L1181" s="17"/>
    </row>
    <row r="1182" spans="1:12" x14ac:dyDescent="0.35">
      <c r="A1182" s="17"/>
      <c r="B1182" s="14"/>
      <c r="C1182" s="14"/>
      <c r="D1182" s="14"/>
      <c r="E1182" s="19"/>
      <c r="F1182" s="19"/>
      <c r="G1182" s="16"/>
      <c r="H1182" s="19"/>
      <c r="I1182" s="12"/>
      <c r="J1182" s="15"/>
      <c r="K1182" s="11"/>
      <c r="L1182" s="17"/>
    </row>
    <row r="1183" spans="1:12" x14ac:dyDescent="0.35">
      <c r="A1183" s="17"/>
      <c r="B1183" s="14"/>
      <c r="C1183" s="14"/>
      <c r="D1183" s="14"/>
      <c r="E1183" s="19"/>
      <c r="F1183" s="19"/>
      <c r="G1183" s="16"/>
      <c r="H1183" s="19"/>
      <c r="I1183" s="12"/>
      <c r="J1183" s="15"/>
      <c r="K1183" s="11"/>
      <c r="L1183" s="17"/>
    </row>
    <row r="1184" spans="1:12" x14ac:dyDescent="0.35">
      <c r="A1184" s="17"/>
      <c r="B1184" s="14"/>
      <c r="C1184" s="14"/>
      <c r="D1184" s="14"/>
      <c r="E1184" s="19"/>
      <c r="F1184" s="19"/>
      <c r="G1184" s="16"/>
      <c r="H1184" s="19"/>
      <c r="I1184" s="12"/>
      <c r="J1184" s="15"/>
      <c r="K1184" s="11"/>
      <c r="L1184" s="17"/>
    </row>
    <row r="1185" spans="1:12" x14ac:dyDescent="0.35">
      <c r="A1185" s="17"/>
      <c r="B1185" s="14"/>
      <c r="C1185" s="14"/>
      <c r="D1185" s="14"/>
      <c r="E1185" s="19"/>
      <c r="F1185" s="19"/>
      <c r="G1185" s="16"/>
      <c r="H1185" s="19"/>
      <c r="I1185" s="12"/>
      <c r="J1185" s="15"/>
      <c r="K1185" s="11"/>
      <c r="L1185" s="17"/>
    </row>
    <row r="1186" spans="1:12" x14ac:dyDescent="0.35">
      <c r="A1186" s="17"/>
      <c r="B1186" s="14"/>
      <c r="C1186" s="14"/>
      <c r="D1186" s="14"/>
      <c r="E1186" s="19"/>
      <c r="F1186" s="19"/>
      <c r="G1186" s="16"/>
      <c r="H1186" s="19"/>
      <c r="I1186" s="12"/>
      <c r="J1186" s="15"/>
      <c r="K1186" s="11"/>
      <c r="L1186" s="17"/>
    </row>
    <row r="1187" spans="1:12" x14ac:dyDescent="0.35">
      <c r="A1187" s="17"/>
      <c r="B1187" s="14"/>
      <c r="C1187" s="14"/>
      <c r="D1187" s="14"/>
      <c r="E1187" s="19"/>
      <c r="F1187" s="19"/>
      <c r="G1187" s="16"/>
      <c r="H1187" s="19"/>
      <c r="I1187" s="12"/>
      <c r="J1187" s="15"/>
      <c r="K1187" s="11"/>
      <c r="L1187" s="17"/>
    </row>
    <row r="1188" spans="1:12" x14ac:dyDescent="0.35">
      <c r="A1188" s="17"/>
      <c r="B1188" s="14"/>
      <c r="C1188" s="14"/>
      <c r="D1188" s="14"/>
      <c r="E1188" s="19"/>
      <c r="F1188" s="19"/>
      <c r="G1188" s="16"/>
      <c r="H1188" s="19"/>
      <c r="I1188" s="12"/>
      <c r="J1188" s="15"/>
      <c r="K1188" s="11"/>
      <c r="L1188" s="17"/>
    </row>
    <row r="1189" spans="1:12" x14ac:dyDescent="0.35">
      <c r="A1189" s="17"/>
      <c r="B1189" s="14"/>
      <c r="C1189" s="14"/>
      <c r="D1189" s="14"/>
      <c r="E1189" s="19"/>
      <c r="F1189" s="19"/>
      <c r="G1189" s="16"/>
      <c r="H1189" s="19"/>
      <c r="I1189" s="12"/>
      <c r="J1189" s="15"/>
      <c r="K1189" s="11"/>
      <c r="L1189" s="17"/>
    </row>
    <row r="1190" spans="1:12" x14ac:dyDescent="0.35">
      <c r="A1190" s="17"/>
      <c r="B1190" s="14"/>
      <c r="C1190" s="14"/>
      <c r="D1190" s="14"/>
      <c r="E1190" s="19"/>
      <c r="F1190" s="19"/>
      <c r="G1190" s="16"/>
      <c r="H1190" s="19"/>
      <c r="I1190" s="12"/>
      <c r="J1190" s="15"/>
      <c r="K1190" s="11"/>
      <c r="L1190" s="17"/>
    </row>
    <row r="1191" spans="1:12" x14ac:dyDescent="0.35">
      <c r="A1191" s="17"/>
      <c r="B1191" s="14"/>
      <c r="C1191" s="14"/>
      <c r="D1191" s="14"/>
      <c r="E1191" s="19"/>
      <c r="F1191" s="19"/>
      <c r="G1191" s="16"/>
      <c r="H1191" s="19"/>
      <c r="I1191" s="12"/>
      <c r="J1191" s="15"/>
      <c r="K1191" s="11"/>
      <c r="L1191" s="17"/>
    </row>
    <row r="1192" spans="1:12" x14ac:dyDescent="0.35">
      <c r="A1192" s="17"/>
      <c r="B1192" s="14"/>
      <c r="C1192" s="14"/>
      <c r="D1192" s="14"/>
      <c r="E1192" s="19"/>
      <c r="F1192" s="19"/>
      <c r="G1192" s="16"/>
      <c r="H1192" s="19"/>
      <c r="I1192" s="12"/>
      <c r="J1192" s="15"/>
      <c r="K1192" s="11"/>
      <c r="L1192" s="17"/>
    </row>
    <row r="1193" spans="1:12" x14ac:dyDescent="0.35">
      <c r="A1193" s="17"/>
      <c r="B1193" s="14"/>
      <c r="C1193" s="14"/>
      <c r="D1193" s="14"/>
      <c r="E1193" s="19"/>
      <c r="F1193" s="19"/>
      <c r="G1193" s="16"/>
      <c r="H1193" s="19"/>
      <c r="I1193" s="12"/>
      <c r="J1193" s="15"/>
      <c r="K1193" s="11"/>
      <c r="L1193" s="17"/>
    </row>
    <row r="1194" spans="1:12" x14ac:dyDescent="0.35">
      <c r="A1194" s="17"/>
      <c r="B1194" s="14"/>
      <c r="C1194" s="14"/>
      <c r="D1194" s="14"/>
      <c r="E1194" s="19"/>
      <c r="F1194" s="19"/>
      <c r="G1194" s="16"/>
      <c r="H1194" s="19"/>
      <c r="I1194" s="12"/>
      <c r="J1194" s="15"/>
      <c r="K1194" s="11"/>
      <c r="L1194" s="17"/>
    </row>
    <row r="1195" spans="1:12" x14ac:dyDescent="0.35">
      <c r="A1195" s="17"/>
      <c r="B1195" s="14"/>
      <c r="C1195" s="14"/>
      <c r="D1195" s="14"/>
      <c r="E1195" s="19"/>
      <c r="F1195" s="19"/>
      <c r="G1195" s="16"/>
      <c r="H1195" s="19"/>
      <c r="I1195" s="12"/>
      <c r="J1195" s="15"/>
      <c r="K1195" s="11"/>
      <c r="L1195" s="17"/>
    </row>
    <row r="1196" spans="1:12" x14ac:dyDescent="0.35">
      <c r="A1196" s="17"/>
      <c r="B1196" s="14"/>
      <c r="C1196" s="14"/>
      <c r="D1196" s="14"/>
      <c r="E1196" s="19"/>
      <c r="F1196" s="19"/>
      <c r="G1196" s="16"/>
      <c r="H1196" s="19"/>
      <c r="I1196" s="12"/>
      <c r="J1196" s="15"/>
      <c r="K1196" s="11"/>
      <c r="L1196" s="17"/>
    </row>
    <row r="1197" spans="1:12" x14ac:dyDescent="0.35">
      <c r="A1197" s="17"/>
      <c r="B1197" s="14"/>
      <c r="C1197" s="14"/>
      <c r="D1197" s="14"/>
      <c r="E1197" s="19"/>
      <c r="F1197" s="19"/>
      <c r="G1197" s="16"/>
      <c r="H1197" s="19"/>
      <c r="I1197" s="12"/>
      <c r="J1197" s="15"/>
      <c r="K1197" s="11"/>
      <c r="L1197" s="17"/>
    </row>
    <row r="1198" spans="1:12" x14ac:dyDescent="0.35">
      <c r="A1198" s="17"/>
      <c r="B1198" s="14"/>
      <c r="C1198" s="14"/>
      <c r="D1198" s="14"/>
      <c r="E1198" s="19"/>
      <c r="F1198" s="19"/>
      <c r="G1198" s="16"/>
      <c r="H1198" s="19"/>
      <c r="I1198" s="12"/>
      <c r="J1198" s="15"/>
      <c r="K1198" s="11"/>
      <c r="L1198" s="17"/>
    </row>
    <row r="1199" spans="1:12" x14ac:dyDescent="0.35">
      <c r="A1199" s="17"/>
      <c r="B1199" s="14"/>
      <c r="C1199" s="14"/>
      <c r="D1199" s="14"/>
      <c r="E1199" s="19"/>
      <c r="F1199" s="19"/>
      <c r="G1199" s="16"/>
      <c r="H1199" s="19"/>
      <c r="I1199" s="12"/>
      <c r="J1199" s="15"/>
      <c r="K1199" s="11"/>
      <c r="L1199" s="17"/>
    </row>
    <row r="1200" spans="1:12" x14ac:dyDescent="0.35">
      <c r="A1200" s="17"/>
      <c r="B1200" s="14"/>
      <c r="C1200" s="14"/>
      <c r="D1200" s="14"/>
      <c r="E1200" s="19"/>
      <c r="F1200" s="19"/>
      <c r="G1200" s="16"/>
      <c r="H1200" s="19"/>
      <c r="I1200" s="12"/>
      <c r="J1200" s="15"/>
      <c r="K1200" s="11"/>
      <c r="L1200" s="17"/>
    </row>
    <row r="1201" spans="1:12" x14ac:dyDescent="0.35">
      <c r="A1201" s="17"/>
      <c r="B1201" s="14"/>
      <c r="C1201" s="14"/>
      <c r="D1201" s="14"/>
      <c r="E1201" s="19"/>
      <c r="F1201" s="19"/>
      <c r="G1201" s="16"/>
      <c r="H1201" s="19"/>
      <c r="I1201" s="12"/>
      <c r="J1201" s="15"/>
      <c r="K1201" s="11"/>
      <c r="L1201" s="17"/>
    </row>
    <row r="1202" spans="1:12" x14ac:dyDescent="0.35">
      <c r="A1202" s="17"/>
      <c r="B1202" s="14"/>
      <c r="C1202" s="14"/>
      <c r="D1202" s="14"/>
      <c r="E1202" s="19"/>
      <c r="F1202" s="19"/>
      <c r="G1202" s="16"/>
      <c r="H1202" s="19"/>
      <c r="I1202" s="12"/>
      <c r="J1202" s="15"/>
      <c r="K1202" s="11"/>
      <c r="L1202" s="17"/>
    </row>
    <row r="1203" spans="1:12" x14ac:dyDescent="0.35">
      <c r="A1203" s="17"/>
      <c r="B1203" s="14"/>
      <c r="C1203" s="14"/>
      <c r="D1203" s="14"/>
      <c r="E1203" s="19"/>
      <c r="F1203" s="19"/>
      <c r="G1203" s="16"/>
      <c r="H1203" s="19"/>
      <c r="I1203" s="12"/>
      <c r="J1203" s="15"/>
      <c r="K1203" s="11"/>
      <c r="L1203" s="17"/>
    </row>
    <row r="1204" spans="1:12" x14ac:dyDescent="0.35">
      <c r="A1204" s="17"/>
      <c r="B1204" s="14"/>
      <c r="C1204" s="14"/>
      <c r="D1204" s="14"/>
      <c r="E1204" s="19"/>
      <c r="F1204" s="19"/>
      <c r="G1204" s="16"/>
      <c r="H1204" s="19"/>
      <c r="I1204" s="12"/>
      <c r="J1204" s="15"/>
      <c r="K1204" s="11"/>
      <c r="L1204" s="17"/>
    </row>
    <row r="1205" spans="1:12" x14ac:dyDescent="0.35">
      <c r="A1205" s="17"/>
      <c r="B1205" s="14"/>
      <c r="C1205" s="14"/>
      <c r="D1205" s="14"/>
      <c r="E1205" s="19"/>
      <c r="F1205" s="19"/>
      <c r="G1205" s="16"/>
      <c r="H1205" s="19"/>
      <c r="I1205" s="12"/>
      <c r="J1205" s="15"/>
      <c r="K1205" s="11"/>
      <c r="L1205" s="17"/>
    </row>
    <row r="1206" spans="1:12" x14ac:dyDescent="0.35">
      <c r="A1206" s="17"/>
      <c r="B1206" s="14"/>
      <c r="C1206" s="14"/>
      <c r="D1206" s="14"/>
      <c r="E1206" s="19"/>
      <c r="F1206" s="19"/>
      <c r="G1206" s="16"/>
      <c r="H1206" s="19"/>
      <c r="I1206" s="12"/>
      <c r="J1206" s="15"/>
      <c r="K1206" s="11"/>
      <c r="L1206" s="17"/>
    </row>
    <row r="1207" spans="1:12" x14ac:dyDescent="0.35">
      <c r="A1207" s="17"/>
      <c r="B1207" s="14"/>
      <c r="C1207" s="14"/>
      <c r="D1207" s="14"/>
      <c r="E1207" s="19"/>
      <c r="F1207" s="19"/>
      <c r="G1207" s="16"/>
      <c r="H1207" s="19"/>
      <c r="I1207" s="12"/>
      <c r="J1207" s="15"/>
      <c r="K1207" s="11"/>
      <c r="L1207" s="17"/>
    </row>
    <row r="1208" spans="1:12" x14ac:dyDescent="0.35">
      <c r="A1208" s="17"/>
      <c r="B1208" s="14"/>
      <c r="C1208" s="14"/>
      <c r="D1208" s="14"/>
      <c r="E1208" s="19"/>
      <c r="F1208" s="19"/>
      <c r="G1208" s="16"/>
      <c r="H1208" s="19"/>
      <c r="I1208" s="12"/>
      <c r="J1208" s="15"/>
      <c r="K1208" s="11"/>
      <c r="L1208" s="17"/>
    </row>
    <row r="1209" spans="1:12" x14ac:dyDescent="0.35">
      <c r="A1209" s="17"/>
      <c r="B1209" s="14"/>
      <c r="C1209" s="14"/>
      <c r="D1209" s="14"/>
      <c r="E1209" s="19"/>
      <c r="F1209" s="19"/>
      <c r="G1209" s="16"/>
      <c r="H1209" s="19"/>
      <c r="I1209" s="12"/>
      <c r="J1209" s="15"/>
      <c r="K1209" s="11"/>
      <c r="L1209" s="17"/>
    </row>
    <row r="1210" spans="1:12" x14ac:dyDescent="0.35">
      <c r="A1210" s="17"/>
      <c r="B1210" s="14"/>
      <c r="C1210" s="14"/>
      <c r="D1210" s="14"/>
      <c r="E1210" s="19"/>
      <c r="F1210" s="19"/>
      <c r="G1210" s="16"/>
      <c r="H1210" s="19"/>
      <c r="I1210" s="12"/>
      <c r="J1210" s="15"/>
      <c r="K1210" s="11"/>
      <c r="L1210" s="17"/>
    </row>
    <row r="1211" spans="1:12" x14ac:dyDescent="0.35">
      <c r="A1211" s="17"/>
      <c r="B1211" s="14"/>
      <c r="C1211" s="14"/>
      <c r="D1211" s="14"/>
      <c r="E1211" s="19"/>
      <c r="F1211" s="19"/>
      <c r="G1211" s="16"/>
      <c r="H1211" s="19"/>
      <c r="I1211" s="12"/>
      <c r="J1211" s="15"/>
      <c r="K1211" s="11"/>
      <c r="L1211" s="17"/>
    </row>
    <row r="1212" spans="1:12" x14ac:dyDescent="0.35">
      <c r="A1212" s="17"/>
      <c r="B1212" s="14"/>
      <c r="C1212" s="14"/>
      <c r="D1212" s="14"/>
      <c r="E1212" s="19"/>
      <c r="F1212" s="19"/>
      <c r="G1212" s="16"/>
      <c r="H1212" s="19"/>
      <c r="I1212" s="12"/>
      <c r="J1212" s="15"/>
      <c r="K1212" s="11"/>
      <c r="L1212" s="17"/>
    </row>
    <row r="1213" spans="1:12" x14ac:dyDescent="0.35">
      <c r="A1213" s="17"/>
      <c r="B1213" s="14"/>
      <c r="C1213" s="14"/>
      <c r="D1213" s="14"/>
      <c r="E1213" s="19"/>
      <c r="F1213" s="19"/>
      <c r="G1213" s="16"/>
      <c r="H1213" s="19"/>
      <c r="I1213" s="12"/>
      <c r="J1213" s="15"/>
      <c r="K1213" s="11"/>
      <c r="L1213" s="17"/>
    </row>
    <row r="1214" spans="1:12" x14ac:dyDescent="0.35">
      <c r="A1214" s="17"/>
      <c r="B1214" s="14"/>
      <c r="C1214" s="14"/>
      <c r="D1214" s="14"/>
      <c r="E1214" s="19"/>
      <c r="F1214" s="19"/>
      <c r="G1214" s="16"/>
      <c r="H1214" s="19"/>
      <c r="I1214" s="12"/>
      <c r="J1214" s="15"/>
      <c r="K1214" s="11"/>
      <c r="L1214" s="17"/>
    </row>
    <row r="1215" spans="1:12" x14ac:dyDescent="0.35">
      <c r="A1215" s="17"/>
      <c r="B1215" s="14"/>
      <c r="C1215" s="14"/>
      <c r="D1215" s="14"/>
      <c r="E1215" s="19"/>
      <c r="F1215" s="19"/>
      <c r="G1215" s="16"/>
      <c r="H1215" s="19"/>
      <c r="I1215" s="12"/>
      <c r="J1215" s="15"/>
      <c r="K1215" s="11"/>
      <c r="L1215" s="17"/>
    </row>
    <row r="1216" spans="1:12" x14ac:dyDescent="0.35">
      <c r="A1216" s="17"/>
      <c r="B1216" s="14"/>
      <c r="C1216" s="14"/>
      <c r="D1216" s="14"/>
      <c r="E1216" s="19"/>
      <c r="F1216" s="19"/>
      <c r="G1216" s="16"/>
      <c r="H1216" s="19"/>
      <c r="I1216" s="12"/>
      <c r="J1216" s="15"/>
      <c r="K1216" s="11"/>
      <c r="L1216" s="17"/>
    </row>
    <row r="1217" spans="1:12" x14ac:dyDescent="0.35">
      <c r="A1217" s="17"/>
      <c r="B1217" s="14"/>
      <c r="C1217" s="14"/>
      <c r="D1217" s="14"/>
      <c r="E1217" s="19"/>
      <c r="F1217" s="19"/>
      <c r="G1217" s="16"/>
      <c r="H1217" s="19"/>
      <c r="I1217" s="12"/>
      <c r="J1217" s="15"/>
      <c r="K1217" s="11"/>
      <c r="L1217" s="17"/>
    </row>
    <row r="1218" spans="1:12" x14ac:dyDescent="0.35">
      <c r="A1218" s="17"/>
      <c r="B1218" s="14"/>
      <c r="C1218" s="14"/>
      <c r="D1218" s="14"/>
      <c r="E1218" s="19"/>
      <c r="F1218" s="19"/>
      <c r="G1218" s="16"/>
      <c r="H1218" s="19"/>
      <c r="I1218" s="12"/>
      <c r="J1218" s="15"/>
      <c r="K1218" s="11"/>
      <c r="L1218" s="17"/>
    </row>
    <row r="1219" spans="1:12" x14ac:dyDescent="0.35">
      <c r="A1219" s="17"/>
      <c r="B1219" s="14"/>
      <c r="C1219" s="14"/>
      <c r="D1219" s="14"/>
      <c r="E1219" s="19"/>
      <c r="F1219" s="19"/>
      <c r="G1219" s="16"/>
      <c r="H1219" s="19"/>
      <c r="I1219" s="12"/>
      <c r="J1219" s="15"/>
      <c r="K1219" s="11"/>
      <c r="L1219" s="17"/>
    </row>
    <row r="1220" spans="1:12" x14ac:dyDescent="0.35">
      <c r="A1220" s="17"/>
      <c r="B1220" s="14"/>
      <c r="C1220" s="14"/>
      <c r="D1220" s="14"/>
      <c r="E1220" s="19"/>
      <c r="F1220" s="19"/>
      <c r="G1220" s="16"/>
      <c r="H1220" s="19"/>
      <c r="I1220" s="12"/>
      <c r="J1220" s="15"/>
      <c r="K1220" s="11"/>
      <c r="L1220" s="17"/>
    </row>
    <row r="1221" spans="1:12" x14ac:dyDescent="0.35">
      <c r="A1221" s="17"/>
      <c r="B1221" s="14"/>
      <c r="C1221" s="14"/>
      <c r="D1221" s="14"/>
      <c r="E1221" s="19"/>
      <c r="F1221" s="19"/>
      <c r="G1221" s="16"/>
      <c r="H1221" s="19"/>
      <c r="I1221" s="12"/>
      <c r="J1221" s="15"/>
      <c r="K1221" s="11"/>
      <c r="L1221" s="17"/>
    </row>
    <row r="1222" spans="1:12" x14ac:dyDescent="0.35">
      <c r="A1222" s="17"/>
      <c r="B1222" s="14"/>
      <c r="C1222" s="14"/>
      <c r="D1222" s="14"/>
      <c r="E1222" s="19"/>
      <c r="F1222" s="19"/>
      <c r="G1222" s="16"/>
      <c r="H1222" s="19"/>
      <c r="I1222" s="12"/>
      <c r="J1222" s="15"/>
      <c r="K1222" s="11"/>
      <c r="L1222" s="17"/>
    </row>
    <row r="1223" spans="1:12" x14ac:dyDescent="0.35">
      <c r="A1223" s="17"/>
      <c r="B1223" s="14"/>
      <c r="C1223" s="14"/>
      <c r="D1223" s="14"/>
      <c r="E1223" s="19"/>
      <c r="F1223" s="19"/>
      <c r="G1223" s="16"/>
      <c r="H1223" s="19"/>
      <c r="I1223" s="12"/>
      <c r="J1223" s="15"/>
      <c r="K1223" s="11"/>
      <c r="L1223" s="17"/>
    </row>
    <row r="1224" spans="1:12" x14ac:dyDescent="0.35">
      <c r="A1224" s="17"/>
      <c r="B1224" s="14"/>
      <c r="C1224" s="14"/>
      <c r="D1224" s="14"/>
      <c r="E1224" s="19"/>
      <c r="F1224" s="19"/>
      <c r="G1224" s="16"/>
      <c r="H1224" s="19"/>
      <c r="I1224" s="12"/>
      <c r="J1224" s="15"/>
      <c r="K1224" s="11"/>
      <c r="L1224" s="17"/>
    </row>
    <row r="1225" spans="1:12" x14ac:dyDescent="0.35">
      <c r="A1225" s="17"/>
      <c r="B1225" s="14"/>
      <c r="C1225" s="14"/>
      <c r="D1225" s="14"/>
      <c r="E1225" s="19"/>
      <c r="F1225" s="19"/>
      <c r="G1225" s="16"/>
      <c r="H1225" s="19"/>
      <c r="I1225" s="12"/>
      <c r="J1225" s="15"/>
      <c r="K1225" s="11"/>
      <c r="L1225" s="17"/>
    </row>
    <row r="1226" spans="1:12" x14ac:dyDescent="0.35">
      <c r="A1226" s="17"/>
      <c r="B1226" s="14"/>
      <c r="C1226" s="14"/>
      <c r="D1226" s="14"/>
      <c r="E1226" s="19"/>
      <c r="F1226" s="19"/>
      <c r="G1226" s="16"/>
      <c r="H1226" s="19"/>
      <c r="I1226" s="12"/>
      <c r="J1226" s="15"/>
      <c r="K1226" s="11"/>
      <c r="L1226" s="17"/>
    </row>
    <row r="1227" spans="1:12" x14ac:dyDescent="0.35">
      <c r="A1227" s="17"/>
      <c r="B1227" s="14"/>
      <c r="C1227" s="14"/>
      <c r="D1227" s="14"/>
      <c r="E1227" s="19"/>
      <c r="F1227" s="19"/>
      <c r="G1227" s="16"/>
      <c r="H1227" s="19"/>
      <c r="I1227" s="12"/>
      <c r="J1227" s="15"/>
      <c r="K1227" s="11"/>
      <c r="L1227" s="17"/>
    </row>
    <row r="1228" spans="1:12" x14ac:dyDescent="0.35">
      <c r="A1228" s="17"/>
      <c r="B1228" s="14"/>
      <c r="C1228" s="14"/>
      <c r="D1228" s="14"/>
      <c r="E1228" s="19"/>
      <c r="F1228" s="19"/>
      <c r="G1228" s="16"/>
      <c r="H1228" s="19"/>
      <c r="I1228" s="12"/>
      <c r="J1228" s="15"/>
      <c r="K1228" s="11"/>
      <c r="L1228" s="17"/>
    </row>
    <row r="1229" spans="1:12" x14ac:dyDescent="0.35">
      <c r="A1229" s="17"/>
      <c r="B1229" s="14"/>
      <c r="C1229" s="14"/>
      <c r="D1229" s="14"/>
      <c r="E1229" s="19"/>
      <c r="F1229" s="19"/>
      <c r="G1229" s="16"/>
      <c r="H1229" s="19"/>
      <c r="I1229" s="12"/>
      <c r="J1229" s="15"/>
      <c r="K1229" s="11"/>
      <c r="L1229" s="17"/>
    </row>
    <row r="1230" spans="1:12" x14ac:dyDescent="0.35">
      <c r="A1230" s="17"/>
      <c r="B1230" s="14"/>
      <c r="C1230" s="14"/>
      <c r="D1230" s="14"/>
      <c r="E1230" s="19"/>
      <c r="F1230" s="19"/>
      <c r="G1230" s="16"/>
      <c r="H1230" s="19"/>
      <c r="I1230" s="12"/>
      <c r="J1230" s="15"/>
      <c r="K1230" s="11"/>
      <c r="L1230" s="17"/>
    </row>
    <row r="1231" spans="1:12" x14ac:dyDescent="0.35">
      <c r="A1231" s="17"/>
      <c r="B1231" s="14"/>
      <c r="C1231" s="14"/>
      <c r="D1231" s="14"/>
      <c r="E1231" s="19"/>
      <c r="F1231" s="19"/>
      <c r="G1231" s="16"/>
      <c r="H1231" s="19"/>
      <c r="I1231" s="12"/>
      <c r="J1231" s="15"/>
      <c r="K1231" s="11"/>
      <c r="L1231" s="17"/>
    </row>
    <row r="1232" spans="1:12" x14ac:dyDescent="0.35">
      <c r="A1232" s="17"/>
      <c r="B1232" s="14"/>
      <c r="C1232" s="14"/>
      <c r="D1232" s="14"/>
      <c r="E1232" s="19"/>
      <c r="F1232" s="19"/>
      <c r="G1232" s="16"/>
      <c r="H1232" s="19"/>
      <c r="I1232" s="12"/>
      <c r="J1232" s="15"/>
      <c r="K1232" s="11"/>
      <c r="L1232" s="17"/>
    </row>
    <row r="1233" spans="1:12" x14ac:dyDescent="0.35">
      <c r="A1233" s="17"/>
      <c r="B1233" s="14"/>
      <c r="C1233" s="14"/>
      <c r="D1233" s="14"/>
      <c r="E1233" s="19"/>
      <c r="F1233" s="19"/>
      <c r="G1233" s="16"/>
      <c r="H1233" s="19"/>
      <c r="I1233" s="12"/>
      <c r="J1233" s="15"/>
      <c r="K1233" s="11"/>
      <c r="L1233" s="17"/>
    </row>
    <row r="1234" spans="1:12" x14ac:dyDescent="0.35">
      <c r="A1234" s="17"/>
      <c r="B1234" s="14"/>
      <c r="C1234" s="14"/>
      <c r="D1234" s="14"/>
      <c r="E1234" s="19"/>
      <c r="F1234" s="19"/>
      <c r="G1234" s="16"/>
      <c r="H1234" s="19"/>
      <c r="I1234" s="12"/>
      <c r="J1234" s="15"/>
      <c r="K1234" s="11"/>
      <c r="L1234" s="17"/>
    </row>
    <row r="1235" spans="1:12" x14ac:dyDescent="0.35">
      <c r="A1235" s="17"/>
      <c r="B1235" s="14"/>
      <c r="C1235" s="14"/>
      <c r="D1235" s="14"/>
      <c r="E1235" s="19"/>
      <c r="F1235" s="19"/>
      <c r="G1235" s="16"/>
      <c r="H1235" s="19"/>
      <c r="I1235" s="12"/>
      <c r="J1235" s="15"/>
      <c r="K1235" s="11"/>
      <c r="L1235" s="17"/>
    </row>
    <row r="1236" spans="1:12" x14ac:dyDescent="0.35">
      <c r="A1236" s="17"/>
      <c r="B1236" s="14"/>
      <c r="C1236" s="14"/>
      <c r="D1236" s="14"/>
      <c r="E1236" s="19"/>
      <c r="F1236" s="19"/>
      <c r="G1236" s="16"/>
      <c r="H1236" s="19"/>
      <c r="I1236" s="12"/>
      <c r="J1236" s="15"/>
      <c r="K1236" s="11"/>
      <c r="L1236" s="17"/>
    </row>
    <row r="1237" spans="1:12" x14ac:dyDescent="0.35">
      <c r="A1237" s="17"/>
      <c r="B1237" s="14"/>
      <c r="C1237" s="14"/>
      <c r="D1237" s="14"/>
      <c r="E1237" s="19"/>
      <c r="F1237" s="19"/>
      <c r="G1237" s="16"/>
      <c r="H1237" s="19"/>
      <c r="I1237" s="12"/>
      <c r="J1237" s="15"/>
      <c r="K1237" s="11"/>
      <c r="L1237" s="17"/>
    </row>
    <row r="1238" spans="1:12" x14ac:dyDescent="0.35">
      <c r="A1238" s="17"/>
      <c r="B1238" s="14"/>
      <c r="C1238" s="14"/>
      <c r="D1238" s="14"/>
      <c r="E1238" s="19"/>
      <c r="F1238" s="19"/>
      <c r="G1238" s="16"/>
      <c r="H1238" s="19"/>
      <c r="I1238" s="12"/>
      <c r="J1238" s="15"/>
      <c r="K1238" s="11"/>
      <c r="L1238" s="17"/>
    </row>
    <row r="1239" spans="1:12" x14ac:dyDescent="0.35">
      <c r="A1239" s="17"/>
      <c r="B1239" s="14"/>
      <c r="C1239" s="14"/>
      <c r="D1239" s="14"/>
      <c r="E1239" s="19"/>
      <c r="F1239" s="19"/>
      <c r="G1239" s="16"/>
      <c r="H1239" s="19"/>
      <c r="I1239" s="12"/>
      <c r="J1239" s="15"/>
      <c r="K1239" s="11"/>
      <c r="L1239" s="17"/>
    </row>
    <row r="1240" spans="1:12" x14ac:dyDescent="0.35">
      <c r="A1240" s="17"/>
      <c r="B1240" s="14"/>
      <c r="C1240" s="14"/>
      <c r="D1240" s="14"/>
      <c r="E1240" s="19"/>
      <c r="F1240" s="19"/>
      <c r="G1240" s="16"/>
      <c r="H1240" s="19"/>
      <c r="I1240" s="12"/>
      <c r="J1240" s="15"/>
      <c r="K1240" s="11"/>
      <c r="L1240" s="17"/>
    </row>
    <row r="1241" spans="1:12" x14ac:dyDescent="0.35">
      <c r="A1241" s="17"/>
      <c r="B1241" s="14"/>
      <c r="C1241" s="14"/>
      <c r="D1241" s="14"/>
      <c r="E1241" s="19"/>
      <c r="F1241" s="19"/>
      <c r="G1241" s="16"/>
      <c r="H1241" s="19"/>
      <c r="I1241" s="12"/>
      <c r="J1241" s="15"/>
      <c r="K1241" s="11"/>
      <c r="L1241" s="17"/>
    </row>
    <row r="1242" spans="1:12" x14ac:dyDescent="0.35">
      <c r="A1242" s="17"/>
      <c r="B1242" s="14"/>
      <c r="C1242" s="14"/>
      <c r="D1242" s="14"/>
      <c r="E1242" s="19"/>
      <c r="F1242" s="19"/>
      <c r="G1242" s="16"/>
      <c r="H1242" s="19"/>
      <c r="I1242" s="12"/>
      <c r="J1242" s="15"/>
      <c r="K1242" s="11"/>
      <c r="L1242" s="17"/>
    </row>
    <row r="1243" spans="1:12" x14ac:dyDescent="0.35">
      <c r="A1243" s="17"/>
      <c r="B1243" s="14"/>
      <c r="C1243" s="14"/>
      <c r="D1243" s="14"/>
      <c r="E1243" s="19"/>
      <c r="F1243" s="19"/>
      <c r="G1243" s="16"/>
      <c r="H1243" s="19"/>
      <c r="I1243" s="12"/>
      <c r="J1243" s="15"/>
      <c r="K1243" s="11"/>
      <c r="L1243" s="17"/>
    </row>
    <row r="1244" spans="1:12" x14ac:dyDescent="0.35">
      <c r="A1244" s="17"/>
      <c r="B1244" s="14"/>
      <c r="C1244" s="14"/>
      <c r="D1244" s="14"/>
      <c r="E1244" s="19"/>
      <c r="F1244" s="19"/>
      <c r="G1244" s="16"/>
      <c r="H1244" s="19"/>
      <c r="I1244" s="12"/>
      <c r="J1244" s="15"/>
      <c r="K1244" s="11"/>
      <c r="L1244" s="17"/>
    </row>
    <row r="1245" spans="1:12" x14ac:dyDescent="0.35">
      <c r="A1245" s="17"/>
      <c r="B1245" s="14"/>
      <c r="C1245" s="14"/>
      <c r="D1245" s="14"/>
      <c r="E1245" s="19"/>
      <c r="F1245" s="19"/>
      <c r="G1245" s="16"/>
      <c r="H1245" s="19"/>
      <c r="I1245" s="12"/>
      <c r="J1245" s="15"/>
      <c r="K1245" s="11"/>
      <c r="L1245" s="17"/>
    </row>
    <row r="1246" spans="1:12" x14ac:dyDescent="0.35">
      <c r="A1246" s="17"/>
      <c r="B1246" s="14"/>
      <c r="C1246" s="14"/>
      <c r="D1246" s="14"/>
      <c r="E1246" s="19"/>
      <c r="F1246" s="19"/>
      <c r="G1246" s="16"/>
      <c r="H1246" s="19"/>
      <c r="I1246" s="12"/>
      <c r="J1246" s="15"/>
      <c r="K1246" s="11"/>
      <c r="L1246" s="17"/>
    </row>
    <row r="1247" spans="1:12" x14ac:dyDescent="0.35">
      <c r="A1247" s="17"/>
      <c r="B1247" s="14"/>
      <c r="C1247" s="14"/>
      <c r="D1247" s="14"/>
      <c r="E1247" s="19"/>
      <c r="F1247" s="19"/>
      <c r="G1247" s="16"/>
      <c r="H1247" s="19"/>
      <c r="I1247" s="12"/>
      <c r="J1247" s="15"/>
      <c r="K1247" s="11"/>
      <c r="L1247" s="17"/>
    </row>
    <row r="1248" spans="1:12" x14ac:dyDescent="0.35">
      <c r="A1248" s="17"/>
      <c r="B1248" s="14"/>
      <c r="C1248" s="14"/>
      <c r="D1248" s="14"/>
      <c r="E1248" s="19"/>
      <c r="F1248" s="19"/>
      <c r="G1248" s="16"/>
      <c r="H1248" s="19"/>
      <c r="I1248" s="12"/>
      <c r="J1248" s="15"/>
      <c r="K1248" s="11"/>
      <c r="L1248" s="17"/>
    </row>
    <row r="1249" spans="1:12" x14ac:dyDescent="0.35">
      <c r="A1249" s="17"/>
      <c r="B1249" s="14"/>
      <c r="C1249" s="14"/>
      <c r="D1249" s="14"/>
      <c r="E1249" s="19"/>
      <c r="F1249" s="19"/>
      <c r="G1249" s="16"/>
      <c r="H1249" s="19"/>
      <c r="I1249" s="12"/>
      <c r="J1249" s="15"/>
      <c r="K1249" s="11"/>
      <c r="L1249" s="17"/>
    </row>
    <row r="1250" spans="1:12" x14ac:dyDescent="0.35">
      <c r="A1250" s="17"/>
      <c r="B1250" s="14"/>
      <c r="C1250" s="14"/>
      <c r="D1250" s="14"/>
      <c r="E1250" s="19"/>
      <c r="F1250" s="19"/>
      <c r="G1250" s="16"/>
      <c r="H1250" s="19"/>
      <c r="I1250" s="12"/>
      <c r="J1250" s="15"/>
      <c r="K1250" s="11"/>
      <c r="L1250" s="17"/>
    </row>
    <row r="1251" spans="1:12" x14ac:dyDescent="0.35">
      <c r="A1251" s="17"/>
      <c r="B1251" s="14"/>
      <c r="C1251" s="14"/>
      <c r="D1251" s="14"/>
      <c r="E1251" s="19"/>
      <c r="F1251" s="19"/>
      <c r="G1251" s="16"/>
      <c r="H1251" s="19"/>
      <c r="I1251" s="12"/>
      <c r="J1251" s="15"/>
      <c r="K1251" s="11"/>
      <c r="L1251" s="17"/>
    </row>
    <row r="1252" spans="1:12" x14ac:dyDescent="0.35">
      <c r="A1252" s="17"/>
      <c r="B1252" s="14"/>
      <c r="C1252" s="14"/>
      <c r="D1252" s="14"/>
      <c r="E1252" s="19"/>
      <c r="F1252" s="19"/>
      <c r="G1252" s="16"/>
      <c r="H1252" s="19"/>
      <c r="I1252" s="12"/>
      <c r="J1252" s="15"/>
      <c r="K1252" s="11"/>
      <c r="L1252" s="17"/>
    </row>
    <row r="1253" spans="1:12" x14ac:dyDescent="0.35">
      <c r="A1253" s="17"/>
      <c r="B1253" s="14"/>
      <c r="C1253" s="14"/>
      <c r="D1253" s="14"/>
      <c r="E1253" s="19"/>
      <c r="F1253" s="19"/>
      <c r="G1253" s="16"/>
      <c r="H1253" s="19"/>
      <c r="I1253" s="12"/>
      <c r="J1253" s="15"/>
      <c r="K1253" s="11"/>
      <c r="L1253" s="17"/>
    </row>
    <row r="1254" spans="1:12" x14ac:dyDescent="0.35">
      <c r="A1254" s="17"/>
      <c r="B1254" s="14"/>
      <c r="C1254" s="14"/>
      <c r="D1254" s="14"/>
      <c r="E1254" s="19"/>
      <c r="F1254" s="19"/>
      <c r="G1254" s="16"/>
      <c r="H1254" s="19"/>
      <c r="I1254" s="12"/>
      <c r="J1254" s="15"/>
      <c r="K1254" s="11"/>
      <c r="L1254" s="17"/>
    </row>
    <row r="1255" spans="1:12" x14ac:dyDescent="0.35">
      <c r="A1255" s="17"/>
      <c r="B1255" s="14"/>
      <c r="C1255" s="14"/>
      <c r="D1255" s="14"/>
      <c r="E1255" s="19"/>
      <c r="F1255" s="19"/>
      <c r="G1255" s="16"/>
      <c r="H1255" s="19"/>
      <c r="I1255" s="12"/>
      <c r="J1255" s="15"/>
      <c r="K1255" s="11"/>
      <c r="L1255" s="17"/>
    </row>
    <row r="1256" spans="1:12" x14ac:dyDescent="0.35">
      <c r="A1256" s="17"/>
      <c r="B1256" s="14"/>
      <c r="C1256" s="14"/>
      <c r="D1256" s="14"/>
      <c r="E1256" s="19"/>
      <c r="F1256" s="19"/>
      <c r="G1256" s="16"/>
      <c r="H1256" s="19"/>
      <c r="I1256" s="12"/>
      <c r="J1256" s="15"/>
      <c r="K1256" s="11"/>
      <c r="L1256" s="17"/>
    </row>
    <row r="1257" spans="1:12" x14ac:dyDescent="0.35">
      <c r="A1257" s="17"/>
      <c r="B1257" s="14"/>
      <c r="C1257" s="14"/>
      <c r="D1257" s="14"/>
      <c r="E1257" s="19"/>
      <c r="F1257" s="19"/>
      <c r="G1257" s="16"/>
      <c r="H1257" s="19"/>
      <c r="I1257" s="12"/>
      <c r="J1257" s="15"/>
      <c r="K1257" s="11"/>
      <c r="L1257" s="17"/>
    </row>
    <row r="1258" spans="1:12" x14ac:dyDescent="0.35">
      <c r="A1258" s="17"/>
      <c r="B1258" s="14"/>
      <c r="C1258" s="14"/>
      <c r="D1258" s="14"/>
      <c r="E1258" s="19"/>
      <c r="F1258" s="19"/>
      <c r="G1258" s="16"/>
      <c r="H1258" s="19"/>
      <c r="I1258" s="12"/>
      <c r="J1258" s="15"/>
      <c r="K1258" s="11"/>
      <c r="L1258" s="17"/>
    </row>
    <row r="1259" spans="1:12" x14ac:dyDescent="0.35">
      <c r="A1259" s="17"/>
      <c r="B1259" s="14"/>
      <c r="C1259" s="14"/>
      <c r="D1259" s="14"/>
      <c r="E1259" s="19"/>
      <c r="F1259" s="19"/>
      <c r="G1259" s="16"/>
      <c r="H1259" s="19"/>
      <c r="I1259" s="12"/>
      <c r="J1259" s="15"/>
      <c r="K1259" s="11"/>
      <c r="L1259" s="17"/>
    </row>
    <row r="1260" spans="1:12" x14ac:dyDescent="0.35">
      <c r="A1260" s="17"/>
      <c r="B1260" s="14"/>
      <c r="C1260" s="14"/>
      <c r="D1260" s="14"/>
      <c r="E1260" s="19"/>
      <c r="F1260" s="19"/>
      <c r="G1260" s="16"/>
      <c r="H1260" s="19"/>
      <c r="I1260" s="12"/>
      <c r="J1260" s="15"/>
      <c r="K1260" s="11"/>
      <c r="L1260" s="17"/>
    </row>
    <row r="1261" spans="1:12" x14ac:dyDescent="0.35">
      <c r="A1261" s="17"/>
      <c r="B1261" s="14"/>
      <c r="C1261" s="14"/>
      <c r="D1261" s="14"/>
      <c r="E1261" s="19"/>
      <c r="F1261" s="19"/>
      <c r="G1261" s="16"/>
      <c r="H1261" s="19"/>
      <c r="I1261" s="12"/>
      <c r="J1261" s="15"/>
      <c r="K1261" s="11"/>
      <c r="L1261" s="17"/>
    </row>
    <row r="1262" spans="1:12" x14ac:dyDescent="0.35">
      <c r="A1262" s="17"/>
      <c r="B1262" s="14"/>
      <c r="C1262" s="14"/>
      <c r="D1262" s="14"/>
      <c r="E1262" s="19"/>
      <c r="F1262" s="19"/>
      <c r="G1262" s="16"/>
      <c r="H1262" s="19"/>
      <c r="I1262" s="12"/>
      <c r="J1262" s="15"/>
      <c r="K1262" s="11"/>
      <c r="L1262" s="17"/>
    </row>
    <row r="1263" spans="1:12" x14ac:dyDescent="0.35">
      <c r="A1263" s="17"/>
      <c r="B1263" s="14"/>
      <c r="C1263" s="14"/>
      <c r="D1263" s="14"/>
      <c r="E1263" s="19"/>
      <c r="F1263" s="19"/>
      <c r="G1263" s="16"/>
      <c r="H1263" s="19"/>
      <c r="I1263" s="12"/>
      <c r="J1263" s="15"/>
      <c r="K1263" s="11"/>
      <c r="L1263" s="17"/>
    </row>
    <row r="1264" spans="1:12" x14ac:dyDescent="0.35">
      <c r="A1264" s="17"/>
      <c r="B1264" s="14"/>
      <c r="C1264" s="14"/>
      <c r="D1264" s="14"/>
      <c r="E1264" s="19"/>
      <c r="F1264" s="19"/>
      <c r="G1264" s="16"/>
      <c r="H1264" s="19"/>
      <c r="I1264" s="12"/>
      <c r="J1264" s="15"/>
      <c r="K1264" s="11"/>
      <c r="L1264" s="17"/>
    </row>
    <row r="1265" spans="1:12" x14ac:dyDescent="0.35">
      <c r="A1265" s="17"/>
      <c r="B1265" s="14"/>
      <c r="C1265" s="14"/>
      <c r="D1265" s="14"/>
      <c r="E1265" s="19"/>
      <c r="F1265" s="19"/>
      <c r="G1265" s="16"/>
      <c r="H1265" s="19"/>
      <c r="I1265" s="12"/>
      <c r="J1265" s="15"/>
      <c r="K1265" s="11"/>
      <c r="L1265" s="17"/>
    </row>
    <row r="1266" spans="1:12" x14ac:dyDescent="0.35">
      <c r="A1266" s="17"/>
      <c r="B1266" s="14"/>
      <c r="C1266" s="14"/>
      <c r="D1266" s="14"/>
      <c r="E1266" s="19"/>
      <c r="F1266" s="19"/>
      <c r="G1266" s="16"/>
      <c r="H1266" s="19"/>
      <c r="I1266" s="12"/>
      <c r="J1266" s="15"/>
      <c r="K1266" s="11"/>
      <c r="L1266" s="17"/>
    </row>
    <row r="1267" spans="1:12" x14ac:dyDescent="0.35">
      <c r="A1267" s="17"/>
      <c r="B1267" s="14"/>
      <c r="C1267" s="14"/>
      <c r="D1267" s="14"/>
      <c r="E1267" s="19"/>
      <c r="F1267" s="19"/>
      <c r="G1267" s="16"/>
      <c r="H1267" s="19"/>
      <c r="I1267" s="12"/>
      <c r="J1267" s="15"/>
      <c r="K1267" s="11"/>
      <c r="L1267" s="17"/>
    </row>
    <row r="1268" spans="1:12" x14ac:dyDescent="0.35">
      <c r="A1268" s="17"/>
      <c r="B1268" s="14"/>
      <c r="C1268" s="14"/>
      <c r="D1268" s="14"/>
      <c r="E1268" s="19"/>
      <c r="F1268" s="19"/>
      <c r="G1268" s="16"/>
      <c r="H1268" s="19"/>
      <c r="I1268" s="12"/>
      <c r="J1268" s="15"/>
      <c r="K1268" s="11"/>
      <c r="L1268" s="17"/>
    </row>
    <row r="1269" spans="1:12" x14ac:dyDescent="0.35">
      <c r="A1269" s="17"/>
      <c r="B1269" s="14"/>
      <c r="C1269" s="14"/>
      <c r="D1269" s="14"/>
      <c r="E1269" s="19"/>
      <c r="F1269" s="19"/>
      <c r="G1269" s="16"/>
      <c r="H1269" s="19"/>
      <c r="I1269" s="12"/>
      <c r="J1269" s="15"/>
      <c r="K1269" s="11"/>
      <c r="L1269" s="17"/>
    </row>
    <row r="1270" spans="1:12" x14ac:dyDescent="0.35">
      <c r="A1270" s="17"/>
      <c r="B1270" s="14"/>
      <c r="C1270" s="14"/>
      <c r="D1270" s="14"/>
      <c r="E1270" s="19"/>
      <c r="F1270" s="19"/>
      <c r="G1270" s="16"/>
      <c r="H1270" s="19"/>
      <c r="I1270" s="12"/>
      <c r="J1270" s="15"/>
      <c r="K1270" s="11"/>
      <c r="L1270" s="17"/>
    </row>
    <row r="1271" spans="1:12" x14ac:dyDescent="0.35">
      <c r="A1271" s="17"/>
      <c r="B1271" s="14"/>
      <c r="C1271" s="14"/>
      <c r="D1271" s="14"/>
      <c r="E1271" s="19"/>
      <c r="F1271" s="19"/>
      <c r="G1271" s="16"/>
      <c r="H1271" s="19"/>
      <c r="I1271" s="12"/>
      <c r="J1271" s="15"/>
      <c r="K1271" s="11"/>
      <c r="L1271" s="17"/>
    </row>
    <row r="1272" spans="1:12" x14ac:dyDescent="0.35">
      <c r="A1272" s="17"/>
      <c r="B1272" s="14"/>
      <c r="C1272" s="14"/>
      <c r="D1272" s="14"/>
      <c r="E1272" s="19"/>
      <c r="F1272" s="19"/>
      <c r="G1272" s="16"/>
      <c r="H1272" s="19"/>
      <c r="I1272" s="12"/>
      <c r="J1272" s="15"/>
      <c r="K1272" s="11"/>
      <c r="L1272" s="17"/>
    </row>
    <row r="1273" spans="1:12" x14ac:dyDescent="0.35">
      <c r="A1273" s="17"/>
      <c r="B1273" s="14"/>
      <c r="C1273" s="14"/>
      <c r="D1273" s="14"/>
      <c r="E1273" s="19"/>
      <c r="F1273" s="19"/>
      <c r="G1273" s="16"/>
      <c r="H1273" s="19"/>
      <c r="I1273" s="12"/>
      <c r="J1273" s="15"/>
      <c r="K1273" s="11"/>
      <c r="L1273" s="17"/>
    </row>
    <row r="1274" spans="1:12" x14ac:dyDescent="0.35">
      <c r="A1274" s="17"/>
      <c r="B1274" s="14"/>
      <c r="C1274" s="14"/>
      <c r="D1274" s="14"/>
      <c r="E1274" s="19"/>
      <c r="F1274" s="19"/>
      <c r="G1274" s="16"/>
      <c r="H1274" s="19"/>
      <c r="I1274" s="12"/>
      <c r="J1274" s="15"/>
      <c r="K1274" s="11"/>
      <c r="L1274" s="17"/>
    </row>
    <row r="1275" spans="1:12" x14ac:dyDescent="0.35">
      <c r="A1275" s="17"/>
      <c r="B1275" s="14"/>
      <c r="C1275" s="14"/>
      <c r="D1275" s="14"/>
      <c r="E1275" s="19"/>
      <c r="F1275" s="19"/>
      <c r="G1275" s="16"/>
      <c r="H1275" s="19"/>
      <c r="I1275" s="12"/>
      <c r="J1275" s="15"/>
      <c r="K1275" s="11"/>
      <c r="L1275" s="17"/>
    </row>
    <row r="1276" spans="1:12" x14ac:dyDescent="0.35">
      <c r="A1276" s="17"/>
      <c r="B1276" s="14"/>
      <c r="C1276" s="14"/>
      <c r="D1276" s="14"/>
      <c r="E1276" s="19"/>
      <c r="F1276" s="19"/>
      <c r="G1276" s="16"/>
      <c r="H1276" s="19"/>
      <c r="I1276" s="12"/>
      <c r="J1276" s="15"/>
      <c r="K1276" s="11"/>
      <c r="L1276" s="17"/>
    </row>
    <row r="1277" spans="1:12" x14ac:dyDescent="0.35">
      <c r="A1277" s="17"/>
      <c r="B1277" s="14"/>
      <c r="C1277" s="14"/>
      <c r="D1277" s="14"/>
      <c r="E1277" s="19"/>
      <c r="F1277" s="19"/>
      <c r="G1277" s="16"/>
      <c r="H1277" s="19"/>
      <c r="I1277" s="12"/>
      <c r="J1277" s="15"/>
      <c r="K1277" s="11"/>
      <c r="L1277" s="17"/>
    </row>
    <row r="1278" spans="1:12" x14ac:dyDescent="0.35">
      <c r="A1278" s="17"/>
      <c r="B1278" s="14"/>
      <c r="C1278" s="14"/>
      <c r="D1278" s="14"/>
      <c r="E1278" s="19"/>
      <c r="F1278" s="19"/>
      <c r="G1278" s="16"/>
      <c r="H1278" s="19"/>
      <c r="I1278" s="12"/>
      <c r="J1278" s="15"/>
      <c r="K1278" s="11"/>
      <c r="L1278" s="17"/>
    </row>
    <row r="1279" spans="1:12" x14ac:dyDescent="0.35">
      <c r="A1279" s="17"/>
      <c r="B1279" s="14"/>
      <c r="C1279" s="14"/>
      <c r="D1279" s="14"/>
      <c r="E1279" s="19"/>
      <c r="F1279" s="19"/>
      <c r="G1279" s="16"/>
      <c r="H1279" s="19"/>
      <c r="I1279" s="12"/>
      <c r="J1279" s="15"/>
      <c r="K1279" s="11"/>
      <c r="L1279" s="17"/>
    </row>
    <row r="1280" spans="1:12" x14ac:dyDescent="0.35">
      <c r="A1280" s="17"/>
      <c r="B1280" s="14"/>
      <c r="C1280" s="14"/>
      <c r="D1280" s="14"/>
      <c r="E1280" s="19"/>
      <c r="F1280" s="19"/>
      <c r="G1280" s="16"/>
      <c r="H1280" s="19"/>
      <c r="I1280" s="12"/>
      <c r="J1280" s="15"/>
      <c r="K1280" s="11"/>
      <c r="L1280" s="17"/>
    </row>
    <row r="1281" spans="1:12" x14ac:dyDescent="0.35">
      <c r="A1281" s="17"/>
      <c r="B1281" s="14"/>
      <c r="C1281" s="14"/>
      <c r="D1281" s="14"/>
      <c r="E1281" s="19"/>
      <c r="F1281" s="19"/>
      <c r="G1281" s="16"/>
      <c r="H1281" s="19"/>
      <c r="I1281" s="12"/>
      <c r="J1281" s="15"/>
      <c r="K1281" s="11"/>
      <c r="L1281" s="17"/>
    </row>
    <row r="1282" spans="1:12" x14ac:dyDescent="0.35">
      <c r="A1282" s="17"/>
      <c r="B1282" s="14"/>
      <c r="C1282" s="14"/>
      <c r="D1282" s="14"/>
      <c r="E1282" s="19"/>
      <c r="F1282" s="19"/>
      <c r="G1282" s="16"/>
      <c r="H1282" s="19"/>
      <c r="I1282" s="12"/>
      <c r="J1282" s="15"/>
      <c r="K1282" s="11"/>
      <c r="L1282" s="17"/>
    </row>
    <row r="1283" spans="1:12" x14ac:dyDescent="0.35">
      <c r="A1283" s="17"/>
      <c r="B1283" s="14"/>
      <c r="C1283" s="14"/>
      <c r="D1283" s="14"/>
      <c r="E1283" s="19"/>
      <c r="F1283" s="19"/>
      <c r="G1283" s="16"/>
      <c r="H1283" s="19"/>
      <c r="I1283" s="12"/>
      <c r="J1283" s="15"/>
      <c r="K1283" s="11"/>
      <c r="L1283" s="17"/>
    </row>
    <row r="1284" spans="1:12" x14ac:dyDescent="0.35">
      <c r="A1284" s="17"/>
      <c r="B1284" s="14"/>
      <c r="C1284" s="14"/>
      <c r="D1284" s="14"/>
      <c r="E1284" s="19"/>
      <c r="F1284" s="19"/>
      <c r="G1284" s="16"/>
      <c r="H1284" s="19"/>
      <c r="I1284" s="12"/>
      <c r="J1284" s="15"/>
      <c r="K1284" s="11"/>
      <c r="L1284" s="17"/>
    </row>
    <row r="1285" spans="1:12" x14ac:dyDescent="0.35">
      <c r="A1285" s="17"/>
      <c r="B1285" s="14"/>
      <c r="C1285" s="14"/>
      <c r="D1285" s="14"/>
      <c r="E1285" s="19"/>
      <c r="F1285" s="19"/>
      <c r="G1285" s="16"/>
      <c r="H1285" s="19"/>
      <c r="I1285" s="12"/>
      <c r="J1285" s="15"/>
      <c r="K1285" s="11"/>
      <c r="L1285" s="17"/>
    </row>
    <row r="1286" spans="1:12" x14ac:dyDescent="0.35">
      <c r="A1286" s="17"/>
      <c r="B1286" s="14"/>
      <c r="C1286" s="14"/>
      <c r="D1286" s="14"/>
      <c r="E1286" s="19"/>
      <c r="F1286" s="19"/>
      <c r="G1286" s="16"/>
      <c r="H1286" s="19"/>
      <c r="I1286" s="12"/>
      <c r="J1286" s="15"/>
      <c r="K1286" s="11"/>
      <c r="L1286" s="17"/>
    </row>
    <row r="1287" spans="1:12" x14ac:dyDescent="0.35">
      <c r="A1287" s="17"/>
      <c r="B1287" s="14"/>
      <c r="C1287" s="14"/>
      <c r="D1287" s="14"/>
      <c r="E1287" s="19"/>
      <c r="F1287" s="19"/>
      <c r="G1287" s="16"/>
      <c r="H1287" s="19"/>
      <c r="I1287" s="12"/>
      <c r="J1287" s="15"/>
      <c r="K1287" s="11"/>
      <c r="L1287" s="17"/>
    </row>
    <row r="1288" spans="1:12" x14ac:dyDescent="0.35">
      <c r="A1288" s="17"/>
      <c r="B1288" s="14"/>
      <c r="C1288" s="14"/>
      <c r="D1288" s="14"/>
      <c r="E1288" s="19"/>
      <c r="F1288" s="19"/>
      <c r="G1288" s="16"/>
      <c r="H1288" s="19"/>
      <c r="I1288" s="12"/>
      <c r="J1288" s="15"/>
      <c r="K1288" s="11"/>
      <c r="L1288" s="17"/>
    </row>
    <row r="1289" spans="1:12" x14ac:dyDescent="0.35">
      <c r="A1289" s="17"/>
      <c r="B1289" s="14"/>
      <c r="C1289" s="14"/>
      <c r="D1289" s="14"/>
      <c r="E1289" s="19"/>
      <c r="F1289" s="19"/>
      <c r="G1289" s="16"/>
      <c r="H1289" s="19"/>
      <c r="I1289" s="12"/>
      <c r="J1289" s="15"/>
      <c r="K1289" s="11"/>
      <c r="L1289" s="17"/>
    </row>
    <row r="1290" spans="1:12" x14ac:dyDescent="0.35">
      <c r="A1290" s="17"/>
      <c r="B1290" s="14"/>
      <c r="C1290" s="14"/>
      <c r="D1290" s="14"/>
      <c r="E1290" s="19"/>
      <c r="F1290" s="19"/>
      <c r="G1290" s="16"/>
      <c r="H1290" s="19"/>
      <c r="I1290" s="12"/>
      <c r="J1290" s="15"/>
      <c r="K1290" s="11"/>
      <c r="L1290" s="17"/>
    </row>
    <row r="1291" spans="1:12" x14ac:dyDescent="0.35">
      <c r="A1291" s="17"/>
      <c r="B1291" s="14"/>
      <c r="C1291" s="14"/>
      <c r="D1291" s="14"/>
      <c r="E1291" s="19"/>
      <c r="F1291" s="19"/>
      <c r="G1291" s="16"/>
      <c r="H1291" s="19"/>
      <c r="I1291" s="12"/>
      <c r="J1291" s="15"/>
      <c r="K1291" s="11"/>
      <c r="L1291" s="17"/>
    </row>
    <row r="1292" spans="1:12" x14ac:dyDescent="0.35">
      <c r="A1292" s="17"/>
      <c r="B1292" s="14"/>
      <c r="C1292" s="14"/>
      <c r="D1292" s="14"/>
      <c r="E1292" s="19"/>
      <c r="F1292" s="19"/>
      <c r="G1292" s="16"/>
      <c r="H1292" s="19"/>
      <c r="I1292" s="12"/>
      <c r="J1292" s="15"/>
      <c r="K1292" s="11"/>
      <c r="L1292" s="17"/>
    </row>
    <row r="1293" spans="1:12" x14ac:dyDescent="0.35">
      <c r="A1293" s="17"/>
      <c r="B1293" s="14"/>
      <c r="C1293" s="14"/>
      <c r="D1293" s="14"/>
      <c r="E1293" s="19"/>
      <c r="F1293" s="19"/>
      <c r="G1293" s="16"/>
      <c r="H1293" s="19"/>
      <c r="I1293" s="12"/>
      <c r="J1293" s="15"/>
      <c r="K1293" s="11"/>
      <c r="L1293" s="17"/>
    </row>
    <row r="1294" spans="1:12" x14ac:dyDescent="0.35">
      <c r="A1294" s="17"/>
      <c r="B1294" s="14"/>
      <c r="C1294" s="14"/>
      <c r="D1294" s="14"/>
      <c r="E1294" s="19"/>
      <c r="F1294" s="19"/>
      <c r="G1294" s="16"/>
      <c r="H1294" s="19"/>
      <c r="I1294" s="12"/>
      <c r="J1294" s="15"/>
      <c r="K1294" s="11"/>
      <c r="L1294" s="17"/>
    </row>
    <row r="1295" spans="1:12" x14ac:dyDescent="0.35">
      <c r="A1295" s="17"/>
      <c r="B1295" s="14"/>
      <c r="C1295" s="14"/>
      <c r="D1295" s="14"/>
      <c r="E1295" s="19"/>
      <c r="F1295" s="19"/>
      <c r="G1295" s="16"/>
      <c r="H1295" s="19"/>
      <c r="I1295" s="12"/>
      <c r="J1295" s="15"/>
      <c r="K1295" s="11"/>
      <c r="L1295" s="17"/>
    </row>
    <row r="1296" spans="1:12" x14ac:dyDescent="0.35">
      <c r="A1296" s="17"/>
      <c r="B1296" s="14"/>
      <c r="C1296" s="14"/>
      <c r="D1296" s="14"/>
      <c r="E1296" s="19"/>
      <c r="F1296" s="19"/>
      <c r="G1296" s="16"/>
      <c r="H1296" s="19"/>
      <c r="I1296" s="12"/>
      <c r="J1296" s="15"/>
      <c r="K1296" s="11"/>
      <c r="L1296" s="17"/>
    </row>
    <row r="1297" spans="1:12" x14ac:dyDescent="0.35">
      <c r="A1297" s="17"/>
      <c r="B1297" s="14"/>
      <c r="C1297" s="14"/>
      <c r="D1297" s="14"/>
      <c r="E1297" s="19"/>
      <c r="F1297" s="19"/>
      <c r="G1297" s="16"/>
      <c r="H1297" s="19"/>
      <c r="I1297" s="12"/>
      <c r="J1297" s="15"/>
      <c r="K1297" s="11"/>
      <c r="L1297" s="17"/>
    </row>
    <row r="1298" spans="1:12" x14ac:dyDescent="0.35">
      <c r="A1298" s="17"/>
      <c r="B1298" s="14"/>
      <c r="C1298" s="14"/>
      <c r="D1298" s="14"/>
      <c r="E1298" s="19"/>
      <c r="F1298" s="19"/>
      <c r="G1298" s="16"/>
      <c r="H1298" s="19"/>
      <c r="I1298" s="12"/>
      <c r="J1298" s="15"/>
      <c r="K1298" s="11"/>
      <c r="L1298" s="17"/>
    </row>
    <row r="1299" spans="1:12" x14ac:dyDescent="0.35">
      <c r="A1299" s="17"/>
      <c r="B1299" s="14"/>
      <c r="C1299" s="14"/>
      <c r="D1299" s="14"/>
      <c r="E1299" s="19"/>
      <c r="F1299" s="19"/>
      <c r="G1299" s="16"/>
      <c r="H1299" s="19"/>
      <c r="I1299" s="12"/>
      <c r="J1299" s="15"/>
      <c r="K1299" s="11"/>
      <c r="L1299" s="17"/>
    </row>
    <row r="1300" spans="1:12" x14ac:dyDescent="0.35">
      <c r="A1300" s="17"/>
      <c r="B1300" s="14"/>
      <c r="C1300" s="14"/>
      <c r="D1300" s="14"/>
      <c r="E1300" s="19"/>
      <c r="F1300" s="19"/>
      <c r="G1300" s="16"/>
      <c r="H1300" s="19"/>
      <c r="I1300" s="12"/>
      <c r="J1300" s="15"/>
      <c r="K1300" s="11"/>
      <c r="L1300" s="17"/>
    </row>
    <row r="1301" spans="1:12" x14ac:dyDescent="0.35">
      <c r="A1301" s="17"/>
      <c r="B1301" s="14"/>
      <c r="C1301" s="14"/>
      <c r="D1301" s="14"/>
      <c r="E1301" s="19"/>
      <c r="F1301" s="19"/>
      <c r="G1301" s="16"/>
      <c r="H1301" s="19"/>
      <c r="I1301" s="12"/>
      <c r="J1301" s="15"/>
      <c r="K1301" s="11"/>
      <c r="L1301" s="17"/>
    </row>
    <row r="1302" spans="1:12" x14ac:dyDescent="0.35">
      <c r="A1302" s="17"/>
      <c r="B1302" s="14"/>
      <c r="C1302" s="14"/>
      <c r="D1302" s="14"/>
      <c r="E1302" s="19"/>
      <c r="F1302" s="19"/>
      <c r="G1302" s="16"/>
      <c r="H1302" s="19"/>
      <c r="I1302" s="12"/>
      <c r="J1302" s="15"/>
      <c r="K1302" s="11"/>
      <c r="L1302" s="17"/>
    </row>
    <row r="1303" spans="1:12" x14ac:dyDescent="0.35">
      <c r="A1303" s="17"/>
      <c r="B1303" s="14"/>
      <c r="C1303" s="14"/>
      <c r="D1303" s="14"/>
      <c r="E1303" s="19"/>
      <c r="F1303" s="19"/>
      <c r="G1303" s="16"/>
      <c r="H1303" s="19"/>
      <c r="I1303" s="12"/>
      <c r="J1303" s="15"/>
      <c r="K1303" s="11"/>
      <c r="L1303" s="17"/>
    </row>
    <row r="1304" spans="1:12" x14ac:dyDescent="0.35">
      <c r="A1304" s="17"/>
      <c r="B1304" s="14"/>
      <c r="C1304" s="14"/>
      <c r="D1304" s="14"/>
      <c r="E1304" s="19"/>
      <c r="F1304" s="19"/>
      <c r="G1304" s="16"/>
      <c r="H1304" s="19"/>
      <c r="I1304" s="12"/>
      <c r="J1304" s="15"/>
      <c r="K1304" s="11"/>
      <c r="L1304" s="17"/>
    </row>
    <row r="1305" spans="1:12" x14ac:dyDescent="0.35">
      <c r="A1305" s="17"/>
      <c r="B1305" s="14"/>
      <c r="C1305" s="14"/>
      <c r="D1305" s="14"/>
      <c r="E1305" s="19"/>
      <c r="F1305" s="19"/>
      <c r="G1305" s="16"/>
      <c r="H1305" s="19"/>
      <c r="I1305" s="12"/>
      <c r="J1305" s="15"/>
      <c r="K1305" s="11"/>
      <c r="L1305" s="17"/>
    </row>
    <row r="1306" spans="1:12" x14ac:dyDescent="0.35">
      <c r="A1306" s="17"/>
      <c r="B1306" s="14"/>
      <c r="C1306" s="14"/>
      <c r="D1306" s="14"/>
      <c r="E1306" s="19"/>
      <c r="F1306" s="19"/>
      <c r="G1306" s="16"/>
      <c r="H1306" s="19"/>
      <c r="I1306" s="12"/>
      <c r="J1306" s="15"/>
      <c r="K1306" s="11"/>
      <c r="L1306" s="17"/>
    </row>
    <row r="1307" spans="1:12" x14ac:dyDescent="0.35">
      <c r="A1307" s="17"/>
      <c r="B1307" s="14"/>
      <c r="C1307" s="14"/>
      <c r="D1307" s="14"/>
      <c r="E1307" s="19"/>
      <c r="F1307" s="19"/>
      <c r="G1307" s="16"/>
      <c r="H1307" s="19"/>
      <c r="I1307" s="12"/>
      <c r="J1307" s="15"/>
      <c r="K1307" s="11"/>
      <c r="L1307" s="17"/>
    </row>
    <row r="1308" spans="1:12" x14ac:dyDescent="0.35">
      <c r="A1308" s="17"/>
      <c r="B1308" s="14"/>
      <c r="C1308" s="14"/>
      <c r="D1308" s="14"/>
      <c r="E1308" s="19"/>
      <c r="F1308" s="19"/>
      <c r="G1308" s="16"/>
      <c r="H1308" s="19"/>
      <c r="I1308" s="12"/>
      <c r="J1308" s="15"/>
      <c r="K1308" s="11"/>
      <c r="L1308" s="17"/>
    </row>
    <row r="1309" spans="1:12" x14ac:dyDescent="0.35">
      <c r="A1309" s="17"/>
      <c r="B1309" s="14"/>
      <c r="C1309" s="14"/>
      <c r="D1309" s="14"/>
      <c r="E1309" s="19"/>
      <c r="F1309" s="19"/>
      <c r="G1309" s="16"/>
      <c r="H1309" s="19"/>
      <c r="I1309" s="12"/>
      <c r="J1309" s="15"/>
      <c r="K1309" s="11"/>
      <c r="L1309" s="17"/>
    </row>
    <row r="1310" spans="1:12" x14ac:dyDescent="0.35">
      <c r="A1310" s="17"/>
      <c r="B1310" s="14"/>
      <c r="C1310" s="14"/>
      <c r="D1310" s="14"/>
      <c r="E1310" s="19"/>
      <c r="F1310" s="19"/>
      <c r="G1310" s="16"/>
      <c r="H1310" s="19"/>
      <c r="I1310" s="12"/>
      <c r="J1310" s="15"/>
      <c r="K1310" s="11"/>
      <c r="L1310" s="17"/>
    </row>
    <row r="1311" spans="1:12" x14ac:dyDescent="0.35">
      <c r="A1311" s="17"/>
      <c r="B1311" s="14"/>
      <c r="C1311" s="14"/>
      <c r="D1311" s="14"/>
      <c r="E1311" s="19"/>
      <c r="F1311" s="19"/>
      <c r="G1311" s="16"/>
      <c r="H1311" s="19"/>
      <c r="I1311" s="12"/>
      <c r="J1311" s="15"/>
      <c r="K1311" s="11"/>
      <c r="L1311" s="17"/>
    </row>
    <row r="1312" spans="1:12" x14ac:dyDescent="0.35">
      <c r="A1312" s="17"/>
      <c r="B1312" s="14"/>
      <c r="C1312" s="14"/>
      <c r="D1312" s="14"/>
      <c r="E1312" s="19"/>
      <c r="F1312" s="19"/>
      <c r="G1312" s="16"/>
      <c r="H1312" s="19"/>
      <c r="I1312" s="12"/>
      <c r="J1312" s="15"/>
      <c r="K1312" s="11"/>
      <c r="L1312" s="17"/>
    </row>
    <row r="1313" spans="1:12" x14ac:dyDescent="0.35">
      <c r="A1313" s="17"/>
      <c r="B1313" s="14"/>
      <c r="C1313" s="14"/>
      <c r="D1313" s="14"/>
      <c r="E1313" s="19"/>
      <c r="F1313" s="19"/>
      <c r="G1313" s="16"/>
      <c r="H1313" s="19"/>
      <c r="I1313" s="12"/>
      <c r="J1313" s="15"/>
      <c r="K1313" s="11"/>
      <c r="L1313" s="17"/>
    </row>
    <row r="1314" spans="1:12" x14ac:dyDescent="0.35">
      <c r="A1314" s="17"/>
      <c r="B1314" s="14"/>
      <c r="C1314" s="14"/>
      <c r="D1314" s="14"/>
      <c r="E1314" s="19"/>
      <c r="F1314" s="19"/>
      <c r="G1314" s="16"/>
      <c r="H1314" s="19"/>
      <c r="I1314" s="12"/>
      <c r="J1314" s="15"/>
      <c r="K1314" s="11"/>
      <c r="L1314" s="17"/>
    </row>
    <row r="1315" spans="1:12" x14ac:dyDescent="0.35">
      <c r="A1315" s="17"/>
      <c r="B1315" s="14"/>
      <c r="C1315" s="14"/>
      <c r="D1315" s="14"/>
      <c r="E1315" s="19"/>
      <c r="F1315" s="19"/>
      <c r="G1315" s="16"/>
      <c r="H1315" s="19"/>
      <c r="I1315" s="12"/>
      <c r="J1315" s="15"/>
      <c r="K1315" s="11"/>
      <c r="L1315" s="17"/>
    </row>
    <row r="1316" spans="1:12" x14ac:dyDescent="0.35">
      <c r="A1316" s="17"/>
      <c r="B1316" s="14"/>
      <c r="C1316" s="14"/>
      <c r="D1316" s="14"/>
      <c r="E1316" s="19"/>
      <c r="F1316" s="19"/>
      <c r="G1316" s="16"/>
      <c r="H1316" s="19"/>
      <c r="I1316" s="12"/>
      <c r="J1316" s="15"/>
      <c r="K1316" s="11"/>
      <c r="L1316" s="17"/>
    </row>
    <row r="1317" spans="1:12" x14ac:dyDescent="0.35">
      <c r="A1317" s="17"/>
      <c r="B1317" s="14"/>
      <c r="C1317" s="14"/>
      <c r="D1317" s="14"/>
      <c r="E1317" s="19"/>
      <c r="F1317" s="19"/>
      <c r="G1317" s="16"/>
      <c r="H1317" s="19"/>
      <c r="I1317" s="12"/>
      <c r="J1317" s="15"/>
      <c r="K1317" s="11"/>
      <c r="L1317" s="17"/>
    </row>
    <row r="1318" spans="1:12" x14ac:dyDescent="0.35">
      <c r="A1318" s="17"/>
      <c r="B1318" s="14"/>
      <c r="C1318" s="14"/>
      <c r="D1318" s="14"/>
      <c r="E1318" s="19"/>
      <c r="F1318" s="19"/>
      <c r="G1318" s="16"/>
      <c r="H1318" s="19"/>
      <c r="I1318" s="12"/>
      <c r="J1318" s="15"/>
      <c r="K1318" s="11"/>
      <c r="L1318" s="17"/>
    </row>
    <row r="1319" spans="1:12" x14ac:dyDescent="0.35">
      <c r="A1319" s="17"/>
      <c r="B1319" s="14"/>
      <c r="C1319" s="14"/>
      <c r="D1319" s="14"/>
      <c r="E1319" s="19"/>
      <c r="F1319" s="19"/>
      <c r="G1319" s="16"/>
      <c r="H1319" s="19"/>
      <c r="I1319" s="12"/>
      <c r="J1319" s="15"/>
      <c r="K1319" s="11"/>
      <c r="L1319" s="17"/>
    </row>
    <row r="1320" spans="1:12" x14ac:dyDescent="0.35">
      <c r="A1320" s="17"/>
      <c r="B1320" s="14"/>
      <c r="C1320" s="14"/>
      <c r="D1320" s="14"/>
      <c r="E1320" s="19"/>
      <c r="F1320" s="19"/>
      <c r="G1320" s="16"/>
      <c r="H1320" s="19"/>
      <c r="I1320" s="12"/>
      <c r="J1320" s="15"/>
      <c r="K1320" s="11"/>
      <c r="L1320" s="17"/>
    </row>
    <row r="1321" spans="1:12" x14ac:dyDescent="0.35">
      <c r="A1321" s="17"/>
      <c r="B1321" s="14"/>
      <c r="C1321" s="14"/>
      <c r="D1321" s="14"/>
      <c r="E1321" s="19"/>
      <c r="F1321" s="19"/>
      <c r="G1321" s="16"/>
      <c r="H1321" s="19"/>
      <c r="I1321" s="12"/>
      <c r="J1321" s="15"/>
      <c r="K1321" s="11"/>
      <c r="L1321" s="17"/>
    </row>
    <row r="1322" spans="1:12" x14ac:dyDescent="0.35">
      <c r="A1322" s="17"/>
      <c r="B1322" s="14"/>
      <c r="C1322" s="14"/>
      <c r="D1322" s="14"/>
      <c r="E1322" s="19"/>
      <c r="F1322" s="19"/>
      <c r="G1322" s="16"/>
      <c r="H1322" s="19"/>
      <c r="I1322" s="12"/>
      <c r="J1322" s="15"/>
      <c r="K1322" s="11"/>
      <c r="L1322" s="17"/>
    </row>
    <row r="1323" spans="1:12" x14ac:dyDescent="0.35">
      <c r="A1323" s="17"/>
      <c r="B1323" s="14"/>
      <c r="C1323" s="14"/>
      <c r="D1323" s="14"/>
      <c r="E1323" s="19"/>
      <c r="F1323" s="19"/>
      <c r="G1323" s="16"/>
      <c r="H1323" s="19"/>
      <c r="I1323" s="12"/>
      <c r="J1323" s="15"/>
      <c r="K1323" s="11"/>
      <c r="L1323" s="17"/>
    </row>
    <row r="1324" spans="1:12" x14ac:dyDescent="0.35">
      <c r="A1324" s="17"/>
      <c r="B1324" s="14"/>
      <c r="C1324" s="14"/>
      <c r="D1324" s="14"/>
      <c r="E1324" s="19"/>
      <c r="F1324" s="19"/>
      <c r="G1324" s="16"/>
      <c r="H1324" s="19"/>
      <c r="I1324" s="12"/>
      <c r="J1324" s="15"/>
      <c r="K1324" s="11"/>
      <c r="L1324" s="17"/>
    </row>
    <row r="1325" spans="1:12" x14ac:dyDescent="0.35">
      <c r="A1325" s="17"/>
      <c r="B1325" s="14"/>
      <c r="C1325" s="14"/>
      <c r="D1325" s="14"/>
      <c r="E1325" s="19"/>
      <c r="F1325" s="19"/>
      <c r="G1325" s="16"/>
      <c r="H1325" s="19"/>
      <c r="I1325" s="12"/>
      <c r="J1325" s="15"/>
      <c r="K1325" s="11"/>
      <c r="L1325" s="17"/>
    </row>
    <row r="1326" spans="1:12" x14ac:dyDescent="0.35">
      <c r="A1326" s="17"/>
      <c r="B1326" s="14"/>
      <c r="C1326" s="14"/>
      <c r="D1326" s="14"/>
      <c r="E1326" s="19"/>
      <c r="F1326" s="19"/>
      <c r="G1326" s="16"/>
      <c r="H1326" s="19"/>
      <c r="I1326" s="12"/>
      <c r="J1326" s="15"/>
      <c r="K1326" s="11"/>
      <c r="L1326" s="17"/>
    </row>
    <row r="1327" spans="1:12" x14ac:dyDescent="0.35">
      <c r="A1327" s="17"/>
      <c r="B1327" s="14"/>
      <c r="C1327" s="14"/>
      <c r="D1327" s="14"/>
      <c r="E1327" s="19"/>
      <c r="F1327" s="19"/>
      <c r="G1327" s="16"/>
      <c r="H1327" s="19"/>
      <c r="I1327" s="12"/>
      <c r="J1327" s="15"/>
      <c r="K1327" s="11"/>
      <c r="L1327" s="17"/>
    </row>
    <row r="1328" spans="1:12" x14ac:dyDescent="0.35">
      <c r="A1328" s="17"/>
      <c r="B1328" s="14"/>
      <c r="C1328" s="14"/>
      <c r="D1328" s="14"/>
      <c r="E1328" s="19"/>
      <c r="F1328" s="19"/>
      <c r="G1328" s="16"/>
      <c r="H1328" s="19"/>
      <c r="I1328" s="12"/>
      <c r="J1328" s="15"/>
      <c r="K1328" s="11"/>
      <c r="L1328" s="17"/>
    </row>
    <row r="1329" spans="1:12" x14ac:dyDescent="0.35">
      <c r="A1329" s="17"/>
      <c r="B1329" s="14"/>
      <c r="C1329" s="14"/>
      <c r="D1329" s="14"/>
      <c r="E1329" s="19"/>
      <c r="F1329" s="19"/>
      <c r="G1329" s="16"/>
      <c r="H1329" s="19"/>
      <c r="I1329" s="12"/>
      <c r="J1329" s="15"/>
      <c r="K1329" s="11"/>
      <c r="L1329" s="17"/>
    </row>
    <row r="1330" spans="1:12" x14ac:dyDescent="0.35">
      <c r="A1330" s="17"/>
      <c r="B1330" s="14"/>
      <c r="C1330" s="14"/>
      <c r="D1330" s="14"/>
      <c r="E1330" s="19"/>
      <c r="F1330" s="19"/>
      <c r="G1330" s="16"/>
      <c r="H1330" s="19"/>
      <c r="I1330" s="12"/>
      <c r="J1330" s="15"/>
      <c r="K1330" s="11"/>
      <c r="L1330" s="17"/>
    </row>
    <row r="1331" spans="1:12" x14ac:dyDescent="0.35">
      <c r="A1331" s="17"/>
      <c r="B1331" s="14"/>
      <c r="C1331" s="14"/>
      <c r="D1331" s="14"/>
      <c r="E1331" s="19"/>
      <c r="F1331" s="19"/>
      <c r="G1331" s="16"/>
      <c r="H1331" s="19"/>
      <c r="I1331" s="12"/>
      <c r="J1331" s="15"/>
      <c r="K1331" s="11"/>
      <c r="L1331" s="17"/>
    </row>
    <row r="1332" spans="1:12" x14ac:dyDescent="0.35">
      <c r="A1332" s="17"/>
      <c r="B1332" s="14"/>
      <c r="C1332" s="14"/>
      <c r="D1332" s="14"/>
      <c r="E1332" s="19"/>
      <c r="F1332" s="19"/>
      <c r="G1332" s="16"/>
      <c r="H1332" s="19"/>
      <c r="I1332" s="12"/>
      <c r="J1332" s="15"/>
      <c r="K1332" s="11"/>
      <c r="L1332" s="17"/>
    </row>
    <row r="1333" spans="1:12" x14ac:dyDescent="0.35">
      <c r="A1333" s="17"/>
      <c r="B1333" s="14"/>
      <c r="C1333" s="14"/>
      <c r="D1333" s="14"/>
      <c r="E1333" s="19"/>
      <c r="F1333" s="19"/>
      <c r="G1333" s="16"/>
      <c r="H1333" s="19"/>
      <c r="I1333" s="12"/>
      <c r="J1333" s="15"/>
      <c r="K1333" s="11"/>
      <c r="L1333" s="17"/>
    </row>
    <row r="1334" spans="1:12" x14ac:dyDescent="0.35">
      <c r="A1334" s="17"/>
      <c r="B1334" s="14"/>
      <c r="C1334" s="14"/>
      <c r="D1334" s="14"/>
      <c r="E1334" s="19"/>
      <c r="F1334" s="19"/>
      <c r="G1334" s="16"/>
      <c r="H1334" s="19"/>
      <c r="I1334" s="12"/>
      <c r="J1334" s="15"/>
      <c r="K1334" s="11"/>
      <c r="L1334" s="17"/>
    </row>
    <row r="1335" spans="1:12" x14ac:dyDescent="0.35">
      <c r="A1335" s="17"/>
      <c r="B1335" s="14"/>
      <c r="C1335" s="14"/>
      <c r="D1335" s="14"/>
      <c r="E1335" s="19"/>
      <c r="F1335" s="19"/>
      <c r="G1335" s="16"/>
      <c r="H1335" s="19"/>
      <c r="I1335" s="12"/>
      <c r="J1335" s="15"/>
      <c r="K1335" s="11"/>
      <c r="L1335" s="17"/>
    </row>
    <row r="1336" spans="1:12" x14ac:dyDescent="0.35">
      <c r="A1336" s="17"/>
      <c r="B1336" s="14"/>
      <c r="C1336" s="14"/>
      <c r="D1336" s="14"/>
      <c r="E1336" s="19"/>
      <c r="F1336" s="19"/>
      <c r="G1336" s="16"/>
      <c r="H1336" s="19"/>
      <c r="I1336" s="12"/>
      <c r="J1336" s="15"/>
      <c r="K1336" s="11"/>
      <c r="L1336" s="17"/>
    </row>
    <row r="1337" spans="1:12" x14ac:dyDescent="0.35">
      <c r="A1337" s="17"/>
      <c r="B1337" s="14"/>
      <c r="C1337" s="14"/>
      <c r="D1337" s="14"/>
      <c r="E1337" s="19"/>
      <c r="F1337" s="19"/>
      <c r="G1337" s="16"/>
      <c r="H1337" s="19"/>
      <c r="I1337" s="12"/>
      <c r="J1337" s="15"/>
      <c r="K1337" s="11"/>
      <c r="L1337" s="17"/>
    </row>
    <row r="1338" spans="1:12" x14ac:dyDescent="0.35">
      <c r="A1338" s="17"/>
      <c r="B1338" s="14"/>
      <c r="C1338" s="14"/>
      <c r="D1338" s="14"/>
      <c r="E1338" s="19"/>
      <c r="F1338" s="19"/>
      <c r="G1338" s="16"/>
      <c r="H1338" s="19"/>
      <c r="I1338" s="12"/>
      <c r="J1338" s="15"/>
      <c r="K1338" s="11"/>
      <c r="L1338" s="17"/>
    </row>
    <row r="1339" spans="1:12" x14ac:dyDescent="0.35">
      <c r="A1339" s="17"/>
      <c r="B1339" s="14"/>
      <c r="C1339" s="14"/>
      <c r="D1339" s="14"/>
      <c r="E1339" s="19"/>
      <c r="F1339" s="19"/>
      <c r="G1339" s="16"/>
      <c r="H1339" s="19"/>
      <c r="I1339" s="12"/>
      <c r="J1339" s="15"/>
      <c r="K1339" s="11"/>
      <c r="L1339" s="17"/>
    </row>
    <row r="1340" spans="1:12" x14ac:dyDescent="0.35">
      <c r="A1340" s="17"/>
      <c r="B1340" s="14"/>
      <c r="C1340" s="14"/>
      <c r="D1340" s="14"/>
      <c r="E1340" s="19"/>
      <c r="F1340" s="19"/>
      <c r="G1340" s="16"/>
      <c r="H1340" s="19"/>
      <c r="I1340" s="12"/>
      <c r="J1340" s="15"/>
      <c r="K1340" s="11"/>
      <c r="L1340" s="17"/>
    </row>
    <row r="1341" spans="1:12" x14ac:dyDescent="0.35">
      <c r="A1341" s="17"/>
      <c r="B1341" s="14"/>
      <c r="C1341" s="14"/>
      <c r="D1341" s="14"/>
      <c r="E1341" s="19"/>
      <c r="F1341" s="19"/>
      <c r="G1341" s="16"/>
      <c r="H1341" s="19"/>
      <c r="I1341" s="12"/>
      <c r="J1341" s="15"/>
      <c r="K1341" s="11"/>
      <c r="L1341" s="17"/>
    </row>
    <row r="1342" spans="1:12" x14ac:dyDescent="0.35">
      <c r="A1342" s="17"/>
      <c r="B1342" s="14"/>
      <c r="C1342" s="14"/>
      <c r="D1342" s="14"/>
      <c r="E1342" s="19"/>
      <c r="F1342" s="19"/>
      <c r="G1342" s="16"/>
      <c r="H1342" s="19"/>
      <c r="I1342" s="12"/>
      <c r="J1342" s="15"/>
      <c r="K1342" s="11"/>
      <c r="L1342" s="17"/>
    </row>
    <row r="1343" spans="1:12" x14ac:dyDescent="0.35">
      <c r="A1343" s="17"/>
      <c r="B1343" s="14"/>
      <c r="C1343" s="14"/>
      <c r="D1343" s="14"/>
      <c r="E1343" s="19"/>
      <c r="F1343" s="19"/>
      <c r="G1343" s="16"/>
      <c r="H1343" s="19"/>
      <c r="I1343" s="12"/>
      <c r="J1343" s="15"/>
      <c r="K1343" s="11"/>
      <c r="L1343" s="17"/>
    </row>
    <row r="1344" spans="1:12" x14ac:dyDescent="0.35">
      <c r="A1344" s="17"/>
      <c r="B1344" s="14"/>
      <c r="C1344" s="14"/>
      <c r="D1344" s="14"/>
      <c r="E1344" s="19"/>
      <c r="F1344" s="19"/>
      <c r="G1344" s="16"/>
      <c r="H1344" s="19"/>
      <c r="I1344" s="12"/>
      <c r="J1344" s="15"/>
      <c r="K1344" s="11"/>
      <c r="L1344" s="17"/>
    </row>
    <row r="1345" spans="1:12" x14ac:dyDescent="0.35">
      <c r="A1345" s="17"/>
      <c r="B1345" s="14"/>
      <c r="C1345" s="14"/>
      <c r="D1345" s="14"/>
      <c r="E1345" s="19"/>
      <c r="F1345" s="19"/>
      <c r="G1345" s="16"/>
      <c r="H1345" s="19"/>
      <c r="I1345" s="12"/>
      <c r="J1345" s="15"/>
      <c r="K1345" s="11"/>
      <c r="L1345" s="17"/>
    </row>
    <row r="1346" spans="1:12" x14ac:dyDescent="0.35">
      <c r="A1346" s="17"/>
      <c r="B1346" s="14"/>
      <c r="C1346" s="14"/>
      <c r="D1346" s="14"/>
      <c r="E1346" s="19"/>
      <c r="F1346" s="19"/>
      <c r="G1346" s="16"/>
      <c r="H1346" s="19"/>
      <c r="I1346" s="12"/>
      <c r="J1346" s="15"/>
      <c r="K1346" s="11"/>
      <c r="L1346" s="17"/>
    </row>
    <row r="1347" spans="1:12" x14ac:dyDescent="0.35">
      <c r="A1347" s="17"/>
      <c r="B1347" s="14"/>
      <c r="C1347" s="14"/>
      <c r="D1347" s="14"/>
      <c r="E1347" s="19"/>
      <c r="F1347" s="19"/>
      <c r="G1347" s="16"/>
      <c r="H1347" s="19"/>
      <c r="I1347" s="12"/>
      <c r="J1347" s="15"/>
      <c r="K1347" s="11"/>
      <c r="L1347" s="17"/>
    </row>
    <row r="1348" spans="1:12" x14ac:dyDescent="0.35">
      <c r="A1348" s="17"/>
      <c r="B1348" s="14"/>
      <c r="C1348" s="14"/>
      <c r="D1348" s="14"/>
      <c r="E1348" s="19"/>
      <c r="F1348" s="19"/>
      <c r="G1348" s="16"/>
      <c r="H1348" s="19"/>
      <c r="I1348" s="12"/>
      <c r="J1348" s="15"/>
      <c r="K1348" s="11"/>
      <c r="L1348" s="17"/>
    </row>
    <row r="1349" spans="1:12" x14ac:dyDescent="0.35">
      <c r="A1349" s="17"/>
      <c r="B1349" s="14"/>
      <c r="C1349" s="14"/>
      <c r="D1349" s="14"/>
      <c r="E1349" s="19"/>
      <c r="F1349" s="19"/>
      <c r="G1349" s="16"/>
      <c r="H1349" s="19"/>
      <c r="I1349" s="12"/>
      <c r="J1349" s="15"/>
      <c r="K1349" s="11"/>
      <c r="L1349" s="17"/>
    </row>
    <row r="1350" spans="1:12" x14ac:dyDescent="0.35">
      <c r="A1350" s="17"/>
      <c r="B1350" s="14"/>
      <c r="C1350" s="14"/>
      <c r="D1350" s="14"/>
      <c r="E1350" s="19"/>
      <c r="F1350" s="19"/>
      <c r="G1350" s="16"/>
      <c r="H1350" s="19"/>
      <c r="I1350" s="12"/>
      <c r="J1350" s="15"/>
      <c r="K1350" s="11"/>
      <c r="L1350" s="17"/>
    </row>
    <row r="1351" spans="1:12" x14ac:dyDescent="0.35">
      <c r="A1351" s="17"/>
      <c r="B1351" s="14"/>
      <c r="C1351" s="14"/>
      <c r="D1351" s="14"/>
      <c r="E1351" s="19"/>
      <c r="F1351" s="19"/>
      <c r="G1351" s="16"/>
      <c r="H1351" s="19"/>
      <c r="I1351" s="12"/>
      <c r="J1351" s="15"/>
      <c r="K1351" s="11"/>
      <c r="L1351" s="17"/>
    </row>
    <row r="1352" spans="1:12" x14ac:dyDescent="0.35">
      <c r="A1352" s="17"/>
      <c r="B1352" s="14"/>
      <c r="C1352" s="14"/>
      <c r="D1352" s="14"/>
      <c r="E1352" s="19"/>
      <c r="F1352" s="19"/>
      <c r="G1352" s="16"/>
      <c r="H1352" s="19"/>
      <c r="I1352" s="12"/>
      <c r="J1352" s="15"/>
      <c r="K1352" s="11"/>
      <c r="L1352" s="17"/>
    </row>
    <row r="1353" spans="1:12" x14ac:dyDescent="0.35">
      <c r="A1353" s="17"/>
      <c r="B1353" s="14"/>
      <c r="C1353" s="14"/>
      <c r="D1353" s="14"/>
      <c r="E1353" s="19"/>
      <c r="F1353" s="19"/>
      <c r="G1353" s="16"/>
      <c r="H1353" s="19"/>
      <c r="I1353" s="12"/>
      <c r="J1353" s="15"/>
      <c r="K1353" s="11"/>
      <c r="L1353" s="17"/>
    </row>
    <row r="1354" spans="1:12" x14ac:dyDescent="0.35">
      <c r="A1354" s="17"/>
      <c r="B1354" s="14"/>
      <c r="C1354" s="14"/>
      <c r="D1354" s="14"/>
      <c r="E1354" s="19"/>
      <c r="F1354" s="19"/>
      <c r="G1354" s="16"/>
      <c r="H1354" s="19"/>
      <c r="I1354" s="12"/>
      <c r="J1354" s="15"/>
      <c r="K1354" s="11"/>
      <c r="L1354" s="17"/>
    </row>
    <row r="1355" spans="1:12" x14ac:dyDescent="0.35">
      <c r="A1355" s="17"/>
      <c r="B1355" s="14"/>
      <c r="C1355" s="14"/>
      <c r="D1355" s="14"/>
      <c r="E1355" s="19"/>
      <c r="F1355" s="19"/>
      <c r="G1355" s="16"/>
      <c r="H1355" s="19"/>
      <c r="I1355" s="12"/>
      <c r="J1355" s="15"/>
      <c r="K1355" s="11"/>
      <c r="L1355" s="17"/>
    </row>
    <row r="1356" spans="1:12" x14ac:dyDescent="0.35">
      <c r="A1356" s="17"/>
      <c r="B1356" s="14"/>
      <c r="C1356" s="14"/>
      <c r="D1356" s="14"/>
      <c r="E1356" s="19"/>
      <c r="F1356" s="19"/>
      <c r="G1356" s="16"/>
      <c r="H1356" s="19"/>
      <c r="I1356" s="12"/>
      <c r="J1356" s="15"/>
      <c r="K1356" s="11"/>
      <c r="L1356" s="17"/>
    </row>
    <row r="1357" spans="1:12" x14ac:dyDescent="0.35">
      <c r="A1357" s="17"/>
      <c r="B1357" s="14"/>
      <c r="C1357" s="14"/>
      <c r="D1357" s="14"/>
      <c r="E1357" s="19"/>
      <c r="F1357" s="19"/>
      <c r="G1357" s="16"/>
      <c r="H1357" s="19"/>
      <c r="I1357" s="12"/>
      <c r="J1357" s="15"/>
      <c r="K1357" s="11"/>
      <c r="L1357" s="17"/>
    </row>
    <row r="1358" spans="1:12" x14ac:dyDescent="0.35">
      <c r="A1358" s="17"/>
      <c r="B1358" s="14"/>
      <c r="C1358" s="14"/>
      <c r="D1358" s="14"/>
      <c r="E1358" s="19"/>
      <c r="F1358" s="19"/>
      <c r="G1358" s="16"/>
      <c r="H1358" s="19"/>
      <c r="I1358" s="12"/>
      <c r="J1358" s="15"/>
      <c r="K1358" s="11"/>
      <c r="L1358" s="17"/>
    </row>
    <row r="1359" spans="1:12" x14ac:dyDescent="0.35">
      <c r="A1359" s="17"/>
      <c r="B1359" s="14"/>
      <c r="C1359" s="14"/>
      <c r="D1359" s="14"/>
      <c r="E1359" s="19"/>
      <c r="F1359" s="19"/>
      <c r="G1359" s="16"/>
      <c r="H1359" s="19"/>
      <c r="I1359" s="12"/>
      <c r="J1359" s="15"/>
      <c r="K1359" s="11"/>
      <c r="L1359" s="17"/>
    </row>
    <row r="1360" spans="1:12" x14ac:dyDescent="0.35">
      <c r="A1360" s="17"/>
      <c r="B1360" s="14"/>
      <c r="C1360" s="14"/>
      <c r="D1360" s="14"/>
      <c r="E1360" s="19"/>
      <c r="F1360" s="19"/>
      <c r="G1360" s="16"/>
      <c r="H1360" s="19"/>
      <c r="I1360" s="12"/>
      <c r="J1360" s="15"/>
      <c r="K1360" s="11"/>
      <c r="L1360" s="17"/>
    </row>
    <row r="1361" spans="1:12" x14ac:dyDescent="0.35">
      <c r="A1361" s="17"/>
      <c r="B1361" s="14"/>
      <c r="C1361" s="14"/>
      <c r="D1361" s="14"/>
      <c r="E1361" s="19"/>
      <c r="F1361" s="19"/>
      <c r="G1361" s="16"/>
      <c r="H1361" s="19"/>
      <c r="I1361" s="12"/>
      <c r="J1361" s="15"/>
      <c r="K1361" s="11"/>
      <c r="L1361" s="17"/>
    </row>
    <row r="1362" spans="1:12" x14ac:dyDescent="0.35">
      <c r="A1362" s="17"/>
      <c r="B1362" s="14"/>
      <c r="C1362" s="14"/>
      <c r="D1362" s="14"/>
      <c r="E1362" s="19"/>
      <c r="F1362" s="19"/>
      <c r="G1362" s="16"/>
      <c r="H1362" s="19"/>
      <c r="I1362" s="12"/>
      <c r="J1362" s="15"/>
      <c r="K1362" s="11"/>
      <c r="L1362" s="17"/>
    </row>
    <row r="1363" spans="1:12" x14ac:dyDescent="0.35">
      <c r="A1363" s="17"/>
      <c r="B1363" s="14"/>
      <c r="C1363" s="14"/>
      <c r="D1363" s="14"/>
      <c r="E1363" s="19"/>
      <c r="F1363" s="19"/>
      <c r="G1363" s="16"/>
      <c r="H1363" s="19"/>
      <c r="I1363" s="12"/>
      <c r="J1363" s="15"/>
      <c r="K1363" s="11"/>
      <c r="L1363" s="17"/>
    </row>
    <row r="1364" spans="1:12" x14ac:dyDescent="0.35">
      <c r="A1364" s="17"/>
      <c r="B1364" s="14"/>
      <c r="C1364" s="14"/>
      <c r="D1364" s="14"/>
      <c r="E1364" s="19"/>
      <c r="F1364" s="19"/>
      <c r="G1364" s="16"/>
      <c r="H1364" s="19"/>
      <c r="I1364" s="12"/>
      <c r="J1364" s="15"/>
      <c r="K1364" s="11"/>
      <c r="L1364" s="17"/>
    </row>
    <row r="1365" spans="1:12" x14ac:dyDescent="0.35">
      <c r="A1365" s="17"/>
      <c r="B1365" s="14"/>
      <c r="C1365" s="14"/>
      <c r="D1365" s="14"/>
      <c r="E1365" s="19"/>
      <c r="F1365" s="19"/>
      <c r="G1365" s="16"/>
      <c r="H1365" s="19"/>
      <c r="I1365" s="12"/>
      <c r="J1365" s="15"/>
      <c r="K1365" s="11"/>
      <c r="L1365" s="17"/>
    </row>
    <row r="1366" spans="1:12" x14ac:dyDescent="0.35">
      <c r="A1366" s="17"/>
      <c r="B1366" s="14"/>
      <c r="C1366" s="14"/>
      <c r="D1366" s="14"/>
      <c r="E1366" s="19"/>
      <c r="F1366" s="19"/>
      <c r="G1366" s="16"/>
      <c r="H1366" s="19"/>
      <c r="I1366" s="12"/>
      <c r="J1366" s="15"/>
      <c r="K1366" s="11"/>
      <c r="L1366" s="17"/>
    </row>
    <row r="1367" spans="1:12" x14ac:dyDescent="0.35">
      <c r="A1367" s="17"/>
      <c r="B1367" s="14"/>
      <c r="C1367" s="14"/>
      <c r="D1367" s="14"/>
      <c r="E1367" s="19"/>
      <c r="F1367" s="19"/>
      <c r="G1367" s="16"/>
      <c r="H1367" s="19"/>
      <c r="I1367" s="12"/>
      <c r="J1367" s="15"/>
      <c r="K1367" s="11"/>
      <c r="L1367" s="17"/>
    </row>
    <row r="1368" spans="1:12" x14ac:dyDescent="0.35">
      <c r="A1368" s="17"/>
      <c r="B1368" s="14"/>
      <c r="C1368" s="14"/>
      <c r="D1368" s="14"/>
      <c r="E1368" s="19"/>
      <c r="F1368" s="19"/>
      <c r="G1368" s="16"/>
      <c r="H1368" s="19"/>
      <c r="I1368" s="12"/>
      <c r="J1368" s="15"/>
      <c r="K1368" s="11"/>
      <c r="L1368" s="17"/>
    </row>
    <row r="1369" spans="1:12" x14ac:dyDescent="0.35">
      <c r="A1369" s="17"/>
      <c r="B1369" s="14"/>
      <c r="C1369" s="14"/>
      <c r="D1369" s="14"/>
      <c r="E1369" s="19"/>
      <c r="F1369" s="19"/>
      <c r="G1369" s="16"/>
      <c r="H1369" s="19"/>
      <c r="I1369" s="12"/>
      <c r="J1369" s="15"/>
      <c r="K1369" s="11"/>
      <c r="L1369" s="17"/>
    </row>
    <row r="1370" spans="1:12" x14ac:dyDescent="0.35">
      <c r="A1370" s="17"/>
      <c r="B1370" s="14"/>
      <c r="C1370" s="14"/>
      <c r="D1370" s="14"/>
      <c r="E1370" s="19"/>
      <c r="F1370" s="19"/>
      <c r="G1370" s="16"/>
      <c r="H1370" s="19"/>
      <c r="I1370" s="12"/>
      <c r="J1370" s="15"/>
      <c r="K1370" s="11"/>
      <c r="L1370" s="17"/>
    </row>
    <row r="1371" spans="1:12" x14ac:dyDescent="0.35">
      <c r="A1371" s="17"/>
      <c r="B1371" s="14"/>
      <c r="C1371" s="14"/>
      <c r="D1371" s="14"/>
      <c r="E1371" s="19"/>
      <c r="F1371" s="19"/>
      <c r="G1371" s="16"/>
      <c r="H1371" s="19"/>
      <c r="I1371" s="12"/>
      <c r="J1371" s="15"/>
      <c r="K1371" s="11"/>
      <c r="L1371" s="17"/>
    </row>
    <row r="1372" spans="1:12" x14ac:dyDescent="0.35">
      <c r="A1372" s="17"/>
      <c r="B1372" s="14"/>
      <c r="C1372" s="14"/>
      <c r="D1372" s="14"/>
      <c r="E1372" s="19"/>
      <c r="F1372" s="19"/>
      <c r="G1372" s="16"/>
      <c r="H1372" s="19"/>
      <c r="I1372" s="12"/>
      <c r="J1372" s="15"/>
      <c r="K1372" s="11"/>
      <c r="L1372" s="17"/>
    </row>
    <row r="1373" spans="1:12" x14ac:dyDescent="0.35">
      <c r="A1373" s="17"/>
      <c r="B1373" s="14"/>
      <c r="C1373" s="14"/>
      <c r="D1373" s="14"/>
      <c r="E1373" s="19"/>
      <c r="F1373" s="19"/>
      <c r="G1373" s="16"/>
      <c r="H1373" s="19"/>
      <c r="I1373" s="12"/>
      <c r="J1373" s="15"/>
      <c r="K1373" s="11"/>
      <c r="L1373" s="17"/>
    </row>
    <row r="1374" spans="1:12" x14ac:dyDescent="0.35">
      <c r="A1374" s="17"/>
      <c r="B1374" s="14"/>
      <c r="C1374" s="14"/>
      <c r="D1374" s="14"/>
      <c r="E1374" s="19"/>
      <c r="F1374" s="19"/>
      <c r="G1374" s="16"/>
      <c r="H1374" s="19"/>
      <c r="I1374" s="12"/>
      <c r="J1374" s="15"/>
      <c r="K1374" s="11"/>
      <c r="L1374" s="17"/>
    </row>
    <row r="1375" spans="1:12" x14ac:dyDescent="0.35">
      <c r="A1375" s="17"/>
      <c r="B1375" s="14"/>
      <c r="C1375" s="14"/>
      <c r="D1375" s="14"/>
      <c r="E1375" s="19"/>
      <c r="F1375" s="19"/>
      <c r="G1375" s="16"/>
      <c r="H1375" s="19"/>
      <c r="I1375" s="12"/>
      <c r="J1375" s="15"/>
      <c r="K1375" s="11"/>
      <c r="L1375" s="17"/>
    </row>
    <row r="1376" spans="1:12" x14ac:dyDescent="0.35">
      <c r="A1376" s="17"/>
      <c r="B1376" s="14"/>
      <c r="C1376" s="14"/>
      <c r="D1376" s="14"/>
      <c r="E1376" s="19"/>
      <c r="F1376" s="19"/>
      <c r="G1376" s="16"/>
      <c r="H1376" s="19"/>
      <c r="I1376" s="12"/>
      <c r="J1376" s="15"/>
      <c r="K1376" s="11"/>
      <c r="L1376" s="17"/>
    </row>
    <row r="1377" spans="1:12" x14ac:dyDescent="0.35">
      <c r="A1377" s="17"/>
      <c r="B1377" s="14"/>
      <c r="C1377" s="14"/>
      <c r="D1377" s="14"/>
      <c r="E1377" s="19"/>
      <c r="F1377" s="19"/>
      <c r="G1377" s="16"/>
      <c r="H1377" s="19"/>
      <c r="I1377" s="12"/>
      <c r="J1377" s="15"/>
      <c r="K1377" s="11"/>
      <c r="L1377" s="17"/>
    </row>
    <row r="1378" spans="1:12" x14ac:dyDescent="0.35">
      <c r="A1378" s="17"/>
      <c r="B1378" s="14"/>
      <c r="C1378" s="14"/>
      <c r="D1378" s="14"/>
      <c r="E1378" s="19"/>
      <c r="F1378" s="19"/>
      <c r="G1378" s="16"/>
      <c r="H1378" s="19"/>
      <c r="I1378" s="12"/>
      <c r="J1378" s="15"/>
      <c r="K1378" s="11"/>
      <c r="L1378" s="17"/>
    </row>
    <row r="1379" spans="1:12" x14ac:dyDescent="0.35">
      <c r="A1379" s="17"/>
      <c r="B1379" s="14"/>
      <c r="C1379" s="14"/>
      <c r="D1379" s="14"/>
      <c r="E1379" s="19"/>
      <c r="F1379" s="19"/>
      <c r="G1379" s="16"/>
      <c r="H1379" s="19"/>
      <c r="I1379" s="12"/>
      <c r="J1379" s="15"/>
      <c r="K1379" s="11"/>
      <c r="L1379" s="17"/>
    </row>
    <row r="1380" spans="1:12" x14ac:dyDescent="0.35">
      <c r="A1380" s="17"/>
      <c r="B1380" s="14"/>
      <c r="C1380" s="14"/>
      <c r="D1380" s="14"/>
      <c r="E1380" s="19"/>
      <c r="F1380" s="19"/>
      <c r="G1380" s="16"/>
      <c r="H1380" s="19"/>
      <c r="I1380" s="12"/>
      <c r="J1380" s="15"/>
      <c r="K1380" s="11"/>
      <c r="L1380" s="17"/>
    </row>
    <row r="1381" spans="1:12" x14ac:dyDescent="0.35">
      <c r="A1381" s="17"/>
      <c r="B1381" s="14"/>
      <c r="C1381" s="14"/>
      <c r="D1381" s="14"/>
      <c r="E1381" s="19"/>
      <c r="F1381" s="19"/>
      <c r="G1381" s="16"/>
      <c r="H1381" s="19"/>
      <c r="I1381" s="12"/>
      <c r="J1381" s="15"/>
      <c r="K1381" s="11"/>
      <c r="L1381" s="17"/>
    </row>
    <row r="1382" spans="1:12" x14ac:dyDescent="0.35">
      <c r="A1382" s="17"/>
      <c r="B1382" s="14"/>
      <c r="C1382" s="14"/>
      <c r="D1382" s="14"/>
      <c r="E1382" s="19"/>
      <c r="F1382" s="19"/>
      <c r="G1382" s="16"/>
      <c r="H1382" s="19"/>
      <c r="I1382" s="12"/>
      <c r="J1382" s="15"/>
      <c r="K1382" s="11"/>
      <c r="L1382" s="17"/>
    </row>
    <row r="1383" spans="1:12" x14ac:dyDescent="0.35">
      <c r="A1383" s="17"/>
      <c r="B1383" s="14"/>
      <c r="C1383" s="14"/>
      <c r="D1383" s="14"/>
      <c r="E1383" s="19"/>
      <c r="F1383" s="19"/>
      <c r="G1383" s="16"/>
      <c r="H1383" s="19"/>
      <c r="I1383" s="12"/>
      <c r="J1383" s="15"/>
      <c r="K1383" s="11"/>
      <c r="L1383" s="17"/>
    </row>
    <row r="1384" spans="1:12" x14ac:dyDescent="0.35">
      <c r="A1384" s="17"/>
      <c r="B1384" s="14"/>
      <c r="C1384" s="14"/>
      <c r="D1384" s="14"/>
      <c r="E1384" s="19"/>
      <c r="F1384" s="19"/>
      <c r="G1384" s="16"/>
      <c r="H1384" s="19"/>
      <c r="I1384" s="12"/>
      <c r="J1384" s="15"/>
      <c r="K1384" s="11"/>
      <c r="L1384" s="17"/>
    </row>
    <row r="1385" spans="1:12" x14ac:dyDescent="0.35">
      <c r="A1385" s="17"/>
      <c r="B1385" s="14"/>
      <c r="C1385" s="14"/>
      <c r="D1385" s="14"/>
      <c r="E1385" s="19"/>
      <c r="F1385" s="19"/>
      <c r="G1385" s="16"/>
      <c r="H1385" s="19"/>
      <c r="I1385" s="12"/>
      <c r="J1385" s="15"/>
      <c r="K1385" s="11"/>
      <c r="L1385" s="17"/>
    </row>
    <row r="1386" spans="1:12" x14ac:dyDescent="0.35">
      <c r="A1386" s="17"/>
      <c r="B1386" s="14"/>
      <c r="C1386" s="14"/>
      <c r="D1386" s="14"/>
      <c r="E1386" s="19"/>
      <c r="F1386" s="19"/>
      <c r="G1386" s="16"/>
      <c r="H1386" s="19"/>
      <c r="I1386" s="12"/>
      <c r="J1386" s="15"/>
      <c r="K1386" s="11"/>
      <c r="L1386" s="17"/>
    </row>
    <row r="1387" spans="1:12" x14ac:dyDescent="0.35">
      <c r="A1387" s="17"/>
      <c r="B1387" s="14"/>
      <c r="C1387" s="14"/>
      <c r="D1387" s="14"/>
      <c r="E1387" s="19"/>
      <c r="F1387" s="19"/>
      <c r="G1387" s="16"/>
      <c r="H1387" s="19"/>
      <c r="I1387" s="12"/>
      <c r="J1387" s="15"/>
      <c r="K1387" s="11"/>
      <c r="L1387" s="17"/>
    </row>
    <row r="1388" spans="1:12" x14ac:dyDescent="0.35">
      <c r="A1388" s="17"/>
      <c r="B1388" s="14"/>
      <c r="C1388" s="14"/>
      <c r="D1388" s="14"/>
      <c r="E1388" s="19"/>
      <c r="F1388" s="19"/>
      <c r="G1388" s="16"/>
      <c r="H1388" s="19"/>
      <c r="I1388" s="12"/>
      <c r="J1388" s="15"/>
      <c r="K1388" s="11"/>
      <c r="L1388" s="17"/>
    </row>
    <row r="1389" spans="1:12" x14ac:dyDescent="0.35">
      <c r="A1389" s="17"/>
      <c r="B1389" s="14"/>
      <c r="C1389" s="14"/>
      <c r="D1389" s="14"/>
      <c r="E1389" s="19"/>
      <c r="F1389" s="19"/>
      <c r="G1389" s="16"/>
      <c r="H1389" s="19"/>
      <c r="I1389" s="12"/>
      <c r="J1389" s="15"/>
      <c r="K1389" s="11"/>
      <c r="L1389" s="17"/>
    </row>
    <row r="1390" spans="1:12" x14ac:dyDescent="0.35">
      <c r="A1390" s="17"/>
      <c r="B1390" s="14"/>
      <c r="C1390" s="14"/>
      <c r="D1390" s="14"/>
      <c r="E1390" s="19"/>
      <c r="F1390" s="19"/>
      <c r="G1390" s="16"/>
      <c r="H1390" s="19"/>
      <c r="I1390" s="12"/>
      <c r="J1390" s="15"/>
      <c r="K1390" s="11"/>
      <c r="L1390" s="17"/>
    </row>
    <row r="1391" spans="1:12" x14ac:dyDescent="0.35">
      <c r="A1391" s="17"/>
      <c r="B1391" s="14"/>
      <c r="C1391" s="14"/>
      <c r="D1391" s="14"/>
      <c r="E1391" s="19"/>
      <c r="F1391" s="19"/>
      <c r="G1391" s="16"/>
      <c r="H1391" s="19"/>
      <c r="I1391" s="12"/>
      <c r="J1391" s="15"/>
      <c r="K1391" s="11"/>
      <c r="L1391" s="17"/>
    </row>
    <row r="1392" spans="1:12" x14ac:dyDescent="0.35">
      <c r="A1392" s="17"/>
      <c r="B1392" s="14"/>
      <c r="C1392" s="14"/>
      <c r="D1392" s="14"/>
      <c r="E1392" s="19"/>
      <c r="F1392" s="19"/>
      <c r="G1392" s="16"/>
      <c r="H1392" s="19"/>
      <c r="I1392" s="12"/>
      <c r="J1392" s="15"/>
      <c r="K1392" s="11"/>
      <c r="L1392" s="17"/>
    </row>
    <row r="1393" spans="1:12" x14ac:dyDescent="0.35">
      <c r="A1393" s="17"/>
      <c r="B1393" s="14"/>
      <c r="C1393" s="14"/>
      <c r="D1393" s="14"/>
      <c r="E1393" s="19"/>
      <c r="F1393" s="19"/>
      <c r="G1393" s="16"/>
      <c r="H1393" s="19"/>
      <c r="I1393" s="12"/>
      <c r="J1393" s="15"/>
      <c r="K1393" s="11"/>
      <c r="L1393" s="17"/>
    </row>
    <row r="1394" spans="1:12" x14ac:dyDescent="0.35">
      <c r="A1394" s="17"/>
      <c r="B1394" s="14"/>
      <c r="C1394" s="14"/>
      <c r="D1394" s="14"/>
      <c r="E1394" s="19"/>
      <c r="F1394" s="19"/>
      <c r="G1394" s="16"/>
      <c r="H1394" s="19"/>
      <c r="I1394" s="12"/>
      <c r="J1394" s="15"/>
      <c r="K1394" s="11"/>
      <c r="L1394" s="17"/>
    </row>
    <row r="1395" spans="1:12" x14ac:dyDescent="0.35">
      <c r="A1395" s="17"/>
      <c r="B1395" s="14"/>
      <c r="C1395" s="14"/>
      <c r="D1395" s="14"/>
      <c r="E1395" s="19"/>
      <c r="F1395" s="19"/>
      <c r="G1395" s="16"/>
      <c r="H1395" s="19"/>
      <c r="I1395" s="12"/>
      <c r="J1395" s="15"/>
      <c r="K1395" s="11"/>
      <c r="L1395" s="17"/>
    </row>
    <row r="1396" spans="1:12" x14ac:dyDescent="0.35">
      <c r="A1396" s="17"/>
      <c r="B1396" s="14"/>
      <c r="C1396" s="14"/>
      <c r="D1396" s="14"/>
      <c r="E1396" s="19"/>
      <c r="F1396" s="19"/>
      <c r="G1396" s="16"/>
      <c r="H1396" s="19"/>
      <c r="I1396" s="12"/>
      <c r="J1396" s="15"/>
      <c r="K1396" s="11"/>
      <c r="L1396" s="17"/>
    </row>
    <row r="1397" spans="1:12" x14ac:dyDescent="0.35">
      <c r="A1397" s="17"/>
      <c r="B1397" s="14"/>
      <c r="C1397" s="14"/>
      <c r="D1397" s="14"/>
      <c r="E1397" s="19"/>
      <c r="F1397" s="19"/>
      <c r="G1397" s="16"/>
      <c r="H1397" s="19"/>
      <c r="I1397" s="12"/>
      <c r="J1397" s="15"/>
      <c r="K1397" s="11"/>
      <c r="L1397" s="17"/>
    </row>
    <row r="1398" spans="1:12" x14ac:dyDescent="0.35">
      <c r="A1398" s="17"/>
      <c r="B1398" s="14"/>
      <c r="C1398" s="14"/>
      <c r="D1398" s="14"/>
      <c r="E1398" s="19"/>
      <c r="F1398" s="19"/>
      <c r="G1398" s="16"/>
      <c r="H1398" s="19"/>
      <c r="I1398" s="12"/>
      <c r="J1398" s="15"/>
      <c r="K1398" s="11"/>
      <c r="L1398" s="17"/>
    </row>
    <row r="1399" spans="1:12" x14ac:dyDescent="0.35">
      <c r="A1399" s="17"/>
      <c r="B1399" s="14"/>
      <c r="C1399" s="14"/>
      <c r="D1399" s="14"/>
      <c r="E1399" s="19"/>
      <c r="F1399" s="19"/>
      <c r="G1399" s="16"/>
      <c r="H1399" s="19"/>
      <c r="I1399" s="12"/>
      <c r="J1399" s="15"/>
      <c r="K1399" s="11"/>
      <c r="L1399" s="17"/>
    </row>
    <row r="1400" spans="1:12" x14ac:dyDescent="0.35">
      <c r="A1400" s="17"/>
      <c r="B1400" s="14"/>
      <c r="C1400" s="14"/>
      <c r="D1400" s="14"/>
      <c r="E1400" s="19"/>
      <c r="F1400" s="19"/>
      <c r="G1400" s="16"/>
      <c r="H1400" s="19"/>
      <c r="I1400" s="12"/>
      <c r="J1400" s="15"/>
      <c r="K1400" s="11"/>
      <c r="L1400" s="17"/>
    </row>
    <row r="1401" spans="1:12" x14ac:dyDescent="0.35">
      <c r="A1401" s="17"/>
      <c r="B1401" s="14"/>
      <c r="C1401" s="14"/>
      <c r="D1401" s="14"/>
      <c r="E1401" s="19"/>
      <c r="F1401" s="19"/>
      <c r="G1401" s="16"/>
      <c r="H1401" s="19"/>
      <c r="I1401" s="12"/>
      <c r="J1401" s="15"/>
      <c r="K1401" s="11"/>
      <c r="L1401" s="17"/>
    </row>
    <row r="1402" spans="1:12" x14ac:dyDescent="0.35">
      <c r="A1402" s="17"/>
      <c r="B1402" s="14"/>
      <c r="C1402" s="14"/>
      <c r="D1402" s="14"/>
      <c r="E1402" s="19"/>
      <c r="F1402" s="19"/>
      <c r="G1402" s="16"/>
      <c r="H1402" s="19"/>
      <c r="I1402" s="12"/>
      <c r="J1402" s="15"/>
      <c r="K1402" s="11"/>
      <c r="L1402" s="17"/>
    </row>
    <row r="1403" spans="1:12" x14ac:dyDescent="0.35">
      <c r="A1403" s="17"/>
      <c r="B1403" s="14"/>
      <c r="C1403" s="14"/>
      <c r="D1403" s="14"/>
      <c r="E1403" s="19"/>
      <c r="F1403" s="19"/>
      <c r="G1403" s="16"/>
      <c r="H1403" s="19"/>
      <c r="I1403" s="12"/>
      <c r="J1403" s="15"/>
      <c r="K1403" s="11"/>
      <c r="L1403" s="17"/>
    </row>
    <row r="1404" spans="1:12" x14ac:dyDescent="0.35">
      <c r="A1404" s="17"/>
      <c r="B1404" s="14"/>
      <c r="C1404" s="14"/>
      <c r="D1404" s="14"/>
      <c r="E1404" s="19"/>
      <c r="F1404" s="19"/>
      <c r="G1404" s="16"/>
      <c r="H1404" s="19"/>
      <c r="I1404" s="12"/>
      <c r="J1404" s="15"/>
      <c r="K1404" s="11"/>
      <c r="L1404" s="17"/>
    </row>
    <row r="1405" spans="1:12" x14ac:dyDescent="0.35">
      <c r="A1405" s="17"/>
      <c r="B1405" s="14"/>
      <c r="C1405" s="14"/>
      <c r="D1405" s="14"/>
      <c r="E1405" s="19"/>
      <c r="F1405" s="19"/>
      <c r="G1405" s="16"/>
      <c r="H1405" s="19"/>
      <c r="I1405" s="12"/>
      <c r="J1405" s="15"/>
      <c r="K1405" s="11"/>
      <c r="L1405" s="17"/>
    </row>
    <row r="1406" spans="1:12" x14ac:dyDescent="0.35">
      <c r="A1406" s="17"/>
      <c r="B1406" s="14"/>
      <c r="C1406" s="14"/>
      <c r="D1406" s="14"/>
      <c r="E1406" s="19"/>
      <c r="F1406" s="19"/>
      <c r="G1406" s="16"/>
      <c r="H1406" s="19"/>
      <c r="I1406" s="12"/>
      <c r="J1406" s="15"/>
      <c r="K1406" s="11"/>
      <c r="L1406" s="17"/>
    </row>
    <row r="1407" spans="1:12" x14ac:dyDescent="0.35">
      <c r="A1407" s="17"/>
      <c r="B1407" s="14"/>
      <c r="C1407" s="14"/>
      <c r="D1407" s="14"/>
      <c r="E1407" s="19"/>
      <c r="F1407" s="19"/>
      <c r="G1407" s="16"/>
      <c r="H1407" s="19"/>
      <c r="I1407" s="12"/>
      <c r="J1407" s="15"/>
      <c r="K1407" s="11"/>
      <c r="L1407" s="17"/>
    </row>
    <row r="1408" spans="1:12" x14ac:dyDescent="0.35">
      <c r="A1408" s="17"/>
      <c r="B1408" s="14"/>
      <c r="C1408" s="14"/>
      <c r="D1408" s="14"/>
      <c r="E1408" s="19"/>
      <c r="F1408" s="19"/>
      <c r="G1408" s="16"/>
      <c r="H1408" s="19"/>
      <c r="I1408" s="12"/>
      <c r="J1408" s="15"/>
      <c r="K1408" s="11"/>
      <c r="L1408" s="17"/>
    </row>
    <row r="1409" spans="1:12" x14ac:dyDescent="0.35">
      <c r="A1409" s="17"/>
      <c r="B1409" s="14"/>
      <c r="C1409" s="14"/>
      <c r="D1409" s="14"/>
      <c r="E1409" s="19"/>
      <c r="F1409" s="19"/>
      <c r="G1409" s="16"/>
      <c r="H1409" s="19"/>
      <c r="I1409" s="12"/>
      <c r="J1409" s="15"/>
      <c r="K1409" s="11"/>
      <c r="L1409" s="17"/>
    </row>
    <row r="1410" spans="1:12" x14ac:dyDescent="0.35">
      <c r="A1410" s="17"/>
      <c r="B1410" s="14"/>
      <c r="C1410" s="14"/>
      <c r="D1410" s="14"/>
      <c r="E1410" s="19"/>
      <c r="F1410" s="19"/>
      <c r="G1410" s="16"/>
      <c r="H1410" s="19"/>
      <c r="I1410" s="12"/>
      <c r="J1410" s="15"/>
      <c r="K1410" s="11"/>
      <c r="L1410" s="17"/>
    </row>
    <row r="1411" spans="1:12" x14ac:dyDescent="0.35">
      <c r="A1411" s="17"/>
      <c r="B1411" s="14"/>
      <c r="C1411" s="14"/>
      <c r="D1411" s="14"/>
      <c r="E1411" s="19"/>
      <c r="F1411" s="19"/>
      <c r="G1411" s="16"/>
      <c r="H1411" s="19"/>
      <c r="I1411" s="12"/>
      <c r="J1411" s="15"/>
      <c r="K1411" s="11"/>
      <c r="L1411" s="17"/>
    </row>
    <row r="1412" spans="1:12" x14ac:dyDescent="0.35">
      <c r="A1412" s="17"/>
      <c r="B1412" s="14"/>
      <c r="C1412" s="14"/>
      <c r="D1412" s="14"/>
      <c r="E1412" s="19"/>
      <c r="F1412" s="19"/>
      <c r="G1412" s="16"/>
      <c r="H1412" s="19"/>
      <c r="I1412" s="12"/>
      <c r="J1412" s="15"/>
      <c r="K1412" s="11"/>
      <c r="L1412" s="17"/>
    </row>
    <row r="1413" spans="1:12" x14ac:dyDescent="0.35">
      <c r="A1413" s="17"/>
      <c r="B1413" s="14"/>
      <c r="C1413" s="14"/>
      <c r="D1413" s="14"/>
      <c r="E1413" s="19"/>
      <c r="F1413" s="19"/>
      <c r="G1413" s="16"/>
      <c r="H1413" s="19"/>
      <c r="I1413" s="12"/>
      <c r="J1413" s="15"/>
      <c r="K1413" s="11"/>
      <c r="L1413" s="17"/>
    </row>
    <row r="1414" spans="1:12" x14ac:dyDescent="0.35">
      <c r="A1414" s="17"/>
      <c r="B1414" s="14"/>
      <c r="C1414" s="14"/>
      <c r="D1414" s="14"/>
      <c r="E1414" s="19"/>
      <c r="F1414" s="19"/>
      <c r="G1414" s="16"/>
      <c r="H1414" s="19"/>
      <c r="I1414" s="12"/>
      <c r="J1414" s="15"/>
      <c r="K1414" s="11"/>
      <c r="L1414" s="17"/>
    </row>
    <row r="1415" spans="1:12" x14ac:dyDescent="0.35">
      <c r="A1415" s="17"/>
      <c r="B1415" s="14"/>
      <c r="C1415" s="14"/>
      <c r="D1415" s="14"/>
      <c r="E1415" s="19"/>
      <c r="F1415" s="19"/>
      <c r="G1415" s="16"/>
      <c r="H1415" s="19"/>
      <c r="I1415" s="12"/>
      <c r="J1415" s="15"/>
      <c r="K1415" s="11"/>
      <c r="L1415" s="17"/>
    </row>
    <row r="1416" spans="1:12" x14ac:dyDescent="0.35">
      <c r="A1416" s="17"/>
      <c r="B1416" s="14"/>
      <c r="C1416" s="14"/>
      <c r="D1416" s="14"/>
      <c r="E1416" s="19"/>
      <c r="F1416" s="19"/>
      <c r="G1416" s="16"/>
      <c r="H1416" s="19"/>
      <c r="I1416" s="12"/>
      <c r="J1416" s="15"/>
      <c r="K1416" s="11"/>
      <c r="L1416" s="17"/>
    </row>
    <row r="1417" spans="1:12" x14ac:dyDescent="0.35">
      <c r="A1417" s="17"/>
      <c r="B1417" s="14"/>
      <c r="C1417" s="14"/>
      <c r="D1417" s="14"/>
      <c r="E1417" s="19"/>
      <c r="F1417" s="19"/>
      <c r="G1417" s="16"/>
      <c r="H1417" s="19"/>
      <c r="I1417" s="12"/>
      <c r="J1417" s="15"/>
      <c r="K1417" s="11"/>
      <c r="L1417" s="17"/>
    </row>
    <row r="1418" spans="1:12" x14ac:dyDescent="0.35">
      <c r="A1418" s="17"/>
      <c r="B1418" s="14"/>
      <c r="C1418" s="14"/>
      <c r="D1418" s="14"/>
      <c r="E1418" s="19"/>
      <c r="F1418" s="19"/>
      <c r="G1418" s="16"/>
      <c r="H1418" s="19"/>
      <c r="I1418" s="12"/>
      <c r="J1418" s="15"/>
      <c r="K1418" s="11"/>
      <c r="L1418" s="17"/>
    </row>
    <row r="1419" spans="1:12" x14ac:dyDescent="0.35">
      <c r="A1419" s="17"/>
      <c r="B1419" s="14"/>
      <c r="C1419" s="14"/>
      <c r="D1419" s="14"/>
      <c r="E1419" s="19"/>
      <c r="F1419" s="19"/>
      <c r="G1419" s="16"/>
      <c r="H1419" s="19"/>
      <c r="I1419" s="12"/>
      <c r="J1419" s="15"/>
      <c r="K1419" s="11"/>
      <c r="L1419" s="17"/>
    </row>
    <row r="1420" spans="1:12" x14ac:dyDescent="0.35">
      <c r="A1420" s="17"/>
      <c r="B1420" s="14"/>
      <c r="C1420" s="14"/>
      <c r="D1420" s="14"/>
      <c r="E1420" s="19"/>
      <c r="F1420" s="19"/>
      <c r="G1420" s="16"/>
      <c r="H1420" s="19"/>
      <c r="I1420" s="12"/>
      <c r="J1420" s="15"/>
      <c r="K1420" s="11"/>
      <c r="L1420" s="17"/>
    </row>
    <row r="1421" spans="1:12" x14ac:dyDescent="0.35">
      <c r="A1421" s="17"/>
      <c r="B1421" s="14"/>
      <c r="C1421" s="14"/>
      <c r="D1421" s="14"/>
      <c r="E1421" s="19"/>
      <c r="F1421" s="19"/>
      <c r="G1421" s="16"/>
      <c r="H1421" s="19"/>
      <c r="I1421" s="12"/>
      <c r="J1421" s="15"/>
      <c r="K1421" s="11"/>
      <c r="L1421" s="17"/>
    </row>
    <row r="1422" spans="1:12" x14ac:dyDescent="0.35">
      <c r="A1422" s="17"/>
      <c r="B1422" s="14"/>
      <c r="C1422" s="14"/>
      <c r="D1422" s="14"/>
      <c r="E1422" s="19"/>
      <c r="F1422" s="19"/>
      <c r="G1422" s="16"/>
      <c r="H1422" s="19"/>
      <c r="I1422" s="12"/>
      <c r="J1422" s="15"/>
      <c r="K1422" s="11"/>
      <c r="L1422" s="17"/>
    </row>
    <row r="1423" spans="1:12" x14ac:dyDescent="0.35">
      <c r="A1423" s="17"/>
      <c r="B1423" s="14"/>
      <c r="C1423" s="14"/>
      <c r="D1423" s="14"/>
      <c r="E1423" s="19"/>
      <c r="F1423" s="19"/>
      <c r="G1423" s="16"/>
      <c r="H1423" s="19"/>
      <c r="I1423" s="12"/>
      <c r="J1423" s="15"/>
      <c r="K1423" s="11"/>
      <c r="L1423" s="17"/>
    </row>
    <row r="1424" spans="1:12" x14ac:dyDescent="0.35">
      <c r="A1424" s="17"/>
      <c r="B1424" s="14"/>
      <c r="C1424" s="14"/>
      <c r="D1424" s="14"/>
      <c r="E1424" s="19"/>
      <c r="F1424" s="19"/>
      <c r="G1424" s="16"/>
      <c r="H1424" s="19"/>
      <c r="I1424" s="12"/>
      <c r="J1424" s="15"/>
      <c r="K1424" s="11"/>
      <c r="L1424" s="17"/>
    </row>
    <row r="1425" spans="1:12" x14ac:dyDescent="0.35">
      <c r="A1425" s="17"/>
      <c r="B1425" s="14"/>
      <c r="C1425" s="14"/>
      <c r="D1425" s="14"/>
      <c r="E1425" s="19"/>
      <c r="F1425" s="19"/>
      <c r="G1425" s="16"/>
      <c r="H1425" s="19"/>
      <c r="I1425" s="12"/>
      <c r="J1425" s="15"/>
      <c r="K1425" s="11"/>
      <c r="L1425" s="17"/>
    </row>
    <row r="1426" spans="1:12" x14ac:dyDescent="0.35">
      <c r="A1426" s="17"/>
      <c r="B1426" s="14"/>
      <c r="C1426" s="14"/>
      <c r="D1426" s="14"/>
      <c r="E1426" s="19"/>
      <c r="F1426" s="19"/>
      <c r="G1426" s="16"/>
      <c r="H1426" s="19"/>
      <c r="I1426" s="12"/>
      <c r="J1426" s="15"/>
      <c r="K1426" s="11"/>
      <c r="L1426" s="17"/>
    </row>
    <row r="1427" spans="1:12" x14ac:dyDescent="0.35">
      <c r="A1427" s="17"/>
      <c r="B1427" s="14"/>
      <c r="C1427" s="14"/>
      <c r="D1427" s="14"/>
      <c r="E1427" s="19"/>
      <c r="F1427" s="19"/>
      <c r="G1427" s="16"/>
      <c r="H1427" s="19"/>
      <c r="I1427" s="12"/>
      <c r="J1427" s="15"/>
      <c r="K1427" s="11"/>
      <c r="L1427" s="17"/>
    </row>
    <row r="1428" spans="1:12" x14ac:dyDescent="0.35">
      <c r="A1428" s="17"/>
      <c r="B1428" s="14"/>
      <c r="C1428" s="14"/>
      <c r="D1428" s="14"/>
      <c r="E1428" s="19"/>
      <c r="F1428" s="19"/>
      <c r="G1428" s="16"/>
      <c r="H1428" s="19"/>
      <c r="I1428" s="12"/>
      <c r="J1428" s="15"/>
      <c r="K1428" s="11"/>
      <c r="L1428" s="17"/>
    </row>
    <row r="1429" spans="1:12" x14ac:dyDescent="0.35">
      <c r="A1429" s="17"/>
      <c r="B1429" s="14"/>
      <c r="C1429" s="14"/>
      <c r="D1429" s="14"/>
      <c r="E1429" s="19"/>
      <c r="F1429" s="19"/>
      <c r="G1429" s="16"/>
      <c r="H1429" s="19"/>
      <c r="I1429" s="12"/>
      <c r="J1429" s="15"/>
      <c r="K1429" s="11"/>
      <c r="L1429" s="17"/>
    </row>
    <row r="1430" spans="1:12" x14ac:dyDescent="0.35">
      <c r="A1430" s="17"/>
      <c r="B1430" s="14"/>
      <c r="C1430" s="14"/>
      <c r="D1430" s="14"/>
      <c r="E1430" s="19"/>
      <c r="F1430" s="19"/>
      <c r="G1430" s="16"/>
      <c r="H1430" s="19"/>
      <c r="I1430" s="12"/>
      <c r="J1430" s="15"/>
      <c r="K1430" s="11"/>
      <c r="L1430" s="17"/>
    </row>
    <row r="1431" spans="1:12" x14ac:dyDescent="0.35">
      <c r="A1431" s="17"/>
      <c r="B1431" s="14"/>
      <c r="C1431" s="14"/>
      <c r="D1431" s="14"/>
      <c r="E1431" s="19"/>
      <c r="F1431" s="19"/>
      <c r="G1431" s="16"/>
      <c r="H1431" s="19"/>
      <c r="I1431" s="12"/>
      <c r="J1431" s="15"/>
      <c r="K1431" s="11"/>
      <c r="L1431" s="17"/>
    </row>
    <row r="1432" spans="1:12" x14ac:dyDescent="0.35">
      <c r="A1432" s="17"/>
      <c r="B1432" s="14"/>
      <c r="C1432" s="14"/>
      <c r="D1432" s="14"/>
      <c r="E1432" s="19"/>
      <c r="F1432" s="19"/>
      <c r="G1432" s="16"/>
      <c r="H1432" s="19"/>
      <c r="I1432" s="12"/>
      <c r="J1432" s="15"/>
      <c r="K1432" s="11"/>
      <c r="L1432" s="17"/>
    </row>
    <row r="1433" spans="1:12" x14ac:dyDescent="0.35">
      <c r="A1433" s="17"/>
      <c r="B1433" s="14"/>
      <c r="C1433" s="14"/>
      <c r="D1433" s="14"/>
      <c r="E1433" s="19"/>
      <c r="F1433" s="19"/>
      <c r="G1433" s="16"/>
      <c r="H1433" s="19"/>
      <c r="I1433" s="12"/>
      <c r="J1433" s="15"/>
      <c r="K1433" s="11"/>
      <c r="L1433" s="17"/>
    </row>
    <row r="1434" spans="1:12" x14ac:dyDescent="0.35">
      <c r="A1434" s="17"/>
      <c r="B1434" s="14"/>
      <c r="C1434" s="14"/>
      <c r="D1434" s="14"/>
      <c r="E1434" s="19"/>
      <c r="F1434" s="19"/>
      <c r="G1434" s="16"/>
      <c r="H1434" s="19"/>
      <c r="I1434" s="12"/>
      <c r="J1434" s="15"/>
      <c r="K1434" s="11"/>
      <c r="L1434" s="17"/>
    </row>
    <row r="1435" spans="1:12" x14ac:dyDescent="0.35">
      <c r="A1435" s="17"/>
      <c r="B1435" s="14"/>
      <c r="C1435" s="14"/>
      <c r="D1435" s="14"/>
      <c r="E1435" s="19"/>
      <c r="F1435" s="19"/>
      <c r="G1435" s="16"/>
      <c r="H1435" s="19"/>
      <c r="I1435" s="12"/>
      <c r="J1435" s="15"/>
      <c r="K1435" s="11"/>
      <c r="L1435" s="17"/>
    </row>
    <row r="1436" spans="1:12" x14ac:dyDescent="0.35">
      <c r="A1436" s="17"/>
      <c r="B1436" s="14"/>
      <c r="C1436" s="14"/>
      <c r="D1436" s="14"/>
      <c r="E1436" s="19"/>
      <c r="F1436" s="19"/>
      <c r="G1436" s="16"/>
      <c r="H1436" s="19"/>
      <c r="I1436" s="12"/>
      <c r="J1436" s="15"/>
      <c r="K1436" s="11"/>
      <c r="L1436" s="17"/>
    </row>
    <row r="1437" spans="1:12" x14ac:dyDescent="0.35">
      <c r="A1437" s="17"/>
      <c r="B1437" s="14"/>
      <c r="C1437" s="14"/>
      <c r="D1437" s="14"/>
      <c r="E1437" s="19"/>
      <c r="F1437" s="19"/>
      <c r="G1437" s="16"/>
      <c r="H1437" s="19"/>
      <c r="I1437" s="12"/>
      <c r="J1437" s="15"/>
      <c r="K1437" s="11"/>
      <c r="L1437" s="17"/>
    </row>
    <row r="1438" spans="1:12" x14ac:dyDescent="0.35">
      <c r="A1438" s="17"/>
      <c r="B1438" s="14"/>
      <c r="C1438" s="14"/>
      <c r="D1438" s="14"/>
      <c r="E1438" s="19"/>
      <c r="F1438" s="19"/>
      <c r="G1438" s="16"/>
      <c r="H1438" s="19"/>
      <c r="I1438" s="12"/>
      <c r="J1438" s="15"/>
      <c r="K1438" s="11"/>
      <c r="L1438" s="17"/>
    </row>
    <row r="1439" spans="1:12" x14ac:dyDescent="0.35">
      <c r="A1439" s="17"/>
      <c r="B1439" s="14"/>
      <c r="C1439" s="14"/>
      <c r="D1439" s="14"/>
      <c r="E1439" s="19"/>
      <c r="F1439" s="19"/>
      <c r="G1439" s="16"/>
      <c r="H1439" s="19"/>
      <c r="I1439" s="12"/>
      <c r="J1439" s="15"/>
      <c r="K1439" s="11"/>
      <c r="L1439" s="17"/>
    </row>
    <row r="1440" spans="1:12" x14ac:dyDescent="0.35">
      <c r="A1440" s="17"/>
      <c r="B1440" s="14"/>
      <c r="C1440" s="14"/>
      <c r="D1440" s="14"/>
      <c r="E1440" s="19"/>
      <c r="F1440" s="19"/>
      <c r="G1440" s="16"/>
      <c r="H1440" s="19"/>
      <c r="I1440" s="12"/>
      <c r="J1440" s="15"/>
      <c r="K1440" s="11"/>
      <c r="L1440" s="17"/>
    </row>
    <row r="1441" spans="1:12" x14ac:dyDescent="0.35">
      <c r="A1441" s="17"/>
      <c r="B1441" s="14"/>
      <c r="C1441" s="14"/>
      <c r="D1441" s="14"/>
      <c r="E1441" s="19"/>
      <c r="F1441" s="19"/>
      <c r="G1441" s="16"/>
      <c r="H1441" s="19"/>
      <c r="I1441" s="12"/>
      <c r="J1441" s="15"/>
      <c r="K1441" s="11"/>
      <c r="L1441" s="17"/>
    </row>
    <row r="1442" spans="1:12" x14ac:dyDescent="0.35">
      <c r="A1442" s="17"/>
      <c r="B1442" s="14"/>
      <c r="C1442" s="14"/>
      <c r="D1442" s="14"/>
      <c r="E1442" s="19"/>
      <c r="F1442" s="19"/>
      <c r="G1442" s="16"/>
      <c r="H1442" s="19"/>
      <c r="I1442" s="12"/>
      <c r="J1442" s="15"/>
      <c r="K1442" s="11"/>
      <c r="L1442" s="17"/>
    </row>
    <row r="1443" spans="1:12" x14ac:dyDescent="0.35">
      <c r="A1443" s="17"/>
      <c r="B1443" s="14"/>
      <c r="C1443" s="14"/>
      <c r="D1443" s="14"/>
      <c r="E1443" s="19"/>
      <c r="F1443" s="19"/>
      <c r="G1443" s="16"/>
      <c r="H1443" s="19"/>
      <c r="I1443" s="12"/>
      <c r="J1443" s="15"/>
      <c r="K1443" s="11"/>
      <c r="L1443" s="17"/>
    </row>
    <row r="1444" spans="1:12" x14ac:dyDescent="0.35">
      <c r="A1444" s="17"/>
      <c r="B1444" s="14"/>
      <c r="C1444" s="14"/>
      <c r="D1444" s="14"/>
      <c r="E1444" s="19"/>
      <c r="F1444" s="19"/>
      <c r="G1444" s="16"/>
      <c r="H1444" s="19"/>
      <c r="I1444" s="12"/>
      <c r="J1444" s="15"/>
      <c r="K1444" s="11"/>
      <c r="L1444" s="17"/>
    </row>
    <row r="1445" spans="1:12" x14ac:dyDescent="0.35">
      <c r="A1445" s="17"/>
      <c r="B1445" s="14"/>
      <c r="C1445" s="14"/>
      <c r="D1445" s="14"/>
      <c r="E1445" s="19"/>
      <c r="F1445" s="19"/>
      <c r="G1445" s="16"/>
      <c r="H1445" s="19"/>
      <c r="I1445" s="12"/>
      <c r="J1445" s="15"/>
      <c r="K1445" s="11"/>
      <c r="L1445" s="17"/>
    </row>
    <row r="1446" spans="1:12" x14ac:dyDescent="0.35">
      <c r="A1446" s="17"/>
      <c r="B1446" s="14"/>
      <c r="C1446" s="14"/>
      <c r="D1446" s="14"/>
      <c r="E1446" s="19"/>
      <c r="F1446" s="19"/>
      <c r="G1446" s="16"/>
      <c r="H1446" s="19"/>
      <c r="I1446" s="12"/>
      <c r="J1446" s="15"/>
      <c r="K1446" s="11"/>
      <c r="L1446" s="17"/>
    </row>
    <row r="1447" spans="1:12" x14ac:dyDescent="0.35">
      <c r="A1447" s="17"/>
      <c r="B1447" s="14"/>
      <c r="C1447" s="14"/>
      <c r="D1447" s="14"/>
      <c r="E1447" s="19"/>
      <c r="F1447" s="19"/>
      <c r="G1447" s="16"/>
      <c r="H1447" s="19"/>
      <c r="I1447" s="12"/>
      <c r="J1447" s="15"/>
      <c r="K1447" s="11"/>
      <c r="L1447" s="17"/>
    </row>
    <row r="1448" spans="1:12" x14ac:dyDescent="0.35">
      <c r="A1448" s="17"/>
      <c r="B1448" s="14"/>
      <c r="C1448" s="14"/>
      <c r="D1448" s="14"/>
      <c r="E1448" s="19"/>
      <c r="F1448" s="19"/>
      <c r="G1448" s="16"/>
      <c r="H1448" s="19"/>
      <c r="I1448" s="12"/>
      <c r="J1448" s="15"/>
      <c r="K1448" s="11"/>
      <c r="L1448" s="17"/>
    </row>
    <row r="1449" spans="1:12" x14ac:dyDescent="0.35">
      <c r="A1449" s="17"/>
      <c r="B1449" s="14"/>
      <c r="C1449" s="14"/>
      <c r="D1449" s="14"/>
      <c r="E1449" s="19"/>
      <c r="F1449" s="19"/>
      <c r="G1449" s="16"/>
      <c r="H1449" s="19"/>
      <c r="I1449" s="12"/>
      <c r="J1449" s="15"/>
      <c r="K1449" s="11"/>
      <c r="L1449" s="17"/>
    </row>
    <row r="1450" spans="1:12" x14ac:dyDescent="0.35">
      <c r="A1450" s="17"/>
      <c r="B1450" s="14"/>
      <c r="C1450" s="14"/>
      <c r="D1450" s="14"/>
      <c r="E1450" s="19"/>
      <c r="F1450" s="19"/>
      <c r="G1450" s="16"/>
      <c r="H1450" s="19"/>
      <c r="I1450" s="12"/>
      <c r="J1450" s="15"/>
      <c r="K1450" s="11"/>
      <c r="L1450" s="17"/>
    </row>
    <row r="1451" spans="1:12" x14ac:dyDescent="0.35">
      <c r="A1451" s="17"/>
      <c r="B1451" s="14"/>
      <c r="C1451" s="14"/>
      <c r="D1451" s="14"/>
      <c r="E1451" s="19"/>
      <c r="F1451" s="19"/>
      <c r="G1451" s="16"/>
      <c r="H1451" s="19"/>
      <c r="I1451" s="12"/>
      <c r="J1451" s="15"/>
      <c r="K1451" s="11"/>
      <c r="L1451" s="17"/>
    </row>
    <row r="1452" spans="1:12" x14ac:dyDescent="0.35">
      <c r="A1452" s="17"/>
      <c r="B1452" s="14"/>
      <c r="C1452" s="14"/>
      <c r="D1452" s="14"/>
      <c r="E1452" s="19"/>
      <c r="F1452" s="19"/>
      <c r="G1452" s="16"/>
      <c r="H1452" s="19"/>
      <c r="I1452" s="12"/>
      <c r="J1452" s="15"/>
      <c r="K1452" s="11"/>
      <c r="L1452" s="17"/>
    </row>
    <row r="1453" spans="1:12" x14ac:dyDescent="0.35">
      <c r="A1453" s="17"/>
      <c r="B1453" s="14"/>
      <c r="C1453" s="14"/>
      <c r="D1453" s="14"/>
      <c r="E1453" s="19"/>
      <c r="F1453" s="19"/>
      <c r="G1453" s="16"/>
      <c r="H1453" s="19"/>
      <c r="I1453" s="12"/>
      <c r="J1453" s="15"/>
      <c r="K1453" s="11"/>
      <c r="L1453" s="17"/>
    </row>
    <row r="1454" spans="1:12" x14ac:dyDescent="0.35">
      <c r="A1454" s="17"/>
      <c r="B1454" s="14"/>
      <c r="C1454" s="14"/>
      <c r="D1454" s="14"/>
      <c r="E1454" s="19"/>
      <c r="F1454" s="19"/>
      <c r="G1454" s="16"/>
      <c r="H1454" s="19"/>
      <c r="I1454" s="12"/>
      <c r="J1454" s="15"/>
      <c r="K1454" s="11"/>
      <c r="L1454" s="17"/>
    </row>
    <row r="1455" spans="1:12" x14ac:dyDescent="0.35">
      <c r="A1455" s="17"/>
      <c r="B1455" s="14"/>
      <c r="C1455" s="14"/>
      <c r="D1455" s="14"/>
      <c r="E1455" s="19"/>
      <c r="F1455" s="19"/>
      <c r="G1455" s="16"/>
      <c r="H1455" s="19"/>
      <c r="I1455" s="12"/>
      <c r="J1455" s="15"/>
      <c r="K1455" s="11"/>
      <c r="L1455" s="17"/>
    </row>
    <row r="1456" spans="1:12" x14ac:dyDescent="0.35">
      <c r="A1456" s="17"/>
      <c r="B1456" s="14"/>
      <c r="C1456" s="14"/>
      <c r="D1456" s="14"/>
      <c r="E1456" s="19"/>
      <c r="F1456" s="19"/>
      <c r="G1456" s="16"/>
      <c r="H1456" s="19"/>
      <c r="I1456" s="12"/>
      <c r="J1456" s="15"/>
      <c r="K1456" s="11"/>
      <c r="L1456" s="17"/>
    </row>
    <row r="1457" spans="1:12" x14ac:dyDescent="0.35">
      <c r="A1457" s="17"/>
      <c r="B1457" s="14"/>
      <c r="C1457" s="14"/>
      <c r="D1457" s="14"/>
      <c r="E1457" s="19"/>
      <c r="F1457" s="19"/>
      <c r="G1457" s="16"/>
      <c r="H1457" s="19"/>
      <c r="I1457" s="12"/>
      <c r="J1457" s="15"/>
      <c r="K1457" s="11"/>
      <c r="L1457" s="17"/>
    </row>
    <row r="1458" spans="1:12" x14ac:dyDescent="0.35">
      <c r="A1458" s="17"/>
      <c r="B1458" s="14"/>
      <c r="C1458" s="14"/>
      <c r="D1458" s="14"/>
      <c r="E1458" s="19"/>
      <c r="F1458" s="19"/>
      <c r="G1458" s="16"/>
      <c r="H1458" s="19"/>
      <c r="I1458" s="12"/>
      <c r="J1458" s="15"/>
      <c r="K1458" s="11"/>
      <c r="L1458" s="17"/>
    </row>
    <row r="1459" spans="1:12" x14ac:dyDescent="0.35">
      <c r="A1459" s="17"/>
      <c r="B1459" s="14"/>
      <c r="C1459" s="14"/>
      <c r="D1459" s="14"/>
      <c r="E1459" s="19"/>
      <c r="F1459" s="19"/>
      <c r="G1459" s="16"/>
      <c r="H1459" s="19"/>
      <c r="I1459" s="12"/>
      <c r="J1459" s="15"/>
      <c r="K1459" s="11"/>
      <c r="L1459" s="17"/>
    </row>
    <row r="1460" spans="1:12" x14ac:dyDescent="0.35">
      <c r="A1460" s="17"/>
      <c r="B1460" s="14"/>
      <c r="C1460" s="14"/>
      <c r="D1460" s="14"/>
      <c r="E1460" s="19"/>
      <c r="F1460" s="19"/>
      <c r="G1460" s="16"/>
      <c r="H1460" s="19"/>
      <c r="I1460" s="12"/>
      <c r="J1460" s="15"/>
      <c r="K1460" s="11"/>
      <c r="L1460" s="17"/>
    </row>
    <row r="1461" spans="1:12" x14ac:dyDescent="0.35">
      <c r="A1461" s="17"/>
      <c r="B1461" s="14"/>
      <c r="C1461" s="14"/>
      <c r="D1461" s="14"/>
      <c r="E1461" s="19"/>
      <c r="F1461" s="19"/>
      <c r="G1461" s="16"/>
      <c r="H1461" s="19"/>
      <c r="I1461" s="12"/>
      <c r="J1461" s="15"/>
      <c r="K1461" s="11"/>
      <c r="L1461" s="17"/>
    </row>
    <row r="1462" spans="1:12" x14ac:dyDescent="0.35">
      <c r="A1462" s="17"/>
      <c r="B1462" s="14"/>
      <c r="C1462" s="14"/>
      <c r="D1462" s="14"/>
      <c r="E1462" s="19"/>
      <c r="F1462" s="19"/>
      <c r="G1462" s="16"/>
      <c r="H1462" s="19"/>
      <c r="I1462" s="12"/>
      <c r="J1462" s="15"/>
      <c r="K1462" s="11"/>
      <c r="L1462" s="17"/>
    </row>
    <row r="1463" spans="1:12" x14ac:dyDescent="0.35">
      <c r="A1463" s="17"/>
      <c r="B1463" s="14"/>
      <c r="C1463" s="14"/>
      <c r="D1463" s="14"/>
      <c r="E1463" s="19"/>
      <c r="F1463" s="19"/>
      <c r="G1463" s="16"/>
      <c r="H1463" s="19"/>
      <c r="I1463" s="12"/>
      <c r="J1463" s="15"/>
      <c r="K1463" s="11"/>
      <c r="L1463" s="17"/>
    </row>
    <row r="1464" spans="1:12" x14ac:dyDescent="0.35">
      <c r="A1464" s="17"/>
      <c r="B1464" s="14"/>
      <c r="C1464" s="14"/>
      <c r="D1464" s="14"/>
      <c r="E1464" s="19"/>
      <c r="F1464" s="19"/>
      <c r="G1464" s="16"/>
      <c r="H1464" s="19"/>
      <c r="I1464" s="12"/>
      <c r="J1464" s="15"/>
      <c r="K1464" s="11"/>
      <c r="L1464" s="17"/>
    </row>
    <row r="1465" spans="1:12" x14ac:dyDescent="0.35">
      <c r="A1465" s="17"/>
      <c r="B1465" s="14"/>
      <c r="C1465" s="14"/>
      <c r="D1465" s="14"/>
      <c r="E1465" s="19"/>
      <c r="F1465" s="19"/>
      <c r="G1465" s="16"/>
      <c r="H1465" s="19"/>
      <c r="I1465" s="12"/>
      <c r="J1465" s="15"/>
      <c r="K1465" s="11"/>
      <c r="L1465" s="17"/>
    </row>
    <row r="1466" spans="1:12" x14ac:dyDescent="0.35">
      <c r="A1466" s="17"/>
      <c r="B1466" s="14"/>
      <c r="C1466" s="14"/>
      <c r="D1466" s="14"/>
      <c r="E1466" s="19"/>
      <c r="F1466" s="19"/>
      <c r="G1466" s="16"/>
      <c r="H1466" s="19"/>
      <c r="I1466" s="12"/>
      <c r="J1466" s="15"/>
      <c r="K1466" s="11"/>
      <c r="L1466" s="17"/>
    </row>
    <row r="1467" spans="1:12" x14ac:dyDescent="0.35">
      <c r="A1467" s="17"/>
      <c r="B1467" s="14"/>
      <c r="C1467" s="14"/>
      <c r="D1467" s="14"/>
      <c r="E1467" s="19"/>
      <c r="F1467" s="19"/>
      <c r="G1467" s="16"/>
      <c r="H1467" s="19"/>
      <c r="I1467" s="12"/>
      <c r="J1467" s="15"/>
      <c r="K1467" s="11"/>
      <c r="L1467" s="17"/>
    </row>
    <row r="1468" spans="1:12" x14ac:dyDescent="0.35">
      <c r="A1468" s="17"/>
      <c r="B1468" s="14"/>
      <c r="C1468" s="14"/>
      <c r="D1468" s="14"/>
      <c r="E1468" s="19"/>
      <c r="F1468" s="19"/>
      <c r="G1468" s="16"/>
      <c r="H1468" s="19"/>
      <c r="I1468" s="12"/>
      <c r="J1468" s="15"/>
      <c r="K1468" s="11"/>
      <c r="L1468" s="17"/>
    </row>
    <row r="1469" spans="1:12" x14ac:dyDescent="0.35">
      <c r="A1469" s="17"/>
      <c r="B1469" s="14"/>
      <c r="C1469" s="14"/>
      <c r="D1469" s="14"/>
      <c r="E1469" s="19"/>
      <c r="F1469" s="19"/>
      <c r="G1469" s="16"/>
      <c r="H1469" s="19"/>
      <c r="I1469" s="12"/>
      <c r="J1469" s="15"/>
      <c r="K1469" s="11"/>
      <c r="L1469" s="17"/>
    </row>
    <row r="1470" spans="1:12" x14ac:dyDescent="0.35">
      <c r="A1470" s="17"/>
      <c r="B1470" s="14"/>
      <c r="C1470" s="14"/>
      <c r="D1470" s="14"/>
      <c r="E1470" s="19"/>
      <c r="F1470" s="19"/>
      <c r="G1470" s="16"/>
      <c r="H1470" s="19"/>
      <c r="I1470" s="12"/>
      <c r="J1470" s="15"/>
      <c r="K1470" s="11"/>
      <c r="L1470" s="17"/>
    </row>
    <row r="1471" spans="1:12" x14ac:dyDescent="0.35">
      <c r="A1471" s="17"/>
      <c r="B1471" s="14"/>
      <c r="C1471" s="14"/>
      <c r="D1471" s="14"/>
      <c r="E1471" s="19"/>
      <c r="F1471" s="19"/>
      <c r="G1471" s="16"/>
      <c r="H1471" s="19"/>
      <c r="I1471" s="12"/>
      <c r="J1471" s="15"/>
      <c r="K1471" s="11"/>
      <c r="L1471" s="17"/>
    </row>
    <row r="1472" spans="1:12" x14ac:dyDescent="0.35">
      <c r="A1472" s="17"/>
      <c r="B1472" s="14"/>
      <c r="C1472" s="14"/>
      <c r="D1472" s="14"/>
      <c r="E1472" s="19"/>
      <c r="F1472" s="19"/>
      <c r="G1472" s="16"/>
      <c r="H1472" s="19"/>
      <c r="I1472" s="12"/>
      <c r="J1472" s="15"/>
      <c r="K1472" s="11"/>
      <c r="L1472" s="17"/>
    </row>
    <row r="1473" spans="1:12" x14ac:dyDescent="0.35">
      <c r="A1473" s="17"/>
      <c r="B1473" s="14"/>
      <c r="C1473" s="14"/>
      <c r="D1473" s="14"/>
      <c r="E1473" s="19"/>
      <c r="F1473" s="19"/>
      <c r="G1473" s="16"/>
      <c r="H1473" s="19"/>
      <c r="I1473" s="12"/>
      <c r="J1473" s="15"/>
      <c r="K1473" s="11"/>
      <c r="L1473" s="17"/>
    </row>
    <row r="1474" spans="1:12" x14ac:dyDescent="0.35">
      <c r="A1474" s="17"/>
      <c r="B1474" s="14"/>
      <c r="C1474" s="14"/>
      <c r="D1474" s="14"/>
      <c r="E1474" s="19"/>
      <c r="F1474" s="19"/>
      <c r="G1474" s="16"/>
      <c r="H1474" s="19"/>
      <c r="I1474" s="12"/>
      <c r="J1474" s="15"/>
      <c r="K1474" s="11"/>
      <c r="L1474" s="17"/>
    </row>
    <row r="1475" spans="1:12" x14ac:dyDescent="0.35">
      <c r="A1475" s="17"/>
      <c r="B1475" s="14"/>
      <c r="C1475" s="14"/>
      <c r="D1475" s="14"/>
      <c r="E1475" s="19"/>
      <c r="F1475" s="19"/>
      <c r="G1475" s="16"/>
      <c r="H1475" s="19"/>
      <c r="I1475" s="12"/>
      <c r="J1475" s="15"/>
      <c r="K1475" s="11"/>
      <c r="L1475" s="17"/>
    </row>
    <row r="1476" spans="1:12" x14ac:dyDescent="0.35">
      <c r="A1476" s="17"/>
      <c r="B1476" s="14"/>
      <c r="C1476" s="14"/>
      <c r="D1476" s="14"/>
      <c r="E1476" s="19"/>
      <c r="F1476" s="19"/>
      <c r="G1476" s="16"/>
      <c r="H1476" s="19"/>
      <c r="I1476" s="12"/>
      <c r="J1476" s="15"/>
      <c r="K1476" s="11"/>
      <c r="L1476" s="17"/>
    </row>
    <row r="1477" spans="1:12" x14ac:dyDescent="0.35">
      <c r="A1477" s="17"/>
      <c r="B1477" s="14"/>
      <c r="C1477" s="14"/>
      <c r="D1477" s="14"/>
      <c r="E1477" s="19"/>
      <c r="F1477" s="19"/>
      <c r="G1477" s="16"/>
      <c r="H1477" s="19"/>
      <c r="I1477" s="12"/>
      <c r="J1477" s="15"/>
      <c r="K1477" s="11"/>
      <c r="L1477" s="17"/>
    </row>
    <row r="1478" spans="1:12" x14ac:dyDescent="0.35">
      <c r="A1478" s="17"/>
      <c r="B1478" s="14"/>
      <c r="C1478" s="14"/>
      <c r="D1478" s="14"/>
      <c r="E1478" s="19"/>
      <c r="F1478" s="19"/>
      <c r="G1478" s="16"/>
      <c r="H1478" s="19"/>
      <c r="I1478" s="12"/>
      <c r="J1478" s="15"/>
      <c r="K1478" s="11"/>
      <c r="L1478" s="17"/>
    </row>
    <row r="1479" spans="1:12" hidden="1" x14ac:dyDescent="0.35">
      <c r="A1479" s="17" t="s">
        <v>333</v>
      </c>
      <c r="B1479" s="14" t="s">
        <v>14</v>
      </c>
      <c r="C1479" s="14" t="s">
        <v>1699</v>
      </c>
      <c r="D1479" s="14" t="s">
        <v>2237</v>
      </c>
      <c r="E1479" s="19" t="s">
        <v>2118</v>
      </c>
      <c r="F1479" s="19" t="s">
        <v>2118</v>
      </c>
      <c r="G1479" s="16" t="s">
        <v>2118</v>
      </c>
      <c r="H1479" s="19" t="s">
        <v>2119</v>
      </c>
      <c r="I1479" s="12">
        <v>89.95</v>
      </c>
      <c r="J1479" s="15">
        <v>0.1676</v>
      </c>
      <c r="K1479" s="11">
        <v>74.87</v>
      </c>
      <c r="L1479" s="17"/>
    </row>
    <row r="1480" spans="1:12" hidden="1" x14ac:dyDescent="0.35">
      <c r="A1480" s="17" t="s">
        <v>333</v>
      </c>
      <c r="B1480" s="14" t="s">
        <v>14</v>
      </c>
      <c r="C1480" s="14" t="s">
        <v>1699</v>
      </c>
      <c r="D1480" s="14" t="s">
        <v>2237</v>
      </c>
      <c r="E1480" s="19" t="s">
        <v>2120</v>
      </c>
      <c r="F1480" s="19" t="s">
        <v>2120</v>
      </c>
      <c r="G1480" s="16" t="s">
        <v>2120</v>
      </c>
      <c r="H1480" s="19" t="s">
        <v>2121</v>
      </c>
      <c r="I1480" s="12">
        <v>99.95</v>
      </c>
      <c r="J1480" s="15">
        <v>0.1676</v>
      </c>
      <c r="K1480" s="11">
        <v>83.2</v>
      </c>
      <c r="L1480" s="17"/>
    </row>
    <row r="1481" spans="1:12" x14ac:dyDescent="0.35">
      <c r="A1481" s="17"/>
      <c r="B1481" s="14"/>
      <c r="C1481" s="14"/>
      <c r="D1481" s="14"/>
      <c r="E1481" s="19"/>
      <c r="F1481" s="19"/>
      <c r="G1481" s="16"/>
      <c r="H1481" s="19"/>
      <c r="I1481" s="12"/>
      <c r="J1481" s="15"/>
      <c r="K1481" s="11"/>
      <c r="L1481" s="17"/>
    </row>
    <row r="1482" spans="1:12" x14ac:dyDescent="0.35">
      <c r="A1482" s="17"/>
      <c r="B1482" s="14"/>
      <c r="C1482" s="14"/>
      <c r="D1482" s="14"/>
      <c r="E1482" s="19"/>
      <c r="F1482" s="19"/>
      <c r="G1482" s="16"/>
      <c r="H1482" s="19"/>
      <c r="I1482" s="12"/>
      <c r="J1482" s="15"/>
      <c r="K1482" s="11"/>
      <c r="L1482" s="17"/>
    </row>
    <row r="1483" spans="1:12" x14ac:dyDescent="0.35">
      <c r="A1483" s="17"/>
      <c r="B1483" s="14"/>
      <c r="C1483" s="14"/>
      <c r="D1483" s="14"/>
      <c r="E1483" s="19"/>
      <c r="F1483" s="19"/>
      <c r="G1483" s="16"/>
      <c r="H1483" s="19"/>
      <c r="I1483" s="12"/>
      <c r="J1483" s="15"/>
      <c r="K1483" s="11"/>
      <c r="L1483" s="17"/>
    </row>
    <row r="1484" spans="1:12" x14ac:dyDescent="0.35">
      <c r="A1484" s="17"/>
      <c r="B1484" s="14"/>
      <c r="C1484" s="14"/>
      <c r="D1484" s="14"/>
      <c r="E1484" s="19"/>
      <c r="F1484" s="19"/>
      <c r="G1484" s="16"/>
      <c r="H1484" s="19"/>
      <c r="I1484" s="12"/>
      <c r="J1484" s="15"/>
      <c r="K1484" s="11"/>
      <c r="L1484" s="17"/>
    </row>
    <row r="1485" spans="1:12" x14ac:dyDescent="0.35">
      <c r="A1485" s="17"/>
      <c r="B1485" s="14"/>
      <c r="C1485" s="14"/>
      <c r="D1485" s="14"/>
      <c r="E1485" s="19"/>
      <c r="F1485" s="19"/>
      <c r="G1485" s="16"/>
      <c r="H1485" s="19"/>
      <c r="I1485" s="12"/>
      <c r="J1485" s="15"/>
      <c r="K1485" s="11"/>
      <c r="L1485" s="17"/>
    </row>
    <row r="1486" spans="1:12" x14ac:dyDescent="0.35">
      <c r="A1486" s="17"/>
      <c r="B1486" s="14"/>
      <c r="C1486" s="14"/>
      <c r="D1486" s="14"/>
      <c r="E1486" s="19"/>
      <c r="F1486" s="19"/>
      <c r="G1486" s="16"/>
      <c r="H1486" s="19"/>
      <c r="I1486" s="12"/>
      <c r="J1486" s="15"/>
      <c r="K1486" s="11"/>
      <c r="L1486" s="17"/>
    </row>
    <row r="1487" spans="1:12" x14ac:dyDescent="0.35">
      <c r="A1487" s="17"/>
      <c r="B1487" s="14"/>
      <c r="C1487" s="14"/>
      <c r="D1487" s="14"/>
      <c r="E1487" s="19"/>
      <c r="F1487" s="19"/>
      <c r="G1487" s="16"/>
      <c r="H1487" s="19"/>
      <c r="I1487" s="12"/>
      <c r="J1487" s="15"/>
      <c r="K1487" s="11"/>
      <c r="L1487" s="17"/>
    </row>
    <row r="1488" spans="1:12" x14ac:dyDescent="0.35">
      <c r="A1488" s="17"/>
      <c r="B1488" s="14"/>
      <c r="C1488" s="14"/>
      <c r="D1488" s="14"/>
      <c r="E1488" s="19"/>
      <c r="F1488" s="19"/>
      <c r="G1488" s="16"/>
      <c r="H1488" s="19"/>
      <c r="I1488" s="12"/>
      <c r="J1488" s="15"/>
      <c r="K1488" s="11"/>
      <c r="L1488" s="17"/>
    </row>
    <row r="1489" spans="1:12" x14ac:dyDescent="0.35">
      <c r="A1489" s="17"/>
      <c r="B1489" s="14"/>
      <c r="C1489" s="14"/>
      <c r="D1489" s="14"/>
      <c r="E1489" s="19"/>
      <c r="F1489" s="19"/>
      <c r="G1489" s="16"/>
      <c r="H1489" s="19"/>
      <c r="I1489" s="12"/>
      <c r="J1489" s="15"/>
      <c r="K1489" s="11"/>
      <c r="L1489" s="17"/>
    </row>
    <row r="1490" spans="1:12" x14ac:dyDescent="0.35">
      <c r="A1490" s="17"/>
      <c r="B1490" s="14"/>
      <c r="C1490" s="14"/>
      <c r="D1490" s="14"/>
      <c r="E1490" s="19"/>
      <c r="F1490" s="19"/>
      <c r="G1490" s="16"/>
      <c r="H1490" s="19"/>
      <c r="I1490" s="12"/>
      <c r="J1490" s="15"/>
      <c r="K1490" s="11"/>
      <c r="L1490" s="17"/>
    </row>
    <row r="1491" spans="1:12" x14ac:dyDescent="0.35">
      <c r="A1491" s="17"/>
      <c r="B1491" s="14"/>
      <c r="C1491" s="14"/>
      <c r="D1491" s="14"/>
      <c r="E1491" s="19"/>
      <c r="F1491" s="19"/>
      <c r="G1491" s="16"/>
      <c r="H1491" s="19"/>
      <c r="I1491" s="12"/>
      <c r="J1491" s="15"/>
      <c r="K1491" s="11"/>
      <c r="L1491" s="17"/>
    </row>
    <row r="1492" spans="1:12" x14ac:dyDescent="0.35">
      <c r="A1492" s="17"/>
      <c r="B1492" s="14"/>
      <c r="C1492" s="14"/>
      <c r="D1492" s="14"/>
      <c r="E1492" s="19"/>
      <c r="F1492" s="19"/>
      <c r="G1492" s="16"/>
      <c r="H1492" s="19"/>
      <c r="I1492" s="12"/>
      <c r="J1492" s="15"/>
      <c r="K1492" s="11"/>
      <c r="L1492" s="17"/>
    </row>
    <row r="1493" spans="1:12" x14ac:dyDescent="0.35">
      <c r="A1493" s="17"/>
      <c r="B1493" s="14"/>
      <c r="C1493" s="14"/>
      <c r="D1493" s="14"/>
      <c r="E1493" s="19"/>
      <c r="F1493" s="19"/>
      <c r="G1493" s="16"/>
      <c r="H1493" s="19"/>
      <c r="I1493" s="12"/>
      <c r="J1493" s="15"/>
      <c r="K1493" s="11"/>
      <c r="L1493" s="17"/>
    </row>
    <row r="1494" spans="1:12" x14ac:dyDescent="0.35">
      <c r="A1494" s="17"/>
      <c r="B1494" s="14"/>
      <c r="C1494" s="14"/>
      <c r="D1494" s="14"/>
      <c r="E1494" s="19"/>
      <c r="F1494" s="19"/>
      <c r="G1494" s="16"/>
      <c r="H1494" s="19"/>
      <c r="I1494" s="12"/>
      <c r="J1494" s="15"/>
      <c r="K1494" s="11"/>
      <c r="L1494" s="17"/>
    </row>
    <row r="1495" spans="1:12" x14ac:dyDescent="0.35">
      <c r="A1495" s="17"/>
      <c r="B1495" s="14"/>
      <c r="C1495" s="14"/>
      <c r="D1495" s="14"/>
      <c r="E1495" s="19"/>
      <c r="F1495" s="19"/>
      <c r="G1495" s="16"/>
      <c r="H1495" s="19"/>
      <c r="I1495" s="12"/>
      <c r="J1495" s="15"/>
      <c r="K1495" s="11"/>
      <c r="L1495" s="17"/>
    </row>
    <row r="1496" spans="1:12" x14ac:dyDescent="0.35">
      <c r="A1496" s="17"/>
      <c r="B1496" s="14"/>
      <c r="C1496" s="14"/>
      <c r="D1496" s="14"/>
      <c r="E1496" s="19"/>
      <c r="F1496" s="19"/>
      <c r="G1496" s="16"/>
      <c r="H1496" s="19"/>
      <c r="I1496" s="12"/>
      <c r="J1496" s="15"/>
      <c r="K1496" s="11"/>
      <c r="L1496" s="17"/>
    </row>
    <row r="1497" spans="1:12" x14ac:dyDescent="0.35">
      <c r="A1497" s="17"/>
      <c r="B1497" s="14"/>
      <c r="C1497" s="14"/>
      <c r="D1497" s="14"/>
      <c r="E1497" s="19"/>
      <c r="F1497" s="19"/>
      <c r="G1497" s="16"/>
      <c r="H1497" s="19"/>
      <c r="I1497" s="12"/>
      <c r="J1497" s="15"/>
      <c r="K1497" s="11"/>
      <c r="L1497" s="17"/>
    </row>
    <row r="1498" spans="1:12" x14ac:dyDescent="0.35">
      <c r="A1498" s="17"/>
      <c r="B1498" s="14"/>
      <c r="C1498" s="14"/>
      <c r="D1498" s="14"/>
      <c r="E1498" s="19"/>
      <c r="F1498" s="19"/>
      <c r="G1498" s="16"/>
      <c r="H1498" s="19"/>
      <c r="I1498" s="12"/>
      <c r="J1498" s="15"/>
      <c r="K1498" s="11"/>
      <c r="L1498" s="17"/>
    </row>
    <row r="1499" spans="1:12" x14ac:dyDescent="0.35">
      <c r="A1499" s="17"/>
      <c r="B1499" s="14"/>
      <c r="C1499" s="14"/>
      <c r="D1499" s="14"/>
      <c r="E1499" s="19"/>
      <c r="F1499" s="19"/>
      <c r="G1499" s="16"/>
      <c r="H1499" s="19"/>
      <c r="I1499" s="12"/>
      <c r="J1499" s="15"/>
      <c r="K1499" s="11"/>
      <c r="L1499" s="17"/>
    </row>
    <row r="1500" spans="1:12" x14ac:dyDescent="0.35">
      <c r="A1500" s="17"/>
      <c r="B1500" s="14"/>
      <c r="C1500" s="14"/>
      <c r="D1500" s="14"/>
      <c r="E1500" s="19"/>
      <c r="F1500" s="19"/>
      <c r="G1500" s="16"/>
      <c r="H1500" s="19"/>
      <c r="I1500" s="12"/>
      <c r="J1500" s="15"/>
      <c r="K1500" s="11"/>
      <c r="L1500" s="17"/>
    </row>
    <row r="1501" spans="1:12" x14ac:dyDescent="0.35">
      <c r="A1501" s="17"/>
      <c r="B1501" s="14"/>
      <c r="C1501" s="14"/>
      <c r="D1501" s="14"/>
      <c r="E1501" s="19"/>
      <c r="F1501" s="19"/>
      <c r="G1501" s="16"/>
      <c r="H1501" s="19"/>
      <c r="I1501" s="12"/>
      <c r="J1501" s="15"/>
      <c r="K1501" s="11"/>
      <c r="L1501" s="17"/>
    </row>
    <row r="1502" spans="1:12" x14ac:dyDescent="0.35">
      <c r="A1502" s="17"/>
      <c r="B1502" s="14"/>
      <c r="C1502" s="14"/>
      <c r="D1502" s="14"/>
      <c r="E1502" s="19"/>
      <c r="F1502" s="19"/>
      <c r="G1502" s="16"/>
      <c r="H1502" s="19"/>
      <c r="I1502" s="12"/>
      <c r="J1502" s="15"/>
      <c r="K1502" s="11"/>
      <c r="L1502" s="17"/>
    </row>
    <row r="1503" spans="1:12" x14ac:dyDescent="0.35">
      <c r="A1503" s="17"/>
      <c r="B1503" s="14"/>
      <c r="C1503" s="14"/>
      <c r="D1503" s="14"/>
      <c r="E1503" s="19"/>
      <c r="F1503" s="19"/>
      <c r="G1503" s="16"/>
      <c r="H1503" s="19"/>
      <c r="I1503" s="12"/>
      <c r="J1503" s="15"/>
      <c r="K1503" s="11"/>
      <c r="L1503" s="17"/>
    </row>
    <row r="1504" spans="1:12" x14ac:dyDescent="0.35">
      <c r="A1504" s="17"/>
      <c r="B1504" s="14"/>
      <c r="C1504" s="14"/>
      <c r="D1504" s="14"/>
      <c r="E1504" s="19"/>
      <c r="F1504" s="19"/>
      <c r="G1504" s="16"/>
      <c r="H1504" s="19"/>
      <c r="I1504" s="12"/>
      <c r="J1504" s="15"/>
      <c r="K1504" s="11"/>
      <c r="L1504" s="17"/>
    </row>
    <row r="1505" spans="1:12" x14ac:dyDescent="0.35">
      <c r="A1505" s="17"/>
      <c r="B1505" s="14"/>
      <c r="C1505" s="14"/>
      <c r="D1505" s="14"/>
      <c r="E1505" s="19"/>
      <c r="F1505" s="19"/>
      <c r="G1505" s="16"/>
      <c r="H1505" s="19"/>
      <c r="I1505" s="12"/>
      <c r="J1505" s="15"/>
      <c r="K1505" s="11"/>
      <c r="L1505" s="17"/>
    </row>
    <row r="1506" spans="1:12" x14ac:dyDescent="0.35">
      <c r="A1506" s="17"/>
      <c r="B1506" s="14"/>
      <c r="C1506" s="14"/>
      <c r="D1506" s="14"/>
      <c r="E1506" s="19"/>
      <c r="F1506" s="19"/>
      <c r="G1506" s="16"/>
      <c r="H1506" s="19"/>
      <c r="I1506" s="12"/>
      <c r="J1506" s="15"/>
      <c r="K1506" s="11"/>
      <c r="L1506" s="17"/>
    </row>
    <row r="1507" spans="1:12" x14ac:dyDescent="0.35">
      <c r="A1507" s="17"/>
      <c r="B1507" s="14"/>
      <c r="C1507" s="14"/>
      <c r="D1507" s="14"/>
      <c r="E1507" s="19"/>
      <c r="F1507" s="19"/>
      <c r="G1507" s="16"/>
      <c r="H1507" s="19"/>
      <c r="I1507" s="12"/>
      <c r="J1507" s="15"/>
      <c r="K1507" s="11"/>
      <c r="L1507" s="17"/>
    </row>
    <row r="1508" spans="1:12" x14ac:dyDescent="0.35">
      <c r="A1508" s="17"/>
      <c r="B1508" s="14"/>
      <c r="C1508" s="14"/>
      <c r="D1508" s="14"/>
      <c r="E1508" s="19"/>
      <c r="F1508" s="19"/>
      <c r="G1508" s="16"/>
      <c r="H1508" s="19"/>
      <c r="I1508" s="12"/>
      <c r="J1508" s="15"/>
      <c r="K1508" s="11"/>
      <c r="L1508" s="17"/>
    </row>
    <row r="1509" spans="1:12" x14ac:dyDescent="0.35">
      <c r="A1509" s="17"/>
      <c r="B1509" s="14"/>
      <c r="C1509" s="14"/>
      <c r="D1509" s="14"/>
      <c r="E1509" s="19"/>
      <c r="F1509" s="19"/>
      <c r="G1509" s="16"/>
      <c r="H1509" s="19"/>
      <c r="I1509" s="12"/>
      <c r="J1509" s="15"/>
      <c r="K1509" s="11"/>
      <c r="L1509" s="17"/>
    </row>
    <row r="1510" spans="1:12" x14ac:dyDescent="0.35">
      <c r="A1510" s="17"/>
      <c r="B1510" s="14"/>
      <c r="C1510" s="14"/>
      <c r="D1510" s="14"/>
      <c r="E1510" s="19"/>
      <c r="F1510" s="19"/>
      <c r="G1510" s="16"/>
      <c r="H1510" s="19"/>
      <c r="I1510" s="12"/>
      <c r="J1510" s="15"/>
      <c r="K1510" s="11"/>
      <c r="L1510" s="17"/>
    </row>
    <row r="1511" spans="1:12" x14ac:dyDescent="0.35">
      <c r="A1511" s="17"/>
      <c r="B1511" s="14"/>
      <c r="C1511" s="14"/>
      <c r="D1511" s="14"/>
      <c r="E1511" s="19"/>
      <c r="F1511" s="19"/>
      <c r="G1511" s="16"/>
      <c r="H1511" s="19"/>
      <c r="I1511" s="12"/>
      <c r="J1511" s="15"/>
      <c r="K1511" s="11"/>
      <c r="L1511" s="17"/>
    </row>
    <row r="1512" spans="1:12" x14ac:dyDescent="0.35">
      <c r="A1512" s="17"/>
      <c r="B1512" s="14"/>
      <c r="C1512" s="14"/>
      <c r="D1512" s="14"/>
      <c r="E1512" s="19"/>
      <c r="F1512" s="19"/>
      <c r="G1512" s="16"/>
      <c r="H1512" s="19"/>
      <c r="I1512" s="12"/>
      <c r="J1512" s="15"/>
      <c r="K1512" s="11"/>
      <c r="L1512" s="17"/>
    </row>
    <row r="1513" spans="1:12" x14ac:dyDescent="0.35">
      <c r="A1513" s="17"/>
      <c r="B1513" s="14"/>
      <c r="C1513" s="14"/>
      <c r="D1513" s="14"/>
      <c r="E1513" s="19"/>
      <c r="F1513" s="19"/>
      <c r="G1513" s="16"/>
      <c r="H1513" s="19"/>
      <c r="I1513" s="12"/>
      <c r="J1513" s="15"/>
      <c r="K1513" s="11"/>
      <c r="L1513" s="17"/>
    </row>
    <row r="1514" spans="1:12" x14ac:dyDescent="0.35">
      <c r="A1514" s="17"/>
      <c r="B1514" s="14"/>
      <c r="C1514" s="14"/>
      <c r="D1514" s="14"/>
      <c r="E1514" s="19"/>
      <c r="F1514" s="19"/>
      <c r="G1514" s="16"/>
      <c r="H1514" s="19"/>
      <c r="I1514" s="12"/>
      <c r="J1514" s="15"/>
      <c r="K1514" s="11"/>
      <c r="L1514" s="17"/>
    </row>
    <row r="1515" spans="1:12" x14ac:dyDescent="0.35">
      <c r="A1515" s="17"/>
      <c r="B1515" s="14"/>
      <c r="C1515" s="14"/>
      <c r="D1515" s="14"/>
      <c r="E1515" s="19"/>
      <c r="F1515" s="19"/>
      <c r="G1515" s="16"/>
      <c r="H1515" s="19"/>
      <c r="I1515" s="12"/>
      <c r="J1515" s="15"/>
      <c r="K1515" s="11"/>
      <c r="L1515" s="17"/>
    </row>
  </sheetData>
  <sheetProtection algorithmName="SHA-512" hashValue="9yjXAfqRjOy+dcrwUrGpMrfu5NGpDtBxH1JNbnUAFKMft9f2pyaVULXCMZrZUpoDrxv9Ol2uXf5zjbzxPxC9WA==" saltValue="iVvk7hzAT63dRWmOpbaUhA==" spinCount="100000" sheet="1" sort="0" autoFilter="0" pivotTables="0"/>
  <autoFilter ref="A2:N1515" xr:uid="{00000000-0001-0000-0500-000000000000}">
    <filterColumn colId="7">
      <customFilters>
        <customFilter operator="notEqual" val="*alogic*"/>
      </customFilters>
    </filterColumn>
    <sortState xmlns:xlrd2="http://schemas.microsoft.com/office/spreadsheetml/2017/richdata2" ref="A3:N1515">
      <sortCondition ref="A2:A1515"/>
    </sortState>
  </autoFilter>
  <dataConsolidate link="1"/>
  <mergeCells count="1">
    <mergeCell ref="A1:L1"/>
  </mergeCells>
  <conditionalFormatting sqref="J3:J5">
    <cfRule type="expression" dxfId="30" priority="34">
      <formula>AND($N3&lt;&gt;"",$J3&lt;$N3)</formula>
    </cfRule>
  </conditionalFormatting>
  <conditionalFormatting sqref="J6">
    <cfRule type="expression" dxfId="29" priority="38">
      <formula>AND(#REF!&lt;&gt;"",$J6&lt;#REF!)</formula>
    </cfRule>
  </conditionalFormatting>
  <conditionalFormatting sqref="J7:J8">
    <cfRule type="expression" dxfId="28" priority="36">
      <formula>AND($N5&lt;&gt;"",$J7&lt;$N5)</formula>
    </cfRule>
  </conditionalFormatting>
  <conditionalFormatting sqref="J9:J16">
    <cfRule type="expression" dxfId="27" priority="40">
      <formula>AND($M9&lt;&gt;"",$I9&lt;$M9)</formula>
    </cfRule>
  </conditionalFormatting>
  <conditionalFormatting sqref="J17:J288">
    <cfRule type="expression" dxfId="26" priority="1">
      <formula>AND($N17&lt;&gt;"",$J17&lt;$N17)</formula>
    </cfRule>
  </conditionalFormatting>
  <conditionalFormatting sqref="J592:J604">
    <cfRule type="expression" dxfId="25" priority="22">
      <formula>AND($N592&lt;&gt;"",$J592&lt;$N592)</formula>
    </cfRule>
  </conditionalFormatting>
  <conditionalFormatting sqref="J605:J626">
    <cfRule type="expression" dxfId="24" priority="7">
      <formula>$Q605="EOL"</formula>
    </cfRule>
    <cfRule type="expression" dxfId="23" priority="8">
      <formula>$Q605="EOL - PRICE CHANGE"</formula>
    </cfRule>
    <cfRule type="expression" dxfId="22" priority="9">
      <formula>$Q605="NEW"</formula>
    </cfRule>
    <cfRule type="expression" dxfId="21" priority="10">
      <formula>$Q605="PRICE CHANGE"</formula>
    </cfRule>
  </conditionalFormatting>
  <conditionalFormatting sqref="J729:J740">
    <cfRule type="expression" dxfId="20" priority="20">
      <formula>AND($N729&lt;&gt;"",$J729&lt;$N729)</formula>
    </cfRule>
  </conditionalFormatting>
  <conditionalFormatting sqref="J824:J1515">
    <cfRule type="expression" dxfId="19" priority="76">
      <formula>AND($N824&lt;&gt;"",$J824&lt;$N824)</formula>
    </cfRule>
  </conditionalFormatting>
  <conditionalFormatting sqref="K3:K5">
    <cfRule type="expression" dxfId="18" priority="33">
      <formula>ROUND($M3,1)&lt;0</formula>
    </cfRule>
    <cfRule type="expression" dxfId="17" priority="35">
      <formula>$I3&lt;$K3</formula>
    </cfRule>
  </conditionalFormatting>
  <conditionalFormatting sqref="K6">
    <cfRule type="expression" dxfId="16" priority="37">
      <formula>ROUND(#REF!,1)&lt;0</formula>
    </cfRule>
  </conditionalFormatting>
  <conditionalFormatting sqref="K6:K8">
    <cfRule type="expression" dxfId="15" priority="31">
      <formula>$I6&lt;$K6</formula>
    </cfRule>
  </conditionalFormatting>
  <conditionalFormatting sqref="K7:K8">
    <cfRule type="expression" dxfId="14" priority="32">
      <formula>ROUND($M5,1)&lt;0</formula>
    </cfRule>
  </conditionalFormatting>
  <conditionalFormatting sqref="K9:K16">
    <cfRule type="expression" dxfId="13" priority="39">
      <formula>ROUND($L9,1)&lt;0</formula>
    </cfRule>
    <cfRule type="expression" dxfId="12" priority="41">
      <formula>$H9&lt;$J9</formula>
    </cfRule>
  </conditionalFormatting>
  <conditionalFormatting sqref="K17:K288">
    <cfRule type="expression" dxfId="11" priority="2">
      <formula>ROUND($M17,1)&lt;0</formula>
    </cfRule>
    <cfRule type="expression" dxfId="10" priority="3">
      <formula>$I17&lt;$K17</formula>
    </cfRule>
  </conditionalFormatting>
  <conditionalFormatting sqref="K592:K604">
    <cfRule type="expression" dxfId="9" priority="23">
      <formula>ROUND($M592,1)&lt;0</formula>
    </cfRule>
    <cfRule type="expression" dxfId="8" priority="24">
      <formula>$I592&lt;$K592</formula>
    </cfRule>
  </conditionalFormatting>
  <conditionalFormatting sqref="K605:K626">
    <cfRule type="expression" dxfId="7" priority="11">
      <formula>$H605&lt;$J605</formula>
    </cfRule>
    <cfRule type="expression" dxfId="6" priority="12">
      <formula>ROUND(#REF!,1)&lt;0</formula>
    </cfRule>
  </conditionalFormatting>
  <conditionalFormatting sqref="K729:K740">
    <cfRule type="expression" dxfId="5" priority="19">
      <formula>ROUND($M729,1)&lt;0</formula>
    </cfRule>
    <cfRule type="expression" dxfId="4" priority="21">
      <formula>$I729&lt;$K729</formula>
    </cfRule>
  </conditionalFormatting>
  <conditionalFormatting sqref="K824:K1515">
    <cfRule type="expression" dxfId="3" priority="75">
      <formula>ROUND($M824,1)&lt;0</formula>
    </cfRule>
    <cfRule type="expression" dxfId="2" priority="77">
      <formula>$I824&lt;$K824</formula>
    </cfRule>
  </conditionalFormatting>
  <dataValidations count="3">
    <dataValidation type="list" allowBlank="1" showInputMessage="1" showErrorMessage="1" sqref="D1483:D1484 D4:D102 D154:D202" xr:uid="{00000000-0002-0000-0500-000002000000}">
      <formula1>Brands</formula1>
    </dataValidation>
    <dataValidation type="list" allowBlank="1" showInputMessage="1" showErrorMessage="1" sqref="B605:B626 B4:C16 C17:C56 B17:B102" xr:uid="{00000000-0002-0000-0500-000000000000}">
      <formula1>"Peripheral, Accessory"</formula1>
    </dataValidation>
    <dataValidation type="decimal" allowBlank="1" showInputMessage="1" showErrorMessage="1" errorTitle="Percentage Only" error="Please enter a valid percentage. " sqref="J626 J606:J613 J615:J624 J4:J102" xr:uid="{00000000-0002-0000-0500-000001000000}">
      <formula1>0</formula1>
      <formula2>1</formula2>
    </dataValidation>
  </dataValidations>
  <pageMargins left="0.7" right="0.7" top="0.75" bottom="0.75" header="0.3" footer="0.3"/>
  <pageSetup paperSize="9" orientation="portrait" r:id="rId1"/>
  <headerFooter>
    <oddHeader>&amp;C&amp;"Calibri"&amp;12&amp;KFF0000 OFFICIAL&amp;1#_x000D_</oddHeader>
  </headerFooter>
  <ignoredErrors>
    <ignoredError sqref="G579:G59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79B557"/>
    <outlinePr summaryBelow="0" summaryRight="0"/>
  </sheetPr>
  <dimension ref="A1:H308"/>
  <sheetViews>
    <sheetView zoomScale="85" zoomScaleNormal="85" workbookViewId="0">
      <pane ySplit="2" topLeftCell="A165" activePane="bottomLeft" state="frozen"/>
      <selection pane="bottomLeft" activeCell="A165" sqref="A165"/>
    </sheetView>
  </sheetViews>
  <sheetFormatPr defaultColWidth="10.265625" defaultRowHeight="13.5" x14ac:dyDescent="0.35"/>
  <cols>
    <col min="1" max="1" width="25.796875" style="1" customWidth="1"/>
    <col min="2" max="2" width="28.19921875" style="1" bestFit="1" customWidth="1"/>
    <col min="3" max="3" width="24.53125" style="1" bestFit="1" customWidth="1"/>
    <col min="4" max="4" width="98.796875" style="1" customWidth="1"/>
    <col min="5" max="5" width="16.796875" style="1" customWidth="1"/>
    <col min="6" max="6" width="16.796875" style="22" customWidth="1"/>
    <col min="7" max="7" width="19.73046875" style="22" customWidth="1"/>
    <col min="8" max="8" width="80.73046875" style="1" customWidth="1"/>
    <col min="9" max="15" width="10.265625" style="1" customWidth="1"/>
    <col min="16" max="16384" width="10.265625" style="1"/>
  </cols>
  <sheetData>
    <row r="1" spans="1:8" ht="21" customHeight="1" x14ac:dyDescent="0.35">
      <c r="A1" s="312" t="s">
        <v>180</v>
      </c>
      <c r="B1" s="312"/>
      <c r="C1" s="312"/>
      <c r="D1" s="312"/>
      <c r="E1" s="312"/>
      <c r="F1" s="312"/>
      <c r="G1" s="312"/>
      <c r="H1" s="312"/>
    </row>
    <row r="2" spans="1:8" ht="25.15" customHeight="1" x14ac:dyDescent="0.35">
      <c r="A2" s="53" t="s">
        <v>271</v>
      </c>
      <c r="B2" s="53" t="s">
        <v>129</v>
      </c>
      <c r="C2" s="53" t="s">
        <v>17</v>
      </c>
      <c r="D2" s="53" t="s">
        <v>130</v>
      </c>
      <c r="E2" s="53" t="s">
        <v>131</v>
      </c>
      <c r="F2" s="124" t="s">
        <v>19</v>
      </c>
      <c r="G2" s="124" t="s">
        <v>132</v>
      </c>
      <c r="H2" s="53" t="s">
        <v>52</v>
      </c>
    </row>
    <row r="3" spans="1:8" x14ac:dyDescent="0.35">
      <c r="A3" s="6" t="s">
        <v>0</v>
      </c>
      <c r="B3" s="6" t="s">
        <v>133</v>
      </c>
      <c r="C3" s="6" t="s">
        <v>134</v>
      </c>
      <c r="D3" s="6" t="s">
        <v>135</v>
      </c>
      <c r="E3" s="8" t="s">
        <v>136</v>
      </c>
      <c r="F3" s="4">
        <v>7.48</v>
      </c>
      <c r="G3" s="125">
        <v>6.8</v>
      </c>
      <c r="H3" s="5" t="s">
        <v>137</v>
      </c>
    </row>
    <row r="4" spans="1:8" x14ac:dyDescent="0.35">
      <c r="A4" s="6" t="s">
        <v>0</v>
      </c>
      <c r="B4" s="6" t="s">
        <v>138</v>
      </c>
      <c r="C4" s="6" t="s">
        <v>134</v>
      </c>
      <c r="D4" s="6" t="s">
        <v>139</v>
      </c>
      <c r="E4" s="8" t="s">
        <v>136</v>
      </c>
      <c r="F4" s="4">
        <v>22.55</v>
      </c>
      <c r="G4" s="125">
        <v>20.5</v>
      </c>
      <c r="H4" s="5" t="s">
        <v>140</v>
      </c>
    </row>
    <row r="5" spans="1:8" ht="27" x14ac:dyDescent="0.35">
      <c r="A5" s="6" t="s">
        <v>0</v>
      </c>
      <c r="B5" s="6" t="s">
        <v>141</v>
      </c>
      <c r="C5" s="6" t="s">
        <v>134</v>
      </c>
      <c r="D5" s="6" t="s">
        <v>142</v>
      </c>
      <c r="E5" s="8" t="s">
        <v>136</v>
      </c>
      <c r="F5" s="4">
        <v>71.75</v>
      </c>
      <c r="G5" s="125">
        <v>68.162499999999994</v>
      </c>
      <c r="H5" s="5" t="s">
        <v>143</v>
      </c>
    </row>
    <row r="6" spans="1:8" ht="27" x14ac:dyDescent="0.35">
      <c r="A6" s="6" t="s">
        <v>0</v>
      </c>
      <c r="B6" s="6" t="s">
        <v>141</v>
      </c>
      <c r="C6" s="6" t="s">
        <v>134</v>
      </c>
      <c r="D6" s="6" t="s">
        <v>144</v>
      </c>
      <c r="E6" s="8" t="s">
        <v>136</v>
      </c>
      <c r="F6" s="4">
        <v>168.25</v>
      </c>
      <c r="G6" s="125">
        <v>159.83750000000001</v>
      </c>
      <c r="H6" s="5" t="s">
        <v>145</v>
      </c>
    </row>
    <row r="7" spans="1:8" ht="40.5" x14ac:dyDescent="0.35">
      <c r="A7" s="6" t="s">
        <v>0</v>
      </c>
      <c r="B7" s="6" t="s">
        <v>141</v>
      </c>
      <c r="C7" s="6" t="s">
        <v>134</v>
      </c>
      <c r="D7" s="6" t="s">
        <v>146</v>
      </c>
      <c r="E7" s="8" t="s">
        <v>136</v>
      </c>
      <c r="F7" s="4">
        <v>224</v>
      </c>
      <c r="G7" s="125">
        <v>212.79999999999998</v>
      </c>
      <c r="H7" s="5" t="s">
        <v>147</v>
      </c>
    </row>
    <row r="8" spans="1:8" ht="40.5" x14ac:dyDescent="0.35">
      <c r="A8" s="6" t="s">
        <v>0</v>
      </c>
      <c r="B8" s="6" t="s">
        <v>148</v>
      </c>
      <c r="C8" s="6" t="s">
        <v>134</v>
      </c>
      <c r="D8" s="6" t="s">
        <v>149</v>
      </c>
      <c r="E8" s="8" t="s">
        <v>136</v>
      </c>
      <c r="F8" s="4">
        <v>9.4</v>
      </c>
      <c r="G8" s="125">
        <v>8.93</v>
      </c>
      <c r="H8" s="5" t="s">
        <v>150</v>
      </c>
    </row>
    <row r="9" spans="1:8" ht="40.5" x14ac:dyDescent="0.35">
      <c r="A9" s="6" t="s">
        <v>0</v>
      </c>
      <c r="B9" s="6" t="s">
        <v>148</v>
      </c>
      <c r="C9" s="6" t="s">
        <v>134</v>
      </c>
      <c r="D9" s="6" t="s">
        <v>151</v>
      </c>
      <c r="E9" s="8" t="s">
        <v>136</v>
      </c>
      <c r="F9" s="4">
        <v>15.65</v>
      </c>
      <c r="G9" s="125">
        <v>14.8675</v>
      </c>
      <c r="H9" s="5" t="s">
        <v>150</v>
      </c>
    </row>
    <row r="10" spans="1:8" x14ac:dyDescent="0.35">
      <c r="A10" s="6" t="s">
        <v>0</v>
      </c>
      <c r="B10" s="6" t="s">
        <v>148</v>
      </c>
      <c r="C10" s="6" t="s">
        <v>134</v>
      </c>
      <c r="D10" s="6" t="s">
        <v>152</v>
      </c>
      <c r="E10" s="8" t="s">
        <v>136</v>
      </c>
      <c r="F10" s="4">
        <v>31.25</v>
      </c>
      <c r="G10" s="125">
        <v>29.6875</v>
      </c>
      <c r="H10" s="5" t="s">
        <v>153</v>
      </c>
    </row>
    <row r="11" spans="1:8" x14ac:dyDescent="0.35">
      <c r="A11" s="6" t="s">
        <v>0</v>
      </c>
      <c r="B11" s="6" t="s">
        <v>154</v>
      </c>
      <c r="C11" s="6" t="s">
        <v>134</v>
      </c>
      <c r="D11" s="6" t="s">
        <v>155</v>
      </c>
      <c r="E11" s="8" t="s">
        <v>136</v>
      </c>
      <c r="F11" s="4">
        <v>19</v>
      </c>
      <c r="G11" s="125">
        <v>18.05</v>
      </c>
      <c r="H11" s="5" t="s">
        <v>156</v>
      </c>
    </row>
    <row r="12" spans="1:8" x14ac:dyDescent="0.35">
      <c r="A12" s="6" t="s">
        <v>0</v>
      </c>
      <c r="B12" s="6" t="s">
        <v>157</v>
      </c>
      <c r="C12" s="6" t="s">
        <v>134</v>
      </c>
      <c r="D12" s="6" t="s">
        <v>158</v>
      </c>
      <c r="E12" s="8" t="s">
        <v>136</v>
      </c>
      <c r="F12" s="4">
        <v>0</v>
      </c>
      <c r="G12" s="125">
        <v>0</v>
      </c>
      <c r="H12" s="5" t="s">
        <v>159</v>
      </c>
    </row>
    <row r="13" spans="1:8" x14ac:dyDescent="0.35">
      <c r="A13" s="6" t="s">
        <v>0</v>
      </c>
      <c r="B13" s="6" t="s">
        <v>157</v>
      </c>
      <c r="C13" s="6" t="s">
        <v>134</v>
      </c>
      <c r="D13" s="6" t="s">
        <v>160</v>
      </c>
      <c r="E13" s="8" t="s">
        <v>136</v>
      </c>
      <c r="F13" s="4">
        <v>12.5</v>
      </c>
      <c r="G13" s="125">
        <v>11.875</v>
      </c>
      <c r="H13" s="5" t="s">
        <v>161</v>
      </c>
    </row>
    <row r="14" spans="1:8" x14ac:dyDescent="0.35">
      <c r="A14" s="6" t="s">
        <v>0</v>
      </c>
      <c r="B14" s="6" t="s">
        <v>157</v>
      </c>
      <c r="C14" s="6" t="s">
        <v>134</v>
      </c>
      <c r="D14" s="6" t="s">
        <v>162</v>
      </c>
      <c r="E14" s="8" t="s">
        <v>136</v>
      </c>
      <c r="F14" s="4">
        <v>18.75</v>
      </c>
      <c r="G14" s="125">
        <v>17.8125</v>
      </c>
      <c r="H14" s="5" t="s">
        <v>163</v>
      </c>
    </row>
    <row r="15" spans="1:8" x14ac:dyDescent="0.35">
      <c r="A15" s="17" t="s">
        <v>286</v>
      </c>
      <c r="B15" s="6" t="s">
        <v>133</v>
      </c>
      <c r="C15" s="6" t="s">
        <v>1277</v>
      </c>
      <c r="D15" s="6" t="s">
        <v>1277</v>
      </c>
      <c r="E15" s="8">
        <v>1</v>
      </c>
      <c r="F15" s="4">
        <v>25</v>
      </c>
      <c r="G15" s="125">
        <v>15.728999999999999</v>
      </c>
      <c r="H15" s="5"/>
    </row>
    <row r="16" spans="1:8" x14ac:dyDescent="0.35">
      <c r="A16" s="17" t="s">
        <v>286</v>
      </c>
      <c r="B16" s="6" t="s">
        <v>133</v>
      </c>
      <c r="C16" s="6" t="s">
        <v>1278</v>
      </c>
      <c r="D16" s="6" t="s">
        <v>1278</v>
      </c>
      <c r="E16" s="8">
        <v>1</v>
      </c>
      <c r="F16" s="4">
        <v>18</v>
      </c>
      <c r="G16" s="125">
        <v>13.1075</v>
      </c>
      <c r="H16" s="5"/>
    </row>
    <row r="17" spans="1:8" x14ac:dyDescent="0.35">
      <c r="A17" s="17" t="s">
        <v>286</v>
      </c>
      <c r="B17" s="6" t="s">
        <v>138</v>
      </c>
      <c r="C17" s="6" t="s">
        <v>1279</v>
      </c>
      <c r="D17" s="6" t="s">
        <v>1280</v>
      </c>
      <c r="E17" s="8">
        <v>1</v>
      </c>
      <c r="F17" s="4">
        <v>30</v>
      </c>
      <c r="G17" s="125">
        <v>23.593499999999999</v>
      </c>
      <c r="H17" s="5"/>
    </row>
    <row r="18" spans="1:8" x14ac:dyDescent="0.35">
      <c r="A18" s="17" t="s">
        <v>286</v>
      </c>
      <c r="B18" s="6" t="s">
        <v>141</v>
      </c>
      <c r="C18" s="6" t="s">
        <v>1281</v>
      </c>
      <c r="D18" s="6" t="s">
        <v>1282</v>
      </c>
      <c r="E18" s="8">
        <v>1</v>
      </c>
      <c r="F18" s="4">
        <v>35</v>
      </c>
      <c r="G18" s="125">
        <v>27.7879</v>
      </c>
      <c r="H18" s="5"/>
    </row>
    <row r="19" spans="1:8" x14ac:dyDescent="0.35">
      <c r="A19" s="17" t="s">
        <v>286</v>
      </c>
      <c r="B19" s="6" t="s">
        <v>157</v>
      </c>
      <c r="C19" s="6" t="s">
        <v>157</v>
      </c>
      <c r="D19" s="6" t="s">
        <v>157</v>
      </c>
      <c r="E19" s="8">
        <v>1</v>
      </c>
      <c r="F19" s="4">
        <v>45</v>
      </c>
      <c r="G19" s="125">
        <v>36.701000000000001</v>
      </c>
      <c r="H19" s="5"/>
    </row>
    <row r="20" spans="1:8" x14ac:dyDescent="0.35">
      <c r="A20" s="17" t="s">
        <v>286</v>
      </c>
      <c r="B20" s="6" t="s">
        <v>141</v>
      </c>
      <c r="C20" s="6" t="s">
        <v>1283</v>
      </c>
      <c r="D20" s="6" t="s">
        <v>1284</v>
      </c>
      <c r="E20" s="8">
        <v>1</v>
      </c>
      <c r="F20" s="4">
        <v>90</v>
      </c>
      <c r="G20" s="125">
        <v>69.207599999999999</v>
      </c>
      <c r="H20" s="5" t="s">
        <v>2214</v>
      </c>
    </row>
    <row r="21" spans="1:8" x14ac:dyDescent="0.35">
      <c r="A21" s="17" t="s">
        <v>286</v>
      </c>
      <c r="B21" s="6" t="s">
        <v>141</v>
      </c>
      <c r="C21" s="6" t="s">
        <v>1285</v>
      </c>
      <c r="D21" s="6" t="s">
        <v>1286</v>
      </c>
      <c r="E21" s="8">
        <v>1</v>
      </c>
      <c r="F21" s="4">
        <v>180</v>
      </c>
      <c r="G21" s="125">
        <v>115.346</v>
      </c>
      <c r="H21" s="5" t="s">
        <v>2214</v>
      </c>
    </row>
    <row r="22" spans="1:8" x14ac:dyDescent="0.35">
      <c r="A22" s="17" t="s">
        <v>286</v>
      </c>
      <c r="B22" s="6" t="s">
        <v>141</v>
      </c>
      <c r="C22" s="6" t="s">
        <v>1287</v>
      </c>
      <c r="D22" s="6" t="s">
        <v>1288</v>
      </c>
      <c r="E22" s="8">
        <v>1</v>
      </c>
      <c r="F22" s="4">
        <v>250</v>
      </c>
      <c r="G22" s="125">
        <v>207.62279999999998</v>
      </c>
      <c r="H22" s="5" t="s">
        <v>2214</v>
      </c>
    </row>
    <row r="23" spans="1:8" x14ac:dyDescent="0.35">
      <c r="A23" s="17" t="s">
        <v>286</v>
      </c>
      <c r="B23" s="6" t="s">
        <v>141</v>
      </c>
      <c r="C23" s="6" t="s">
        <v>1289</v>
      </c>
      <c r="D23" s="6" t="s">
        <v>1290</v>
      </c>
      <c r="E23" s="8">
        <v>1</v>
      </c>
      <c r="F23" s="4">
        <v>160</v>
      </c>
      <c r="G23" s="125">
        <v>138.4152</v>
      </c>
      <c r="H23" s="5" t="s">
        <v>2214</v>
      </c>
    </row>
    <row r="24" spans="1:8" x14ac:dyDescent="0.35">
      <c r="A24" s="17" t="s">
        <v>286</v>
      </c>
      <c r="B24" s="6" t="s">
        <v>141</v>
      </c>
      <c r="C24" s="6" t="s">
        <v>1291</v>
      </c>
      <c r="D24" s="6" t="s">
        <v>1292</v>
      </c>
      <c r="E24" s="8">
        <v>1</v>
      </c>
      <c r="F24" s="4">
        <v>200</v>
      </c>
      <c r="G24" s="125">
        <v>188.74799999999999</v>
      </c>
      <c r="H24" s="5" t="s">
        <v>2214</v>
      </c>
    </row>
    <row r="25" spans="1:8" x14ac:dyDescent="0.35">
      <c r="A25" s="17" t="s">
        <v>286</v>
      </c>
      <c r="B25" s="6" t="s">
        <v>141</v>
      </c>
      <c r="C25" s="6" t="s">
        <v>1293</v>
      </c>
      <c r="D25" s="6" t="s">
        <v>1294</v>
      </c>
      <c r="E25" s="8">
        <v>1</v>
      </c>
      <c r="F25" s="4">
        <v>230</v>
      </c>
      <c r="G25" s="125">
        <v>207.62279999999998</v>
      </c>
      <c r="H25" s="5" t="s">
        <v>2214</v>
      </c>
    </row>
    <row r="26" spans="1:8" x14ac:dyDescent="0.35">
      <c r="A26" s="17" t="s">
        <v>286</v>
      </c>
      <c r="B26" s="6" t="s">
        <v>141</v>
      </c>
      <c r="C26" s="6" t="s">
        <v>1295</v>
      </c>
      <c r="D26" s="6" t="s">
        <v>1296</v>
      </c>
      <c r="E26" s="8">
        <v>1</v>
      </c>
      <c r="F26" s="4">
        <v>230</v>
      </c>
      <c r="G26" s="125">
        <v>207.62279999999998</v>
      </c>
      <c r="H26" s="5" t="s">
        <v>2214</v>
      </c>
    </row>
    <row r="27" spans="1:8" x14ac:dyDescent="0.35">
      <c r="A27" s="17" t="s">
        <v>286</v>
      </c>
      <c r="B27" s="6" t="s">
        <v>141</v>
      </c>
      <c r="C27" s="6" t="s">
        <v>1297</v>
      </c>
      <c r="D27" s="6" t="s">
        <v>1298</v>
      </c>
      <c r="E27" s="8">
        <v>1</v>
      </c>
      <c r="F27" s="4">
        <v>150</v>
      </c>
      <c r="G27" s="125">
        <v>92.276799999999994</v>
      </c>
      <c r="H27" s="5" t="s">
        <v>2214</v>
      </c>
    </row>
    <row r="28" spans="1:8" x14ac:dyDescent="0.35">
      <c r="A28" s="17" t="s">
        <v>286</v>
      </c>
      <c r="B28" s="6" t="s">
        <v>141</v>
      </c>
      <c r="C28" s="6" t="s">
        <v>1283</v>
      </c>
      <c r="D28" s="6" t="s">
        <v>1284</v>
      </c>
      <c r="E28" s="8">
        <v>1</v>
      </c>
      <c r="F28" s="4">
        <v>600</v>
      </c>
      <c r="G28" s="125">
        <v>519.05700000000002</v>
      </c>
      <c r="H28" s="5" t="s">
        <v>2215</v>
      </c>
    </row>
    <row r="29" spans="1:8" x14ac:dyDescent="0.35">
      <c r="A29" s="17" t="s">
        <v>286</v>
      </c>
      <c r="B29" s="6" t="s">
        <v>141</v>
      </c>
      <c r="C29" s="6" t="s">
        <v>1285</v>
      </c>
      <c r="D29" s="6" t="s">
        <v>1286</v>
      </c>
      <c r="E29" s="8">
        <v>1</v>
      </c>
      <c r="F29" s="4">
        <v>900</v>
      </c>
      <c r="G29" s="125">
        <v>865.09500000000003</v>
      </c>
      <c r="H29" s="5" t="s">
        <v>2215</v>
      </c>
    </row>
    <row r="30" spans="1:8" x14ac:dyDescent="0.35">
      <c r="A30" s="17" t="s">
        <v>286</v>
      </c>
      <c r="B30" s="6" t="s">
        <v>141</v>
      </c>
      <c r="C30" s="6" t="s">
        <v>1287</v>
      </c>
      <c r="D30" s="6" t="s">
        <v>1288</v>
      </c>
      <c r="E30" s="8">
        <v>1</v>
      </c>
      <c r="F30" s="4">
        <v>1650</v>
      </c>
      <c r="G30" s="125">
        <v>1557.171</v>
      </c>
      <c r="H30" s="5" t="s">
        <v>2215</v>
      </c>
    </row>
    <row r="31" spans="1:8" x14ac:dyDescent="0.35">
      <c r="A31" s="17" t="s">
        <v>286</v>
      </c>
      <c r="B31" s="6" t="s">
        <v>141</v>
      </c>
      <c r="C31" s="6" t="s">
        <v>1289</v>
      </c>
      <c r="D31" s="6" t="s">
        <v>1290</v>
      </c>
      <c r="E31" s="8">
        <v>1</v>
      </c>
      <c r="F31" s="4">
        <v>1000</v>
      </c>
      <c r="G31" s="125">
        <v>1038.1099999999999</v>
      </c>
      <c r="H31" s="5" t="s">
        <v>2215</v>
      </c>
    </row>
    <row r="32" spans="1:8" x14ac:dyDescent="0.35">
      <c r="A32" s="17" t="s">
        <v>286</v>
      </c>
      <c r="B32" s="6" t="s">
        <v>141</v>
      </c>
      <c r="C32" s="6" t="s">
        <v>1291</v>
      </c>
      <c r="D32" s="6" t="s">
        <v>1292</v>
      </c>
      <c r="E32" s="8">
        <v>1</v>
      </c>
      <c r="F32" s="4">
        <v>1500</v>
      </c>
      <c r="G32" s="125">
        <v>1415.61</v>
      </c>
      <c r="H32" s="5" t="s">
        <v>2215</v>
      </c>
    </row>
    <row r="33" spans="1:8" x14ac:dyDescent="0.35">
      <c r="A33" s="17" t="s">
        <v>286</v>
      </c>
      <c r="B33" s="6" t="s">
        <v>141</v>
      </c>
      <c r="C33" s="6" t="s">
        <v>1293</v>
      </c>
      <c r="D33" s="6" t="s">
        <v>1294</v>
      </c>
      <c r="E33" s="8">
        <v>1</v>
      </c>
      <c r="F33" s="4">
        <v>1600</v>
      </c>
      <c r="G33" s="125">
        <v>1557.171</v>
      </c>
      <c r="H33" s="5" t="s">
        <v>2215</v>
      </c>
    </row>
    <row r="34" spans="1:8" x14ac:dyDescent="0.35">
      <c r="A34" s="17" t="s">
        <v>286</v>
      </c>
      <c r="B34" s="6" t="s">
        <v>141</v>
      </c>
      <c r="C34" s="6" t="s">
        <v>1295</v>
      </c>
      <c r="D34" s="6" t="s">
        <v>1296</v>
      </c>
      <c r="E34" s="8">
        <v>1</v>
      </c>
      <c r="F34" s="4">
        <v>1600</v>
      </c>
      <c r="G34" s="125">
        <v>1557.171</v>
      </c>
      <c r="H34" s="5" t="s">
        <v>2215</v>
      </c>
    </row>
    <row r="35" spans="1:8" x14ac:dyDescent="0.35">
      <c r="A35" s="17" t="s">
        <v>286</v>
      </c>
      <c r="B35" s="6" t="s">
        <v>141</v>
      </c>
      <c r="C35" s="6" t="s">
        <v>1297</v>
      </c>
      <c r="D35" s="6" t="s">
        <v>1298</v>
      </c>
      <c r="E35" s="8">
        <v>1</v>
      </c>
      <c r="F35" s="4">
        <v>900</v>
      </c>
      <c r="G35" s="125">
        <v>692.07600000000002</v>
      </c>
      <c r="H35" s="5" t="s">
        <v>2215</v>
      </c>
    </row>
    <row r="36" spans="1:8" x14ac:dyDescent="0.35">
      <c r="A36" s="17" t="s">
        <v>286</v>
      </c>
      <c r="B36" s="6" t="s">
        <v>141</v>
      </c>
      <c r="C36" s="6" t="s">
        <v>1283</v>
      </c>
      <c r="D36" s="6" t="s">
        <v>1284</v>
      </c>
      <c r="E36" s="8">
        <v>1</v>
      </c>
      <c r="F36" s="4">
        <v>180</v>
      </c>
      <c r="G36" s="125">
        <v>138.4152</v>
      </c>
      <c r="H36" s="5" t="s">
        <v>2216</v>
      </c>
    </row>
    <row r="37" spans="1:8" x14ac:dyDescent="0.35">
      <c r="A37" s="17" t="s">
        <v>286</v>
      </c>
      <c r="B37" s="6" t="s">
        <v>141</v>
      </c>
      <c r="C37" s="6" t="s">
        <v>1285</v>
      </c>
      <c r="D37" s="6" t="s">
        <v>1286</v>
      </c>
      <c r="E37" s="8">
        <v>1</v>
      </c>
      <c r="F37" s="4">
        <v>350</v>
      </c>
      <c r="G37" s="125">
        <v>276.8304</v>
      </c>
      <c r="H37" s="5" t="s">
        <v>2216</v>
      </c>
    </row>
    <row r="38" spans="1:8" x14ac:dyDescent="0.35">
      <c r="A38" s="17" t="s">
        <v>286</v>
      </c>
      <c r="B38" s="6" t="s">
        <v>141</v>
      </c>
      <c r="C38" s="6" t="s">
        <v>1287</v>
      </c>
      <c r="D38" s="6" t="s">
        <v>1288</v>
      </c>
      <c r="E38" s="8">
        <v>1</v>
      </c>
      <c r="F38" s="4">
        <v>450</v>
      </c>
      <c r="G38" s="125">
        <v>415.24559999999997</v>
      </c>
      <c r="H38" s="5" t="s">
        <v>2216</v>
      </c>
    </row>
    <row r="39" spans="1:8" x14ac:dyDescent="0.35">
      <c r="A39" s="17" t="s">
        <v>286</v>
      </c>
      <c r="B39" s="6" t="s">
        <v>141</v>
      </c>
      <c r="C39" s="6" t="s">
        <v>1289</v>
      </c>
      <c r="D39" s="6" t="s">
        <v>1290</v>
      </c>
      <c r="E39" s="8">
        <v>1</v>
      </c>
      <c r="F39" s="4">
        <v>400</v>
      </c>
      <c r="G39" s="125">
        <v>322.96879999999999</v>
      </c>
      <c r="H39" s="5" t="s">
        <v>2216</v>
      </c>
    </row>
    <row r="40" spans="1:8" x14ac:dyDescent="0.35">
      <c r="A40" s="17" t="s">
        <v>286</v>
      </c>
      <c r="B40" s="6" t="s">
        <v>141</v>
      </c>
      <c r="C40" s="6" t="s">
        <v>1291</v>
      </c>
      <c r="D40" s="6" t="s">
        <v>1292</v>
      </c>
      <c r="E40" s="8">
        <v>1</v>
      </c>
      <c r="F40" s="4">
        <v>450</v>
      </c>
      <c r="G40" s="125">
        <v>415.24559999999997</v>
      </c>
      <c r="H40" s="5" t="s">
        <v>2216</v>
      </c>
    </row>
    <row r="41" spans="1:8" x14ac:dyDescent="0.35">
      <c r="A41" s="17" t="s">
        <v>286</v>
      </c>
      <c r="B41" s="6" t="s">
        <v>141</v>
      </c>
      <c r="C41" s="6" t="s">
        <v>1293</v>
      </c>
      <c r="D41" s="6" t="s">
        <v>1294</v>
      </c>
      <c r="E41" s="8">
        <v>1</v>
      </c>
      <c r="F41" s="4">
        <v>450</v>
      </c>
      <c r="G41" s="125">
        <v>415.24559999999997</v>
      </c>
      <c r="H41" s="5" t="s">
        <v>2216</v>
      </c>
    </row>
    <row r="42" spans="1:8" x14ac:dyDescent="0.35">
      <c r="A42" s="17" t="s">
        <v>286</v>
      </c>
      <c r="B42" s="6" t="s">
        <v>141</v>
      </c>
      <c r="C42" s="6" t="s">
        <v>1295</v>
      </c>
      <c r="D42" s="6" t="s">
        <v>1296</v>
      </c>
      <c r="E42" s="8">
        <v>1</v>
      </c>
      <c r="F42" s="4">
        <v>450</v>
      </c>
      <c r="G42" s="125">
        <v>415.24559999999997</v>
      </c>
      <c r="H42" s="5" t="s">
        <v>2216</v>
      </c>
    </row>
    <row r="43" spans="1:8" x14ac:dyDescent="0.35">
      <c r="A43" s="17" t="s">
        <v>286</v>
      </c>
      <c r="B43" s="6" t="s">
        <v>141</v>
      </c>
      <c r="C43" s="6" t="s">
        <v>1297</v>
      </c>
      <c r="D43" s="6" t="s">
        <v>1298</v>
      </c>
      <c r="E43" s="8">
        <v>1</v>
      </c>
      <c r="F43" s="4">
        <v>250</v>
      </c>
      <c r="G43" s="125">
        <v>184.55359999999999</v>
      </c>
      <c r="H43" s="5" t="s">
        <v>2216</v>
      </c>
    </row>
    <row r="44" spans="1:8" x14ac:dyDescent="0.35">
      <c r="A44" s="17" t="s">
        <v>286</v>
      </c>
      <c r="B44" s="6" t="s">
        <v>141</v>
      </c>
      <c r="C44" s="6" t="s">
        <v>1283</v>
      </c>
      <c r="D44" s="6" t="s">
        <v>1284</v>
      </c>
      <c r="E44" s="8">
        <v>1</v>
      </c>
      <c r="F44" s="4">
        <v>1200</v>
      </c>
      <c r="G44" s="125">
        <v>1038.114</v>
      </c>
      <c r="H44" s="5" t="s">
        <v>2217</v>
      </c>
    </row>
    <row r="45" spans="1:8" x14ac:dyDescent="0.35">
      <c r="A45" s="17" t="s">
        <v>286</v>
      </c>
      <c r="B45" s="6" t="s">
        <v>141</v>
      </c>
      <c r="C45" s="6" t="s">
        <v>1285</v>
      </c>
      <c r="D45" s="6" t="s">
        <v>1286</v>
      </c>
      <c r="E45" s="8">
        <v>1</v>
      </c>
      <c r="F45" s="4">
        <v>2500</v>
      </c>
      <c r="G45" s="125">
        <v>2076.2280000000001</v>
      </c>
      <c r="H45" s="5" t="s">
        <v>2217</v>
      </c>
    </row>
    <row r="46" spans="1:8" x14ac:dyDescent="0.35">
      <c r="A46" s="17" t="s">
        <v>286</v>
      </c>
      <c r="B46" s="6" t="s">
        <v>141</v>
      </c>
      <c r="C46" s="6" t="s">
        <v>1287</v>
      </c>
      <c r="D46" s="6" t="s">
        <v>1288</v>
      </c>
      <c r="E46" s="8">
        <v>1</v>
      </c>
      <c r="F46" s="4">
        <v>3200</v>
      </c>
      <c r="G46" s="125">
        <v>3114.3420000000001</v>
      </c>
      <c r="H46" s="5" t="s">
        <v>2217</v>
      </c>
    </row>
    <row r="47" spans="1:8" x14ac:dyDescent="0.35">
      <c r="A47" s="17" t="s">
        <v>286</v>
      </c>
      <c r="B47" s="6" t="s">
        <v>141</v>
      </c>
      <c r="C47" s="6" t="s">
        <v>1289</v>
      </c>
      <c r="D47" s="6" t="s">
        <v>1290</v>
      </c>
      <c r="E47" s="8">
        <v>1</v>
      </c>
      <c r="F47" s="4">
        <v>2600</v>
      </c>
      <c r="G47" s="125">
        <v>2422.2660000000001</v>
      </c>
      <c r="H47" s="5" t="s">
        <v>2217</v>
      </c>
    </row>
    <row r="48" spans="1:8" x14ac:dyDescent="0.35">
      <c r="A48" s="17" t="s">
        <v>286</v>
      </c>
      <c r="B48" s="6" t="s">
        <v>141</v>
      </c>
      <c r="C48" s="6" t="s">
        <v>1291</v>
      </c>
      <c r="D48" s="6" t="s">
        <v>1292</v>
      </c>
      <c r="E48" s="8">
        <v>1</v>
      </c>
      <c r="F48" s="4">
        <v>3200</v>
      </c>
      <c r="G48" s="125">
        <v>3114.3420000000001</v>
      </c>
      <c r="H48" s="5" t="s">
        <v>2217</v>
      </c>
    </row>
    <row r="49" spans="1:8" x14ac:dyDescent="0.35">
      <c r="A49" s="17" t="s">
        <v>286</v>
      </c>
      <c r="B49" s="6" t="s">
        <v>141</v>
      </c>
      <c r="C49" s="6" t="s">
        <v>1293</v>
      </c>
      <c r="D49" s="6" t="s">
        <v>1294</v>
      </c>
      <c r="E49" s="8">
        <v>1</v>
      </c>
      <c r="F49" s="4">
        <v>3200</v>
      </c>
      <c r="G49" s="125">
        <v>3114.3420000000001</v>
      </c>
      <c r="H49" s="5" t="s">
        <v>2217</v>
      </c>
    </row>
    <row r="50" spans="1:8" x14ac:dyDescent="0.35">
      <c r="A50" s="17" t="s">
        <v>286</v>
      </c>
      <c r="B50" s="6" t="s">
        <v>141</v>
      </c>
      <c r="C50" s="6" t="s">
        <v>1295</v>
      </c>
      <c r="D50" s="6" t="s">
        <v>1296</v>
      </c>
      <c r="E50" s="8">
        <v>1</v>
      </c>
      <c r="F50" s="4">
        <v>3200</v>
      </c>
      <c r="G50" s="125">
        <v>3114.3420000000001</v>
      </c>
      <c r="H50" s="5" t="s">
        <v>2217</v>
      </c>
    </row>
    <row r="51" spans="1:8" x14ac:dyDescent="0.35">
      <c r="A51" s="17" t="s">
        <v>286</v>
      </c>
      <c r="B51" s="6" t="s">
        <v>141</v>
      </c>
      <c r="C51" s="6" t="s">
        <v>1297</v>
      </c>
      <c r="D51" s="6" t="s">
        <v>1298</v>
      </c>
      <c r="E51" s="8">
        <v>1</v>
      </c>
      <c r="F51" s="4">
        <v>1600</v>
      </c>
      <c r="G51" s="125">
        <v>1384.152</v>
      </c>
      <c r="H51" s="5" t="s">
        <v>2217</v>
      </c>
    </row>
    <row r="52" spans="1:8" x14ac:dyDescent="0.35">
      <c r="A52" s="6" t="s">
        <v>252</v>
      </c>
      <c r="B52" s="10" t="s">
        <v>138</v>
      </c>
      <c r="C52" s="6" t="s">
        <v>1299</v>
      </c>
      <c r="D52" s="6" t="s">
        <v>1300</v>
      </c>
      <c r="E52" s="8"/>
      <c r="F52" s="4">
        <v>0</v>
      </c>
      <c r="G52" s="125">
        <v>0</v>
      </c>
      <c r="H52" s="5" t="s">
        <v>1301</v>
      </c>
    </row>
    <row r="53" spans="1:8" ht="27" x14ac:dyDescent="0.35">
      <c r="A53" s="6" t="s">
        <v>252</v>
      </c>
      <c r="B53" s="6" t="s">
        <v>141</v>
      </c>
      <c r="C53" s="6" t="s">
        <v>1302</v>
      </c>
      <c r="D53" s="6" t="s">
        <v>1303</v>
      </c>
      <c r="E53" s="8" t="s">
        <v>1304</v>
      </c>
      <c r="F53" s="4">
        <v>130</v>
      </c>
      <c r="G53" s="125">
        <v>71.5</v>
      </c>
      <c r="H53" s="5" t="s">
        <v>1305</v>
      </c>
    </row>
    <row r="54" spans="1:8" ht="27" x14ac:dyDescent="0.35">
      <c r="A54" s="6" t="s">
        <v>252</v>
      </c>
      <c r="B54" s="6" t="s">
        <v>148</v>
      </c>
      <c r="C54" s="6" t="s">
        <v>1306</v>
      </c>
      <c r="D54" s="6" t="s">
        <v>1307</v>
      </c>
      <c r="E54" s="8" t="s">
        <v>1304</v>
      </c>
      <c r="F54" s="4">
        <v>115.5</v>
      </c>
      <c r="G54" s="125">
        <v>90</v>
      </c>
      <c r="H54" s="5"/>
    </row>
    <row r="55" spans="1:8" x14ac:dyDescent="0.35">
      <c r="A55" s="6" t="s">
        <v>252</v>
      </c>
      <c r="B55" s="6" t="s">
        <v>148</v>
      </c>
      <c r="C55" s="6" t="s">
        <v>1308</v>
      </c>
      <c r="D55" s="6" t="s">
        <v>1309</v>
      </c>
      <c r="E55" s="8" t="s">
        <v>1310</v>
      </c>
      <c r="F55" s="4">
        <v>85</v>
      </c>
      <c r="G55" s="125">
        <v>65</v>
      </c>
      <c r="H55" s="5"/>
    </row>
    <row r="56" spans="1:8" x14ac:dyDescent="0.35">
      <c r="A56" s="6" t="s">
        <v>252</v>
      </c>
      <c r="B56" s="6" t="s">
        <v>154</v>
      </c>
      <c r="C56" s="6" t="s">
        <v>1311</v>
      </c>
      <c r="D56" s="6" t="s">
        <v>1312</v>
      </c>
      <c r="E56" s="8" t="s">
        <v>1313</v>
      </c>
      <c r="F56" s="4">
        <v>27.5</v>
      </c>
      <c r="G56" s="125">
        <v>16.5</v>
      </c>
      <c r="H56" s="5"/>
    </row>
    <row r="57" spans="1:8" x14ac:dyDescent="0.35">
      <c r="A57" s="6" t="s">
        <v>252</v>
      </c>
      <c r="B57" s="6" t="s">
        <v>154</v>
      </c>
      <c r="C57" s="6" t="s">
        <v>1311</v>
      </c>
      <c r="D57" s="6" t="s">
        <v>1314</v>
      </c>
      <c r="E57" s="8" t="s">
        <v>1313</v>
      </c>
      <c r="F57" s="4">
        <v>27.5</v>
      </c>
      <c r="G57" s="125">
        <v>16.5</v>
      </c>
      <c r="H57" s="5"/>
    </row>
    <row r="58" spans="1:8" x14ac:dyDescent="0.35">
      <c r="A58" s="6" t="s">
        <v>252</v>
      </c>
      <c r="B58" s="6" t="s">
        <v>154</v>
      </c>
      <c r="C58" s="6" t="s">
        <v>1311</v>
      </c>
      <c r="D58" s="6" t="s">
        <v>1315</v>
      </c>
      <c r="E58" s="8" t="s">
        <v>1313</v>
      </c>
      <c r="F58" s="4">
        <v>27.5</v>
      </c>
      <c r="G58" s="125">
        <v>16.5</v>
      </c>
      <c r="H58" s="5"/>
    </row>
    <row r="59" spans="1:8" x14ac:dyDescent="0.35">
      <c r="A59" s="6" t="s">
        <v>252</v>
      </c>
      <c r="B59" s="6" t="s">
        <v>154</v>
      </c>
      <c r="C59" s="6" t="s">
        <v>1311</v>
      </c>
      <c r="D59" s="6" t="s">
        <v>1316</v>
      </c>
      <c r="E59" s="8" t="s">
        <v>1313</v>
      </c>
      <c r="F59" s="4">
        <v>27.5</v>
      </c>
      <c r="G59" s="125">
        <v>16.5</v>
      </c>
      <c r="H59" s="5"/>
    </row>
    <row r="60" spans="1:8" x14ac:dyDescent="0.35">
      <c r="A60" s="6" t="s">
        <v>252</v>
      </c>
      <c r="B60" s="6" t="s">
        <v>154</v>
      </c>
      <c r="C60" s="6" t="s">
        <v>1311</v>
      </c>
      <c r="D60" s="6" t="s">
        <v>1317</v>
      </c>
      <c r="E60" s="8" t="s">
        <v>1313</v>
      </c>
      <c r="F60" s="4">
        <v>27.5</v>
      </c>
      <c r="G60" s="125">
        <v>16.5</v>
      </c>
      <c r="H60" s="5"/>
    </row>
    <row r="61" spans="1:8" x14ac:dyDescent="0.35">
      <c r="A61" s="6" t="s">
        <v>252</v>
      </c>
      <c r="B61" s="6" t="s">
        <v>154</v>
      </c>
      <c r="C61" s="6" t="s">
        <v>1311</v>
      </c>
      <c r="D61" s="6" t="s">
        <v>1318</v>
      </c>
      <c r="E61" s="8" t="s">
        <v>1313</v>
      </c>
      <c r="F61" s="4">
        <v>27.5</v>
      </c>
      <c r="G61" s="125">
        <v>16.5</v>
      </c>
      <c r="H61" s="5"/>
    </row>
    <row r="62" spans="1:8" x14ac:dyDescent="0.35">
      <c r="A62" s="6" t="s">
        <v>252</v>
      </c>
      <c r="B62" s="6" t="s">
        <v>157</v>
      </c>
      <c r="C62" s="6" t="s">
        <v>1319</v>
      </c>
      <c r="D62" s="6" t="s">
        <v>1320</v>
      </c>
      <c r="E62" s="8" t="s">
        <v>1321</v>
      </c>
      <c r="F62" s="4">
        <v>16.5</v>
      </c>
      <c r="G62" s="125">
        <v>8</v>
      </c>
      <c r="H62" s="5"/>
    </row>
    <row r="63" spans="1:8" x14ac:dyDescent="0.35">
      <c r="A63" s="6" t="s">
        <v>252</v>
      </c>
      <c r="B63" s="6" t="s">
        <v>157</v>
      </c>
      <c r="C63" s="6" t="s">
        <v>1322</v>
      </c>
      <c r="D63" s="6" t="s">
        <v>1314</v>
      </c>
      <c r="E63" s="8" t="s">
        <v>1321</v>
      </c>
      <c r="F63" s="4">
        <v>11</v>
      </c>
      <c r="G63" s="125">
        <v>5</v>
      </c>
      <c r="H63" s="5"/>
    </row>
    <row r="64" spans="1:8" x14ac:dyDescent="0.35">
      <c r="A64" s="6" t="s">
        <v>252</v>
      </c>
      <c r="B64" s="6" t="s">
        <v>157</v>
      </c>
      <c r="C64" s="6" t="s">
        <v>1323</v>
      </c>
      <c r="D64" s="6" t="s">
        <v>1315</v>
      </c>
      <c r="E64" s="8" t="s">
        <v>1321</v>
      </c>
      <c r="F64" s="4">
        <v>22</v>
      </c>
      <c r="G64" s="125">
        <v>17</v>
      </c>
      <c r="H64" s="5"/>
    </row>
    <row r="65" spans="1:8" x14ac:dyDescent="0.35">
      <c r="A65" s="6" t="s">
        <v>252</v>
      </c>
      <c r="B65" s="6" t="s">
        <v>157</v>
      </c>
      <c r="C65" s="6" t="s">
        <v>1324</v>
      </c>
      <c r="D65" s="6" t="s">
        <v>1316</v>
      </c>
      <c r="E65" s="8" t="s">
        <v>1321</v>
      </c>
      <c r="F65" s="4">
        <v>8</v>
      </c>
      <c r="G65" s="125">
        <v>5</v>
      </c>
      <c r="H65" s="5"/>
    </row>
    <row r="66" spans="1:8" x14ac:dyDescent="0.35">
      <c r="A66" s="6" t="s">
        <v>252</v>
      </c>
      <c r="B66" s="6" t="s">
        <v>157</v>
      </c>
      <c r="C66" s="6" t="s">
        <v>1325</v>
      </c>
      <c r="D66" s="6" t="s">
        <v>1317</v>
      </c>
      <c r="E66" s="8" t="s">
        <v>1321</v>
      </c>
      <c r="F66" s="4">
        <v>11</v>
      </c>
      <c r="G66" s="125">
        <v>5.2</v>
      </c>
      <c r="H66" s="5"/>
    </row>
    <row r="67" spans="1:8" x14ac:dyDescent="0.35">
      <c r="A67" s="6" t="s">
        <v>252</v>
      </c>
      <c r="B67" s="6" t="s">
        <v>157</v>
      </c>
      <c r="C67" s="6" t="s">
        <v>1326</v>
      </c>
      <c r="D67" s="6" t="s">
        <v>1318</v>
      </c>
      <c r="E67" s="8" t="s">
        <v>1321</v>
      </c>
      <c r="F67" s="4">
        <v>7</v>
      </c>
      <c r="G67" s="125">
        <v>2</v>
      </c>
      <c r="H67" s="5"/>
    </row>
    <row r="68" spans="1:8" x14ac:dyDescent="0.35">
      <c r="A68" s="10" t="s">
        <v>1668</v>
      </c>
      <c r="B68" s="6" t="s">
        <v>133</v>
      </c>
      <c r="C68" s="6" t="s">
        <v>1746</v>
      </c>
      <c r="D68" s="6" t="s">
        <v>1277</v>
      </c>
      <c r="E68" s="8">
        <v>1</v>
      </c>
      <c r="F68" s="4">
        <v>4.29</v>
      </c>
      <c r="G68" s="125">
        <v>3.3</v>
      </c>
      <c r="H68" s="5"/>
    </row>
    <row r="69" spans="1:8" x14ac:dyDescent="0.35">
      <c r="A69" s="10" t="s">
        <v>1668</v>
      </c>
      <c r="B69" s="6" t="s">
        <v>138</v>
      </c>
      <c r="C69" s="6" t="s">
        <v>1747</v>
      </c>
      <c r="D69" s="6" t="s">
        <v>1748</v>
      </c>
      <c r="E69" s="8">
        <v>1</v>
      </c>
      <c r="F69" s="4">
        <v>25.02</v>
      </c>
      <c r="G69" s="125">
        <v>19.25</v>
      </c>
      <c r="H69" s="5"/>
    </row>
    <row r="70" spans="1:8" ht="27" x14ac:dyDescent="0.35">
      <c r="A70" s="10" t="s">
        <v>1668</v>
      </c>
      <c r="B70" s="6" t="s">
        <v>141</v>
      </c>
      <c r="C70" s="6" t="s">
        <v>1749</v>
      </c>
      <c r="D70" s="6" t="s">
        <v>1750</v>
      </c>
      <c r="E70" s="8">
        <v>1</v>
      </c>
      <c r="F70" s="4">
        <v>143</v>
      </c>
      <c r="G70" s="125">
        <v>110</v>
      </c>
      <c r="H70" s="5" t="s">
        <v>1751</v>
      </c>
    </row>
    <row r="71" spans="1:8" ht="27" x14ac:dyDescent="0.35">
      <c r="A71" s="10" t="s">
        <v>1668</v>
      </c>
      <c r="B71" s="6" t="s">
        <v>141</v>
      </c>
      <c r="C71" s="6" t="s">
        <v>1749</v>
      </c>
      <c r="D71" s="6" t="s">
        <v>1752</v>
      </c>
      <c r="E71" s="8">
        <v>1</v>
      </c>
      <c r="F71" s="4">
        <v>257.39999999999998</v>
      </c>
      <c r="G71" s="125">
        <v>198</v>
      </c>
      <c r="H71" s="5" t="s">
        <v>1751</v>
      </c>
    </row>
    <row r="72" spans="1:8" x14ac:dyDescent="0.35">
      <c r="A72" s="10" t="s">
        <v>1668</v>
      </c>
      <c r="B72" s="6" t="s">
        <v>148</v>
      </c>
      <c r="C72" s="6" t="s">
        <v>1753</v>
      </c>
      <c r="D72" s="6" t="s">
        <v>148</v>
      </c>
      <c r="E72" s="8">
        <v>1</v>
      </c>
      <c r="F72" s="4">
        <v>24.31</v>
      </c>
      <c r="G72" s="125">
        <v>18.7</v>
      </c>
      <c r="H72" s="5"/>
    </row>
    <row r="73" spans="1:8" x14ac:dyDescent="0.35">
      <c r="A73" s="10" t="s">
        <v>1668</v>
      </c>
      <c r="B73" s="6" t="s">
        <v>154</v>
      </c>
      <c r="C73" s="6" t="s">
        <v>1754</v>
      </c>
      <c r="D73" s="6" t="s">
        <v>1755</v>
      </c>
      <c r="E73" s="8">
        <v>1</v>
      </c>
      <c r="F73" s="4">
        <v>21.45</v>
      </c>
      <c r="G73" s="125">
        <v>16.5</v>
      </c>
      <c r="H73" s="5"/>
    </row>
    <row r="74" spans="1:8" x14ac:dyDescent="0.35">
      <c r="A74" s="10" t="s">
        <v>1668</v>
      </c>
      <c r="B74" s="6" t="s">
        <v>157</v>
      </c>
      <c r="C74" s="6" t="s">
        <v>1756</v>
      </c>
      <c r="D74" s="6" t="s">
        <v>157</v>
      </c>
      <c r="E74" s="8">
        <v>1</v>
      </c>
      <c r="F74" s="4">
        <v>28.6</v>
      </c>
      <c r="G74" s="125">
        <v>22</v>
      </c>
      <c r="H74" s="5"/>
    </row>
    <row r="75" spans="1:8" x14ac:dyDescent="0.35">
      <c r="A75" s="6" t="s">
        <v>369</v>
      </c>
      <c r="B75" s="6" t="s">
        <v>133</v>
      </c>
      <c r="C75" s="6" t="s">
        <v>1327</v>
      </c>
      <c r="D75" s="6" t="s">
        <v>1328</v>
      </c>
      <c r="E75" s="8" t="s">
        <v>1329</v>
      </c>
      <c r="F75" s="4">
        <v>13.750000000000002</v>
      </c>
      <c r="G75" s="125">
        <v>13.750000000000002</v>
      </c>
      <c r="H75" s="5"/>
    </row>
    <row r="76" spans="1:8" x14ac:dyDescent="0.35">
      <c r="A76" s="6" t="s">
        <v>369</v>
      </c>
      <c r="B76" s="6" t="s">
        <v>138</v>
      </c>
      <c r="C76" s="6" t="s">
        <v>1330</v>
      </c>
      <c r="D76" s="6" t="s">
        <v>1331</v>
      </c>
      <c r="E76" s="8" t="s">
        <v>1329</v>
      </c>
      <c r="F76" s="4">
        <v>29.150000000000002</v>
      </c>
      <c r="G76" s="125">
        <v>29.150000000000002</v>
      </c>
      <c r="H76" s="5"/>
    </row>
    <row r="77" spans="1:8" x14ac:dyDescent="0.35">
      <c r="A77" s="6" t="s">
        <v>369</v>
      </c>
      <c r="B77" s="6" t="s">
        <v>148</v>
      </c>
      <c r="C77" s="6" t="s">
        <v>1332</v>
      </c>
      <c r="D77" s="6" t="s">
        <v>1333</v>
      </c>
      <c r="E77" s="8" t="s">
        <v>1334</v>
      </c>
      <c r="F77" s="4">
        <v>125</v>
      </c>
      <c r="G77" s="125">
        <v>0</v>
      </c>
      <c r="H77" s="5" t="s">
        <v>1335</v>
      </c>
    </row>
    <row r="78" spans="1:8" x14ac:dyDescent="0.35">
      <c r="A78" s="6" t="s">
        <v>369</v>
      </c>
      <c r="B78" s="6" t="s">
        <v>148</v>
      </c>
      <c r="C78" s="6" t="s">
        <v>1336</v>
      </c>
      <c r="D78" s="6" t="s">
        <v>1337</v>
      </c>
      <c r="E78" s="8" t="s">
        <v>1334</v>
      </c>
      <c r="F78" s="4">
        <v>250</v>
      </c>
      <c r="G78" s="125">
        <v>0</v>
      </c>
      <c r="H78" s="5" t="s">
        <v>1335</v>
      </c>
    </row>
    <row r="79" spans="1:8" ht="27" x14ac:dyDescent="0.35">
      <c r="A79" s="6" t="s">
        <v>369</v>
      </c>
      <c r="B79" s="6" t="s">
        <v>148</v>
      </c>
      <c r="C79" s="6" t="s">
        <v>1338</v>
      </c>
      <c r="D79" s="6" t="s">
        <v>1339</v>
      </c>
      <c r="E79" s="8" t="s">
        <v>1334</v>
      </c>
      <c r="F79" s="4">
        <v>375</v>
      </c>
      <c r="G79" s="125">
        <v>200</v>
      </c>
      <c r="H79" s="5" t="s">
        <v>1340</v>
      </c>
    </row>
    <row r="80" spans="1:8" x14ac:dyDescent="0.35">
      <c r="A80" s="6" t="s">
        <v>369</v>
      </c>
      <c r="B80" s="6" t="s">
        <v>154</v>
      </c>
      <c r="C80" s="6" t="s">
        <v>1341</v>
      </c>
      <c r="D80" s="6" t="s">
        <v>1342</v>
      </c>
      <c r="E80" s="8" t="s">
        <v>1343</v>
      </c>
      <c r="F80" s="4">
        <v>12.5</v>
      </c>
      <c r="G80" s="125">
        <v>8</v>
      </c>
      <c r="H80" s="5" t="s">
        <v>1344</v>
      </c>
    </row>
    <row r="81" spans="1:8" ht="27" x14ac:dyDescent="0.35">
      <c r="A81" s="6" t="s">
        <v>369</v>
      </c>
      <c r="B81" s="6" t="s">
        <v>157</v>
      </c>
      <c r="C81" s="6" t="s">
        <v>1345</v>
      </c>
      <c r="D81" s="6" t="s">
        <v>1346</v>
      </c>
      <c r="E81" s="8" t="s">
        <v>1347</v>
      </c>
      <c r="F81" s="4">
        <v>20</v>
      </c>
      <c r="G81" s="125">
        <v>20</v>
      </c>
      <c r="H81" s="5" t="s">
        <v>1348</v>
      </c>
    </row>
    <row r="82" spans="1:8" x14ac:dyDescent="0.35">
      <c r="A82" s="6" t="s">
        <v>369</v>
      </c>
      <c r="B82" s="6" t="s">
        <v>141</v>
      </c>
      <c r="C82" s="6" t="s">
        <v>1349</v>
      </c>
      <c r="D82" s="6" t="s">
        <v>1350</v>
      </c>
      <c r="E82" s="8" t="s">
        <v>1329</v>
      </c>
      <c r="F82" s="4">
        <v>99</v>
      </c>
      <c r="G82" s="125">
        <v>82.5</v>
      </c>
      <c r="H82" s="5" t="s">
        <v>1351</v>
      </c>
    </row>
    <row r="83" spans="1:8" x14ac:dyDescent="0.35">
      <c r="A83" s="6" t="s">
        <v>369</v>
      </c>
      <c r="B83" s="6" t="s">
        <v>141</v>
      </c>
      <c r="C83" s="6" t="s">
        <v>1352</v>
      </c>
      <c r="D83" s="6" t="s">
        <v>1353</v>
      </c>
      <c r="E83" s="8" t="s">
        <v>1329</v>
      </c>
      <c r="F83" s="4">
        <v>140</v>
      </c>
      <c r="G83" s="125">
        <v>116.60000000000001</v>
      </c>
      <c r="H83" s="5" t="s">
        <v>1351</v>
      </c>
    </row>
    <row r="84" spans="1:8" x14ac:dyDescent="0.35">
      <c r="A84" s="6" t="s">
        <v>369</v>
      </c>
      <c r="B84" s="6" t="s">
        <v>141</v>
      </c>
      <c r="C84" s="6" t="s">
        <v>1354</v>
      </c>
      <c r="D84" s="6" t="s">
        <v>1355</v>
      </c>
      <c r="E84" s="8" t="s">
        <v>1329</v>
      </c>
      <c r="F84" s="4">
        <v>140</v>
      </c>
      <c r="G84" s="125">
        <v>116.60000000000001</v>
      </c>
      <c r="H84" s="5" t="s">
        <v>1351</v>
      </c>
    </row>
    <row r="85" spans="1:8" x14ac:dyDescent="0.35">
      <c r="A85" s="6" t="s">
        <v>369</v>
      </c>
      <c r="B85" s="6" t="s">
        <v>141</v>
      </c>
      <c r="C85" s="6" t="s">
        <v>1356</v>
      </c>
      <c r="D85" s="6" t="s">
        <v>1357</v>
      </c>
      <c r="E85" s="8" t="s">
        <v>1329</v>
      </c>
      <c r="F85" s="4">
        <v>189</v>
      </c>
      <c r="G85" s="125">
        <v>157.30000000000001</v>
      </c>
      <c r="H85" s="5" t="s">
        <v>1351</v>
      </c>
    </row>
    <row r="86" spans="1:8" x14ac:dyDescent="0.35">
      <c r="A86" s="6" t="s">
        <v>369</v>
      </c>
      <c r="B86" s="6" t="s">
        <v>141</v>
      </c>
      <c r="C86" s="6" t="s">
        <v>1358</v>
      </c>
      <c r="D86" s="6" t="s">
        <v>1359</v>
      </c>
      <c r="E86" s="8" t="s">
        <v>1329</v>
      </c>
      <c r="F86" s="4">
        <v>140</v>
      </c>
      <c r="G86" s="125">
        <v>116.60000000000001</v>
      </c>
      <c r="H86" s="5" t="s">
        <v>1351</v>
      </c>
    </row>
    <row r="87" spans="1:8" x14ac:dyDescent="0.35">
      <c r="A87" s="6" t="s">
        <v>369</v>
      </c>
      <c r="B87" s="6" t="s">
        <v>141</v>
      </c>
      <c r="C87" s="6" t="s">
        <v>1360</v>
      </c>
      <c r="D87" s="6" t="s">
        <v>1361</v>
      </c>
      <c r="E87" s="8" t="s">
        <v>1329</v>
      </c>
      <c r="F87" s="4">
        <v>189</v>
      </c>
      <c r="G87" s="125">
        <v>157.30000000000001</v>
      </c>
      <c r="H87" s="5" t="s">
        <v>1351</v>
      </c>
    </row>
    <row r="88" spans="1:8" x14ac:dyDescent="0.35">
      <c r="A88" s="6" t="s">
        <v>369</v>
      </c>
      <c r="B88" s="6" t="s">
        <v>141</v>
      </c>
      <c r="C88" s="6" t="s">
        <v>1362</v>
      </c>
      <c r="D88" s="6" t="s">
        <v>1363</v>
      </c>
      <c r="E88" s="8" t="s">
        <v>1329</v>
      </c>
      <c r="F88" s="4">
        <v>140</v>
      </c>
      <c r="G88" s="125">
        <v>116.60000000000001</v>
      </c>
      <c r="H88" s="5" t="s">
        <v>1351</v>
      </c>
    </row>
    <row r="89" spans="1:8" x14ac:dyDescent="0.35">
      <c r="A89" s="6" t="s">
        <v>369</v>
      </c>
      <c r="B89" s="6" t="s">
        <v>141</v>
      </c>
      <c r="C89" s="6" t="s">
        <v>1364</v>
      </c>
      <c r="D89" s="6" t="s">
        <v>1365</v>
      </c>
      <c r="E89" s="8" t="s">
        <v>1329</v>
      </c>
      <c r="F89" s="4">
        <v>164</v>
      </c>
      <c r="G89" s="125">
        <v>136.4</v>
      </c>
      <c r="H89" s="5" t="s">
        <v>1351</v>
      </c>
    </row>
    <row r="90" spans="1:8" x14ac:dyDescent="0.35">
      <c r="A90" s="6" t="s">
        <v>369</v>
      </c>
      <c r="B90" s="6" t="s">
        <v>141</v>
      </c>
      <c r="C90" s="6" t="s">
        <v>1366</v>
      </c>
      <c r="D90" s="6" t="s">
        <v>1367</v>
      </c>
      <c r="E90" s="8" t="s">
        <v>1329</v>
      </c>
      <c r="F90" s="4">
        <v>167</v>
      </c>
      <c r="G90" s="125">
        <v>138.60000000000002</v>
      </c>
      <c r="H90" s="5" t="s">
        <v>1351</v>
      </c>
    </row>
    <row r="91" spans="1:8" x14ac:dyDescent="0.35">
      <c r="A91" s="6" t="s">
        <v>369</v>
      </c>
      <c r="B91" s="6" t="s">
        <v>141</v>
      </c>
      <c r="C91" s="6" t="s">
        <v>1368</v>
      </c>
      <c r="D91" s="6" t="s">
        <v>1369</v>
      </c>
      <c r="E91" s="8" t="s">
        <v>1329</v>
      </c>
      <c r="F91" s="4">
        <v>129</v>
      </c>
      <c r="G91" s="125">
        <v>106.7</v>
      </c>
      <c r="H91" s="5" t="s">
        <v>1351</v>
      </c>
    </row>
    <row r="92" spans="1:8" x14ac:dyDescent="0.35">
      <c r="A92" s="6" t="s">
        <v>369</v>
      </c>
      <c r="B92" s="6" t="s">
        <v>141</v>
      </c>
      <c r="C92" s="6" t="s">
        <v>1370</v>
      </c>
      <c r="D92" s="6" t="s">
        <v>1371</v>
      </c>
      <c r="E92" s="8" t="s">
        <v>1329</v>
      </c>
      <c r="F92" s="4">
        <v>184</v>
      </c>
      <c r="G92" s="125">
        <v>152.9</v>
      </c>
      <c r="H92" s="5" t="s">
        <v>1351</v>
      </c>
    </row>
    <row r="93" spans="1:8" x14ac:dyDescent="0.35">
      <c r="A93" s="6" t="s">
        <v>369</v>
      </c>
      <c r="B93" s="6" t="s">
        <v>141</v>
      </c>
      <c r="C93" s="6"/>
      <c r="D93" s="6" t="s">
        <v>1372</v>
      </c>
      <c r="E93" s="8" t="s">
        <v>1329</v>
      </c>
      <c r="F93" s="4"/>
      <c r="G93" s="125"/>
      <c r="H93" s="5" t="s">
        <v>1373</v>
      </c>
    </row>
    <row r="94" spans="1:8" x14ac:dyDescent="0.35">
      <c r="A94" s="6" t="s">
        <v>369</v>
      </c>
      <c r="B94" s="6" t="s">
        <v>141</v>
      </c>
      <c r="C94" s="6"/>
      <c r="D94" s="6" t="s">
        <v>1374</v>
      </c>
      <c r="E94" s="8" t="s">
        <v>1329</v>
      </c>
      <c r="F94" s="4"/>
      <c r="G94" s="125"/>
      <c r="H94" s="5" t="s">
        <v>1373</v>
      </c>
    </row>
    <row r="95" spans="1:8" x14ac:dyDescent="0.35">
      <c r="A95" s="6" t="s">
        <v>369</v>
      </c>
      <c r="B95" s="6" t="s">
        <v>141</v>
      </c>
      <c r="C95" s="6" t="s">
        <v>1375</v>
      </c>
      <c r="D95" s="6" t="s">
        <v>1350</v>
      </c>
      <c r="E95" s="8" t="s">
        <v>1376</v>
      </c>
      <c r="F95" s="4">
        <v>169.27058823529416</v>
      </c>
      <c r="G95" s="125">
        <v>141.0588235294118</v>
      </c>
      <c r="H95" s="5" t="s">
        <v>1377</v>
      </c>
    </row>
    <row r="96" spans="1:8" x14ac:dyDescent="0.35">
      <c r="A96" s="6" t="s">
        <v>369</v>
      </c>
      <c r="B96" s="6" t="s">
        <v>141</v>
      </c>
      <c r="C96" s="6" t="s">
        <v>1378</v>
      </c>
      <c r="D96" s="6" t="s">
        <v>1353</v>
      </c>
      <c r="E96" s="8" t="s">
        <v>1376</v>
      </c>
      <c r="F96" s="4">
        <v>300.10588235294119</v>
      </c>
      <c r="G96" s="125">
        <v>250.08823529411768</v>
      </c>
      <c r="H96" s="5" t="s">
        <v>1377</v>
      </c>
    </row>
    <row r="97" spans="1:8" x14ac:dyDescent="0.35">
      <c r="A97" s="6" t="s">
        <v>369</v>
      </c>
      <c r="B97" s="6" t="s">
        <v>141</v>
      </c>
      <c r="C97" s="6" t="s">
        <v>1379</v>
      </c>
      <c r="D97" s="6" t="s">
        <v>1355</v>
      </c>
      <c r="E97" s="8" t="s">
        <v>1376</v>
      </c>
      <c r="F97" s="4">
        <v>300.10588235294119</v>
      </c>
      <c r="G97" s="125">
        <v>250.08823529411768</v>
      </c>
      <c r="H97" s="5" t="s">
        <v>1377</v>
      </c>
    </row>
    <row r="98" spans="1:8" x14ac:dyDescent="0.35">
      <c r="A98" s="6" t="s">
        <v>369</v>
      </c>
      <c r="B98" s="6" t="s">
        <v>141</v>
      </c>
      <c r="C98" s="6" t="s">
        <v>1380</v>
      </c>
      <c r="D98" s="6" t="s">
        <v>1357</v>
      </c>
      <c r="E98" s="8" t="s">
        <v>1376</v>
      </c>
      <c r="F98" s="4">
        <v>387.07058823529417</v>
      </c>
      <c r="G98" s="125">
        <v>322.55882352941182</v>
      </c>
      <c r="H98" s="5" t="s">
        <v>1377</v>
      </c>
    </row>
    <row r="99" spans="1:8" x14ac:dyDescent="0.35">
      <c r="A99" s="6" t="s">
        <v>369</v>
      </c>
      <c r="B99" s="6" t="s">
        <v>141</v>
      </c>
      <c r="C99" s="6" t="s">
        <v>1381</v>
      </c>
      <c r="D99" s="6" t="s">
        <v>1359</v>
      </c>
      <c r="E99" s="8" t="s">
        <v>1376</v>
      </c>
      <c r="F99" s="4">
        <v>300.10588235294119</v>
      </c>
      <c r="G99" s="125">
        <v>250.08823529411768</v>
      </c>
      <c r="H99" s="5" t="s">
        <v>1377</v>
      </c>
    </row>
    <row r="100" spans="1:8" x14ac:dyDescent="0.35">
      <c r="A100" s="6" t="s">
        <v>369</v>
      </c>
      <c r="B100" s="6" t="s">
        <v>141</v>
      </c>
      <c r="C100" s="6" t="s">
        <v>1382</v>
      </c>
      <c r="D100" s="6" t="s">
        <v>1361</v>
      </c>
      <c r="E100" s="8" t="s">
        <v>1376</v>
      </c>
      <c r="F100" s="4">
        <v>387.07058823529417</v>
      </c>
      <c r="G100" s="125">
        <v>322.55882352941182</v>
      </c>
      <c r="H100" s="5" t="s">
        <v>1377</v>
      </c>
    </row>
    <row r="101" spans="1:8" x14ac:dyDescent="0.35">
      <c r="A101" s="6" t="s">
        <v>369</v>
      </c>
      <c r="B101" s="6" t="s">
        <v>141</v>
      </c>
      <c r="C101" s="6" t="s">
        <v>1383</v>
      </c>
      <c r="D101" s="6" t="s">
        <v>1363</v>
      </c>
      <c r="E101" s="8" t="s">
        <v>1376</v>
      </c>
      <c r="F101" s="4">
        <v>300.10588235294119</v>
      </c>
      <c r="G101" s="125">
        <v>250.08823529411768</v>
      </c>
      <c r="H101" s="5" t="s">
        <v>1377</v>
      </c>
    </row>
    <row r="102" spans="1:8" x14ac:dyDescent="0.35">
      <c r="A102" s="6" t="s">
        <v>369</v>
      </c>
      <c r="B102" s="6" t="s">
        <v>141</v>
      </c>
      <c r="C102" s="6" t="s">
        <v>1384</v>
      </c>
      <c r="D102" s="6" t="s">
        <v>1365</v>
      </c>
      <c r="E102" s="8" t="s">
        <v>1376</v>
      </c>
      <c r="F102" s="4">
        <v>418.36235294117654</v>
      </c>
      <c r="G102" s="125">
        <v>348.63529411764711</v>
      </c>
      <c r="H102" s="5" t="s">
        <v>1377</v>
      </c>
    </row>
    <row r="103" spans="1:8" x14ac:dyDescent="0.35">
      <c r="A103" s="6" t="s">
        <v>369</v>
      </c>
      <c r="B103" s="6" t="s">
        <v>141</v>
      </c>
      <c r="C103" s="6" t="s">
        <v>1385</v>
      </c>
      <c r="D103" s="6" t="s">
        <v>1367</v>
      </c>
      <c r="E103" s="8" t="s">
        <v>1376</v>
      </c>
      <c r="F103" s="4">
        <v>379.10399999999998</v>
      </c>
      <c r="G103" s="125">
        <v>315.92</v>
      </c>
      <c r="H103" s="5" t="s">
        <v>1377</v>
      </c>
    </row>
    <row r="104" spans="1:8" x14ac:dyDescent="0.35">
      <c r="A104" s="6" t="s">
        <v>369</v>
      </c>
      <c r="B104" s="6" t="s">
        <v>141</v>
      </c>
      <c r="C104" s="6" t="s">
        <v>1386</v>
      </c>
      <c r="D104" s="6" t="s">
        <v>1369</v>
      </c>
      <c r="E104" s="8" t="s">
        <v>1376</v>
      </c>
      <c r="F104" s="4">
        <v>277.97647058823532</v>
      </c>
      <c r="G104" s="125">
        <v>231.64705882352945</v>
      </c>
      <c r="H104" s="5" t="s">
        <v>1377</v>
      </c>
    </row>
    <row r="105" spans="1:8" x14ac:dyDescent="0.35">
      <c r="A105" s="6" t="s">
        <v>369</v>
      </c>
      <c r="B105" s="6" t="s">
        <v>141</v>
      </c>
      <c r="C105" s="6" t="s">
        <v>1387</v>
      </c>
      <c r="D105" s="6" t="s">
        <v>1371</v>
      </c>
      <c r="E105" s="8" t="s">
        <v>1376</v>
      </c>
      <c r="F105" s="4">
        <v>376.2</v>
      </c>
      <c r="G105" s="125">
        <v>313.5</v>
      </c>
      <c r="H105" s="5" t="s">
        <v>1377</v>
      </c>
    </row>
    <row r="106" spans="1:8" x14ac:dyDescent="0.35">
      <c r="A106" s="10" t="s">
        <v>1824</v>
      </c>
      <c r="B106" s="95" t="s">
        <v>133</v>
      </c>
      <c r="C106" s="95" t="s">
        <v>1479</v>
      </c>
      <c r="D106" s="95" t="s">
        <v>1480</v>
      </c>
      <c r="E106" s="104" t="s">
        <v>1347</v>
      </c>
      <c r="F106" s="126">
        <v>12.5</v>
      </c>
      <c r="G106" s="127">
        <v>7.8</v>
      </c>
      <c r="H106" s="103" t="s">
        <v>1482</v>
      </c>
    </row>
    <row r="107" spans="1:8" x14ac:dyDescent="0.35">
      <c r="A107" s="10" t="s">
        <v>1824</v>
      </c>
      <c r="B107" s="95" t="s">
        <v>138</v>
      </c>
      <c r="C107" s="95" t="s">
        <v>1626</v>
      </c>
      <c r="D107" s="95" t="s">
        <v>1627</v>
      </c>
      <c r="E107" s="104" t="s">
        <v>1347</v>
      </c>
      <c r="F107" s="126">
        <v>15</v>
      </c>
      <c r="G107" s="127">
        <v>13</v>
      </c>
      <c r="H107" s="103" t="s">
        <v>1628</v>
      </c>
    </row>
    <row r="108" spans="1:8" x14ac:dyDescent="0.35">
      <c r="A108" s="10" t="s">
        <v>1824</v>
      </c>
      <c r="B108" s="95" t="s">
        <v>141</v>
      </c>
      <c r="C108" s="95" t="s">
        <v>1330</v>
      </c>
      <c r="D108" s="95" t="s">
        <v>1483</v>
      </c>
      <c r="E108" s="104" t="s">
        <v>1629</v>
      </c>
      <c r="F108" s="126" t="s">
        <v>1373</v>
      </c>
      <c r="G108" s="127" t="s">
        <v>1373</v>
      </c>
      <c r="H108" s="103" t="s">
        <v>2047</v>
      </c>
    </row>
    <row r="109" spans="1:8" x14ac:dyDescent="0.35">
      <c r="A109" s="10" t="s">
        <v>1824</v>
      </c>
      <c r="B109" s="95" t="s">
        <v>148</v>
      </c>
      <c r="C109" s="95" t="s">
        <v>1332</v>
      </c>
      <c r="D109" s="95" t="s">
        <v>1333</v>
      </c>
      <c r="E109" s="104" t="s">
        <v>1334</v>
      </c>
      <c r="F109" s="126">
        <v>125</v>
      </c>
      <c r="G109" s="127">
        <v>0</v>
      </c>
      <c r="H109" s="103" t="s">
        <v>1335</v>
      </c>
    </row>
    <row r="110" spans="1:8" x14ac:dyDescent="0.35">
      <c r="A110" s="10" t="s">
        <v>1824</v>
      </c>
      <c r="B110" s="95" t="s">
        <v>148</v>
      </c>
      <c r="C110" s="95" t="s">
        <v>1336</v>
      </c>
      <c r="D110" s="95" t="s">
        <v>1337</v>
      </c>
      <c r="E110" s="104" t="s">
        <v>1334</v>
      </c>
      <c r="F110" s="126">
        <v>250</v>
      </c>
      <c r="G110" s="127">
        <v>0</v>
      </c>
      <c r="H110" s="103" t="s">
        <v>1335</v>
      </c>
    </row>
    <row r="111" spans="1:8" ht="27" x14ac:dyDescent="0.35">
      <c r="A111" s="10" t="s">
        <v>1824</v>
      </c>
      <c r="B111" s="95" t="s">
        <v>148</v>
      </c>
      <c r="C111" s="95" t="s">
        <v>1338</v>
      </c>
      <c r="D111" s="95" t="s">
        <v>1339</v>
      </c>
      <c r="E111" s="104" t="s">
        <v>1334</v>
      </c>
      <c r="F111" s="126">
        <v>187.5</v>
      </c>
      <c r="G111" s="127">
        <v>0</v>
      </c>
      <c r="H111" s="103" t="s">
        <v>1335</v>
      </c>
    </row>
    <row r="112" spans="1:8" x14ac:dyDescent="0.35">
      <c r="A112" s="10" t="s">
        <v>1824</v>
      </c>
      <c r="B112" s="95" t="s">
        <v>148</v>
      </c>
      <c r="C112" s="95" t="s">
        <v>1488</v>
      </c>
      <c r="D112" s="95" t="s">
        <v>1489</v>
      </c>
      <c r="E112" s="104" t="s">
        <v>1334</v>
      </c>
      <c r="F112" s="126">
        <v>375</v>
      </c>
      <c r="G112" s="127">
        <v>0</v>
      </c>
      <c r="H112" s="103" t="s">
        <v>1335</v>
      </c>
    </row>
    <row r="113" spans="1:8" x14ac:dyDescent="0.35">
      <c r="A113" s="10" t="s">
        <v>1824</v>
      </c>
      <c r="B113" s="95" t="s">
        <v>154</v>
      </c>
      <c r="C113" s="95" t="s">
        <v>1341</v>
      </c>
      <c r="D113" s="95" t="s">
        <v>1342</v>
      </c>
      <c r="E113" s="104" t="s">
        <v>1343</v>
      </c>
      <c r="F113" s="126">
        <v>12.5</v>
      </c>
      <c r="G113" s="127">
        <v>5.2</v>
      </c>
      <c r="H113" s="103" t="s">
        <v>1344</v>
      </c>
    </row>
    <row r="114" spans="1:8" x14ac:dyDescent="0.35">
      <c r="A114" s="10" t="s">
        <v>1824</v>
      </c>
      <c r="B114" s="95" t="s">
        <v>157</v>
      </c>
      <c r="C114" s="95" t="s">
        <v>1345</v>
      </c>
      <c r="D114" s="95" t="s">
        <v>1346</v>
      </c>
      <c r="E114" s="104" t="s">
        <v>1347</v>
      </c>
      <c r="F114" s="126" t="s">
        <v>1373</v>
      </c>
      <c r="G114" s="127" t="s">
        <v>1373</v>
      </c>
      <c r="H114" s="103" t="s">
        <v>1490</v>
      </c>
    </row>
    <row r="115" spans="1:8" x14ac:dyDescent="0.35">
      <c r="A115" s="10" t="s">
        <v>1824</v>
      </c>
      <c r="B115" s="95" t="s">
        <v>133</v>
      </c>
      <c r="C115" s="95">
        <v>687</v>
      </c>
      <c r="D115" s="95" t="s">
        <v>2048</v>
      </c>
      <c r="E115" s="104">
        <v>1</v>
      </c>
      <c r="F115" s="126">
        <v>23.1</v>
      </c>
      <c r="G115" s="127">
        <v>11.55</v>
      </c>
      <c r="H115" s="103"/>
    </row>
    <row r="116" spans="1:8" x14ac:dyDescent="0.35">
      <c r="A116" s="10" t="s">
        <v>1824</v>
      </c>
      <c r="B116" s="95" t="s">
        <v>138</v>
      </c>
      <c r="C116" s="95">
        <v>687</v>
      </c>
      <c r="D116" s="95" t="s">
        <v>2049</v>
      </c>
      <c r="E116" s="104">
        <v>1</v>
      </c>
      <c r="F116" s="126">
        <v>22.22</v>
      </c>
      <c r="G116" s="127">
        <v>11.11</v>
      </c>
      <c r="H116" s="103"/>
    </row>
    <row r="117" spans="1:8" x14ac:dyDescent="0.35">
      <c r="A117" s="10" t="s">
        <v>1824</v>
      </c>
      <c r="B117" s="95" t="s">
        <v>138</v>
      </c>
      <c r="C117" s="95">
        <v>687</v>
      </c>
      <c r="D117" s="95" t="s">
        <v>2050</v>
      </c>
      <c r="E117" s="104">
        <v>1</v>
      </c>
      <c r="F117" s="126">
        <v>55</v>
      </c>
      <c r="G117" s="127">
        <v>27.5</v>
      </c>
      <c r="H117" s="103"/>
    </row>
    <row r="118" spans="1:8" x14ac:dyDescent="0.35">
      <c r="A118" s="10" t="s">
        <v>1824</v>
      </c>
      <c r="B118" s="95" t="s">
        <v>138</v>
      </c>
      <c r="C118" s="95">
        <v>687</v>
      </c>
      <c r="D118" s="95" t="s">
        <v>2051</v>
      </c>
      <c r="E118" s="104">
        <v>1</v>
      </c>
      <c r="F118" s="126">
        <v>86.9</v>
      </c>
      <c r="G118" s="127">
        <v>43.45</v>
      </c>
      <c r="H118" s="103"/>
    </row>
    <row r="119" spans="1:8" x14ac:dyDescent="0.35">
      <c r="A119" s="10" t="s">
        <v>1824</v>
      </c>
      <c r="B119" s="95" t="s">
        <v>133</v>
      </c>
      <c r="C119" s="95">
        <v>687</v>
      </c>
      <c r="D119" s="95" t="s">
        <v>2052</v>
      </c>
      <c r="E119" s="104">
        <v>1</v>
      </c>
      <c r="F119" s="126">
        <v>29.7</v>
      </c>
      <c r="G119" s="127">
        <v>14.85</v>
      </c>
      <c r="H119" s="103"/>
    </row>
    <row r="120" spans="1:8" x14ac:dyDescent="0.35">
      <c r="A120" s="10" t="s">
        <v>1824</v>
      </c>
      <c r="B120" s="95" t="s">
        <v>133</v>
      </c>
      <c r="C120" s="95">
        <v>687</v>
      </c>
      <c r="D120" s="95" t="s">
        <v>2053</v>
      </c>
      <c r="E120" s="104">
        <v>1</v>
      </c>
      <c r="F120" s="126">
        <v>23.1</v>
      </c>
      <c r="G120" s="127">
        <v>11.55</v>
      </c>
      <c r="H120" s="103"/>
    </row>
    <row r="121" spans="1:8" x14ac:dyDescent="0.35">
      <c r="A121" s="10" t="s">
        <v>1824</v>
      </c>
      <c r="B121" s="95" t="s">
        <v>133</v>
      </c>
      <c r="C121" s="95">
        <v>692</v>
      </c>
      <c r="D121" s="95" t="s">
        <v>2054</v>
      </c>
      <c r="E121" s="104">
        <v>1</v>
      </c>
      <c r="F121" s="126">
        <v>71.5</v>
      </c>
      <c r="G121" s="127">
        <v>35.75</v>
      </c>
      <c r="H121" s="103"/>
    </row>
    <row r="122" spans="1:8" x14ac:dyDescent="0.35">
      <c r="A122" s="10" t="s">
        <v>1824</v>
      </c>
      <c r="B122" s="95" t="s">
        <v>133</v>
      </c>
      <c r="C122" s="95">
        <v>692</v>
      </c>
      <c r="D122" s="95" t="s">
        <v>2055</v>
      </c>
      <c r="E122" s="104">
        <v>1</v>
      </c>
      <c r="F122" s="126">
        <v>18.7</v>
      </c>
      <c r="G122" s="127">
        <v>9.35</v>
      </c>
      <c r="H122" s="103"/>
    </row>
    <row r="123" spans="1:8" x14ac:dyDescent="0.35">
      <c r="A123" s="10" t="s">
        <v>1824</v>
      </c>
      <c r="B123" s="95" t="s">
        <v>133</v>
      </c>
      <c r="C123" s="95">
        <v>692</v>
      </c>
      <c r="D123" s="95" t="s">
        <v>2056</v>
      </c>
      <c r="E123" s="104">
        <v>1</v>
      </c>
      <c r="F123" s="126">
        <v>188.1</v>
      </c>
      <c r="G123" s="127">
        <v>94.05</v>
      </c>
      <c r="H123" s="103"/>
    </row>
    <row r="124" spans="1:8" x14ac:dyDescent="0.35">
      <c r="A124" s="10" t="s">
        <v>1824</v>
      </c>
      <c r="B124" s="95" t="s">
        <v>133</v>
      </c>
      <c r="C124" s="95">
        <v>423</v>
      </c>
      <c r="D124" s="95" t="s">
        <v>2057</v>
      </c>
      <c r="E124" s="104">
        <v>1</v>
      </c>
      <c r="F124" s="126">
        <v>13.2</v>
      </c>
      <c r="G124" s="127">
        <v>6.6</v>
      </c>
      <c r="H124" s="103"/>
    </row>
    <row r="125" spans="1:8" x14ac:dyDescent="0.35">
      <c r="A125" s="10" t="s">
        <v>1824</v>
      </c>
      <c r="B125" s="95" t="s">
        <v>133</v>
      </c>
      <c r="C125" s="95">
        <v>423</v>
      </c>
      <c r="D125" s="95" t="s">
        <v>2058</v>
      </c>
      <c r="E125" s="104">
        <v>1</v>
      </c>
      <c r="F125" s="126">
        <v>34.1</v>
      </c>
      <c r="G125" s="127">
        <v>17.05</v>
      </c>
      <c r="H125" s="103"/>
    </row>
    <row r="126" spans="1:8" x14ac:dyDescent="0.35">
      <c r="A126" s="10" t="s">
        <v>1824</v>
      </c>
      <c r="B126" s="95" t="s">
        <v>133</v>
      </c>
      <c r="C126" s="95">
        <v>687</v>
      </c>
      <c r="D126" s="95" t="s">
        <v>2059</v>
      </c>
      <c r="E126" s="104">
        <v>1</v>
      </c>
      <c r="F126" s="126">
        <v>23.1</v>
      </c>
      <c r="G126" s="127">
        <v>11.55</v>
      </c>
      <c r="H126" s="103"/>
    </row>
    <row r="127" spans="1:8" x14ac:dyDescent="0.35">
      <c r="A127" s="10" t="s">
        <v>1824</v>
      </c>
      <c r="B127" s="95" t="s">
        <v>141</v>
      </c>
      <c r="C127" s="95">
        <v>714</v>
      </c>
      <c r="D127" s="95" t="s">
        <v>2060</v>
      </c>
      <c r="E127" s="104">
        <v>1</v>
      </c>
      <c r="F127" s="126">
        <v>81.400000000000006</v>
      </c>
      <c r="G127" s="127">
        <v>40.700000000000003</v>
      </c>
      <c r="H127" s="103" t="s">
        <v>1377</v>
      </c>
    </row>
    <row r="128" spans="1:8" x14ac:dyDescent="0.35">
      <c r="A128" s="10" t="s">
        <v>1824</v>
      </c>
      <c r="B128" s="95" t="s">
        <v>141</v>
      </c>
      <c r="C128" s="95">
        <v>714</v>
      </c>
      <c r="D128" s="95" t="s">
        <v>2061</v>
      </c>
      <c r="E128" s="104">
        <v>1</v>
      </c>
      <c r="F128" s="126">
        <v>114.4</v>
      </c>
      <c r="G128" s="127">
        <v>57.2</v>
      </c>
      <c r="H128" s="103" t="s">
        <v>1377</v>
      </c>
    </row>
    <row r="129" spans="1:8" x14ac:dyDescent="0.35">
      <c r="A129" s="10" t="s">
        <v>1824</v>
      </c>
      <c r="B129" s="95" t="s">
        <v>141</v>
      </c>
      <c r="C129" s="95">
        <v>714</v>
      </c>
      <c r="D129" s="95" t="s">
        <v>2062</v>
      </c>
      <c r="E129" s="104">
        <v>1</v>
      </c>
      <c r="F129" s="126">
        <v>365.2</v>
      </c>
      <c r="G129" s="127">
        <v>182.6</v>
      </c>
      <c r="H129" s="103" t="s">
        <v>1377</v>
      </c>
    </row>
    <row r="130" spans="1:8" x14ac:dyDescent="0.35">
      <c r="A130" s="10" t="s">
        <v>1824</v>
      </c>
      <c r="B130" s="95" t="s">
        <v>141</v>
      </c>
      <c r="C130" s="95">
        <v>714</v>
      </c>
      <c r="D130" s="95" t="s">
        <v>2063</v>
      </c>
      <c r="E130" s="104">
        <v>1</v>
      </c>
      <c r="F130" s="126">
        <v>583</v>
      </c>
      <c r="G130" s="127">
        <v>291.5</v>
      </c>
      <c r="H130" s="103" t="s">
        <v>1377</v>
      </c>
    </row>
    <row r="131" spans="1:8" x14ac:dyDescent="0.35">
      <c r="A131" s="10" t="s">
        <v>1824</v>
      </c>
      <c r="B131" s="95" t="s">
        <v>138</v>
      </c>
      <c r="C131" s="95">
        <v>291</v>
      </c>
      <c r="D131" s="95" t="s">
        <v>2064</v>
      </c>
      <c r="E131" s="104">
        <v>1</v>
      </c>
      <c r="F131" s="126">
        <v>0</v>
      </c>
      <c r="G131" s="127">
        <v>0</v>
      </c>
      <c r="H131" s="103" t="s">
        <v>1377</v>
      </c>
    </row>
    <row r="132" spans="1:8" x14ac:dyDescent="0.35">
      <c r="A132" s="10" t="s">
        <v>1824</v>
      </c>
      <c r="B132" s="95" t="s">
        <v>141</v>
      </c>
      <c r="C132" s="95">
        <v>692</v>
      </c>
      <c r="D132" s="95" t="s">
        <v>2065</v>
      </c>
      <c r="E132" s="104">
        <v>1</v>
      </c>
      <c r="F132" s="126">
        <v>226.44</v>
      </c>
      <c r="G132" s="127">
        <v>113.21</v>
      </c>
      <c r="H132" s="103" t="s">
        <v>1377</v>
      </c>
    </row>
    <row r="133" spans="1:8" x14ac:dyDescent="0.35">
      <c r="A133" s="10" t="s">
        <v>1824</v>
      </c>
      <c r="B133" s="95" t="s">
        <v>157</v>
      </c>
      <c r="C133" s="95" t="s">
        <v>2066</v>
      </c>
      <c r="D133" s="95" t="s">
        <v>2067</v>
      </c>
      <c r="E133" s="104">
        <v>1</v>
      </c>
      <c r="F133" s="126">
        <v>36.299999999999997</v>
      </c>
      <c r="G133" s="127">
        <v>18.149999999999999</v>
      </c>
      <c r="H133" s="103" t="s">
        <v>1377</v>
      </c>
    </row>
    <row r="134" spans="1:8" x14ac:dyDescent="0.35">
      <c r="A134" s="10" t="s">
        <v>1824</v>
      </c>
      <c r="B134" s="95" t="s">
        <v>157</v>
      </c>
      <c r="C134" s="95" t="s">
        <v>2068</v>
      </c>
      <c r="D134" s="95" t="s">
        <v>2069</v>
      </c>
      <c r="E134" s="104">
        <v>1</v>
      </c>
      <c r="F134" s="126">
        <v>18.7</v>
      </c>
      <c r="G134" s="127">
        <v>9.35</v>
      </c>
      <c r="H134" s="103" t="s">
        <v>1377</v>
      </c>
    </row>
    <row r="135" spans="1:8" x14ac:dyDescent="0.35">
      <c r="A135" s="10" t="s">
        <v>1824</v>
      </c>
      <c r="B135" s="95" t="s">
        <v>157</v>
      </c>
      <c r="C135" s="95" t="s">
        <v>2070</v>
      </c>
      <c r="D135" s="95" t="s">
        <v>2071</v>
      </c>
      <c r="E135" s="104">
        <v>1</v>
      </c>
      <c r="F135" s="126">
        <v>18.7</v>
      </c>
      <c r="G135" s="127">
        <v>9.35</v>
      </c>
      <c r="H135" s="103" t="s">
        <v>1377</v>
      </c>
    </row>
    <row r="136" spans="1:8" x14ac:dyDescent="0.35">
      <c r="A136" s="10" t="s">
        <v>1824</v>
      </c>
      <c r="B136" s="95" t="s">
        <v>141</v>
      </c>
      <c r="C136" s="95" t="s">
        <v>1386</v>
      </c>
      <c r="D136" s="95" t="s">
        <v>1369</v>
      </c>
      <c r="E136" s="104" t="s">
        <v>1376</v>
      </c>
      <c r="F136" s="126">
        <v>277.98</v>
      </c>
      <c r="G136" s="127">
        <v>231.65</v>
      </c>
      <c r="H136" s="103" t="s">
        <v>1377</v>
      </c>
    </row>
    <row r="137" spans="1:8" x14ac:dyDescent="0.35">
      <c r="A137" s="10" t="s">
        <v>1824</v>
      </c>
      <c r="B137" s="95" t="s">
        <v>141</v>
      </c>
      <c r="C137" s="95" t="s">
        <v>1387</v>
      </c>
      <c r="D137" s="95" t="s">
        <v>1371</v>
      </c>
      <c r="E137" s="104" t="s">
        <v>1376</v>
      </c>
      <c r="F137" s="126">
        <v>376.2</v>
      </c>
      <c r="G137" s="127">
        <v>313.5</v>
      </c>
      <c r="H137" s="103" t="s">
        <v>1377</v>
      </c>
    </row>
    <row r="138" spans="1:8" x14ac:dyDescent="0.35">
      <c r="A138" s="10" t="s">
        <v>1824</v>
      </c>
      <c r="B138" s="95" t="s">
        <v>141</v>
      </c>
      <c r="C138" s="95"/>
      <c r="D138" s="95" t="s">
        <v>1372</v>
      </c>
      <c r="E138" s="104" t="s">
        <v>1376</v>
      </c>
      <c r="F138" s="126"/>
      <c r="G138" s="127"/>
      <c r="H138" s="103" t="s">
        <v>1373</v>
      </c>
    </row>
    <row r="139" spans="1:8" x14ac:dyDescent="0.35">
      <c r="A139" s="10" t="s">
        <v>253</v>
      </c>
      <c r="B139" s="95" t="s">
        <v>133</v>
      </c>
      <c r="C139" s="95">
        <v>687</v>
      </c>
      <c r="D139" s="95" t="s">
        <v>2048</v>
      </c>
      <c r="E139" s="104">
        <v>1</v>
      </c>
      <c r="F139" s="126">
        <v>27.5</v>
      </c>
      <c r="G139" s="127">
        <v>13.75</v>
      </c>
      <c r="H139" s="101"/>
    </row>
    <row r="140" spans="1:8" x14ac:dyDescent="0.35">
      <c r="A140" s="10" t="s">
        <v>253</v>
      </c>
      <c r="B140" s="95" t="s">
        <v>138</v>
      </c>
      <c r="C140" s="95">
        <v>687</v>
      </c>
      <c r="D140" s="95" t="s">
        <v>2049</v>
      </c>
      <c r="E140" s="104">
        <v>1</v>
      </c>
      <c r="F140" s="126">
        <v>27.5</v>
      </c>
      <c r="G140" s="127">
        <v>13.75</v>
      </c>
      <c r="H140" s="101"/>
    </row>
    <row r="141" spans="1:8" x14ac:dyDescent="0.35">
      <c r="A141" s="10" t="s">
        <v>253</v>
      </c>
      <c r="B141" s="95" t="s">
        <v>138</v>
      </c>
      <c r="C141" s="95">
        <v>687</v>
      </c>
      <c r="D141" s="95" t="s">
        <v>2050</v>
      </c>
      <c r="E141" s="104">
        <v>1</v>
      </c>
      <c r="F141" s="126">
        <v>124.3</v>
      </c>
      <c r="G141" s="127">
        <v>62.15</v>
      </c>
      <c r="H141" s="101"/>
    </row>
    <row r="142" spans="1:8" x14ac:dyDescent="0.35">
      <c r="A142" s="10" t="s">
        <v>253</v>
      </c>
      <c r="B142" s="95" t="s">
        <v>138</v>
      </c>
      <c r="C142" s="95">
        <v>687</v>
      </c>
      <c r="D142" s="95" t="s">
        <v>2051</v>
      </c>
      <c r="E142" s="104">
        <v>1</v>
      </c>
      <c r="F142" s="126">
        <v>86.9</v>
      </c>
      <c r="G142" s="127">
        <v>43.45</v>
      </c>
      <c r="H142" s="101"/>
    </row>
    <row r="143" spans="1:8" x14ac:dyDescent="0.35">
      <c r="A143" s="10" t="s">
        <v>253</v>
      </c>
      <c r="B143" s="95" t="s">
        <v>133</v>
      </c>
      <c r="C143" s="95">
        <v>687</v>
      </c>
      <c r="D143" s="95" t="s">
        <v>2052</v>
      </c>
      <c r="E143" s="104">
        <v>1</v>
      </c>
      <c r="F143" s="126">
        <v>35.200000000000003</v>
      </c>
      <c r="G143" s="127">
        <v>17.600000000000001</v>
      </c>
      <c r="H143" s="101"/>
    </row>
    <row r="144" spans="1:8" x14ac:dyDescent="0.35">
      <c r="A144" s="10" t="s">
        <v>253</v>
      </c>
      <c r="B144" s="95" t="s">
        <v>133</v>
      </c>
      <c r="C144" s="95">
        <v>687</v>
      </c>
      <c r="D144" s="95" t="s">
        <v>2053</v>
      </c>
      <c r="E144" s="104">
        <v>1</v>
      </c>
      <c r="F144" s="126">
        <v>25.3</v>
      </c>
      <c r="G144" s="127">
        <v>12.65</v>
      </c>
      <c r="H144" s="101"/>
    </row>
    <row r="145" spans="1:8" x14ac:dyDescent="0.35">
      <c r="A145" s="10" t="s">
        <v>253</v>
      </c>
      <c r="B145" s="95" t="s">
        <v>133</v>
      </c>
      <c r="C145" s="95">
        <v>692</v>
      </c>
      <c r="D145" s="95" t="s">
        <v>2054</v>
      </c>
      <c r="E145" s="104">
        <v>1</v>
      </c>
      <c r="F145" s="126">
        <v>160.6</v>
      </c>
      <c r="G145" s="127">
        <v>80.3</v>
      </c>
      <c r="H145" s="101"/>
    </row>
    <row r="146" spans="1:8" x14ac:dyDescent="0.35">
      <c r="A146" s="10" t="s">
        <v>253</v>
      </c>
      <c r="B146" s="95" t="s">
        <v>133</v>
      </c>
      <c r="C146" s="95">
        <v>692</v>
      </c>
      <c r="D146" s="95" t="s">
        <v>2055</v>
      </c>
      <c r="E146" s="104">
        <v>1</v>
      </c>
      <c r="F146" s="126">
        <v>25.3</v>
      </c>
      <c r="G146" s="127">
        <v>12.65</v>
      </c>
      <c r="H146" s="101"/>
    </row>
    <row r="147" spans="1:8" x14ac:dyDescent="0.35">
      <c r="A147" s="10" t="s">
        <v>253</v>
      </c>
      <c r="B147" s="95" t="s">
        <v>133</v>
      </c>
      <c r="C147" s="95">
        <v>692</v>
      </c>
      <c r="D147" s="95" t="s">
        <v>2056</v>
      </c>
      <c r="E147" s="104">
        <v>1</v>
      </c>
      <c r="F147" s="126">
        <v>188.1</v>
      </c>
      <c r="G147" s="127">
        <v>94.05</v>
      </c>
      <c r="H147" s="101"/>
    </row>
    <row r="148" spans="1:8" x14ac:dyDescent="0.35">
      <c r="A148" s="10" t="s">
        <v>253</v>
      </c>
      <c r="B148" s="95" t="s">
        <v>133</v>
      </c>
      <c r="C148" s="95">
        <v>423</v>
      </c>
      <c r="D148" s="95" t="s">
        <v>2057</v>
      </c>
      <c r="E148" s="104">
        <v>1</v>
      </c>
      <c r="F148" s="126">
        <v>15.4</v>
      </c>
      <c r="G148" s="127">
        <v>7.7</v>
      </c>
      <c r="H148" s="101"/>
    </row>
    <row r="149" spans="1:8" x14ac:dyDescent="0.35">
      <c r="A149" s="10" t="s">
        <v>253</v>
      </c>
      <c r="B149" s="95" t="s">
        <v>133</v>
      </c>
      <c r="C149" s="95">
        <v>423</v>
      </c>
      <c r="D149" s="95" t="s">
        <v>2058</v>
      </c>
      <c r="E149" s="104">
        <v>1</v>
      </c>
      <c r="F149" s="126">
        <v>34.1</v>
      </c>
      <c r="G149" s="127">
        <v>17.05</v>
      </c>
      <c r="H149" s="101"/>
    </row>
    <row r="150" spans="1:8" x14ac:dyDescent="0.35">
      <c r="A150" s="10" t="s">
        <v>253</v>
      </c>
      <c r="B150" s="95" t="s">
        <v>133</v>
      </c>
      <c r="C150" s="95">
        <v>687</v>
      </c>
      <c r="D150" s="95" t="s">
        <v>2059</v>
      </c>
      <c r="E150" s="104">
        <v>1</v>
      </c>
      <c r="F150" s="126">
        <v>25</v>
      </c>
      <c r="G150" s="127">
        <v>12.5</v>
      </c>
      <c r="H150" s="101"/>
    </row>
    <row r="151" spans="1:8" x14ac:dyDescent="0.35">
      <c r="A151" s="10" t="s">
        <v>253</v>
      </c>
      <c r="B151" s="95" t="s">
        <v>141</v>
      </c>
      <c r="C151" s="95">
        <v>714</v>
      </c>
      <c r="D151" s="95" t="s">
        <v>2060</v>
      </c>
      <c r="E151" s="104">
        <v>1</v>
      </c>
      <c r="F151" s="126">
        <v>146.30000000000001</v>
      </c>
      <c r="G151" s="127">
        <v>73.150000000000006</v>
      </c>
      <c r="H151" s="101"/>
    </row>
    <row r="152" spans="1:8" x14ac:dyDescent="0.35">
      <c r="A152" s="10" t="s">
        <v>253</v>
      </c>
      <c r="B152" s="95" t="s">
        <v>141</v>
      </c>
      <c r="C152" s="95">
        <v>714</v>
      </c>
      <c r="D152" s="95" t="s">
        <v>2061</v>
      </c>
      <c r="E152" s="104">
        <v>1</v>
      </c>
      <c r="F152" s="126">
        <v>179.3</v>
      </c>
      <c r="G152" s="127">
        <v>89.65</v>
      </c>
      <c r="H152" s="101"/>
    </row>
    <row r="153" spans="1:8" x14ac:dyDescent="0.35">
      <c r="A153" s="10" t="s">
        <v>253</v>
      </c>
      <c r="B153" s="95" t="s">
        <v>141</v>
      </c>
      <c r="C153" s="95">
        <v>714</v>
      </c>
      <c r="D153" s="95" t="s">
        <v>2062</v>
      </c>
      <c r="E153" s="104">
        <v>1</v>
      </c>
      <c r="F153" s="126">
        <v>464.2</v>
      </c>
      <c r="G153" s="127">
        <v>232.1</v>
      </c>
      <c r="H153" s="101"/>
    </row>
    <row r="154" spans="1:8" x14ac:dyDescent="0.35">
      <c r="A154" s="10" t="s">
        <v>253</v>
      </c>
      <c r="B154" s="95" t="s">
        <v>141</v>
      </c>
      <c r="C154" s="95">
        <v>714</v>
      </c>
      <c r="D154" s="95" t="s">
        <v>2063</v>
      </c>
      <c r="E154" s="104">
        <v>1</v>
      </c>
      <c r="F154" s="126">
        <v>843.7</v>
      </c>
      <c r="G154" s="127">
        <v>421.85</v>
      </c>
      <c r="H154" s="101"/>
    </row>
    <row r="155" spans="1:8" x14ac:dyDescent="0.35">
      <c r="A155" s="10" t="s">
        <v>253</v>
      </c>
      <c r="B155" s="95" t="s">
        <v>138</v>
      </c>
      <c r="C155" s="95">
        <v>291</v>
      </c>
      <c r="D155" s="95" t="s">
        <v>2064</v>
      </c>
      <c r="E155" s="104">
        <v>1</v>
      </c>
      <c r="F155" s="126">
        <v>0</v>
      </c>
      <c r="G155" s="127">
        <v>0</v>
      </c>
      <c r="H155" s="101"/>
    </row>
    <row r="156" spans="1:8" x14ac:dyDescent="0.35">
      <c r="A156" s="10" t="s">
        <v>253</v>
      </c>
      <c r="B156" s="95" t="s">
        <v>141</v>
      </c>
      <c r="C156" s="95">
        <v>692</v>
      </c>
      <c r="D156" s="95" t="s">
        <v>2065</v>
      </c>
      <c r="E156" s="104">
        <v>1</v>
      </c>
      <c r="F156" s="126">
        <v>226.43</v>
      </c>
      <c r="G156" s="127">
        <v>113.215</v>
      </c>
      <c r="H156" s="101"/>
    </row>
    <row r="157" spans="1:8" x14ac:dyDescent="0.35">
      <c r="A157" s="6" t="s">
        <v>288</v>
      </c>
      <c r="B157" s="6" t="s">
        <v>133</v>
      </c>
      <c r="C157" s="6" t="s">
        <v>1388</v>
      </c>
      <c r="D157" s="6" t="s">
        <v>1389</v>
      </c>
      <c r="E157" s="8" t="s">
        <v>1390</v>
      </c>
      <c r="F157" s="4">
        <v>0</v>
      </c>
      <c r="G157" s="125">
        <v>0</v>
      </c>
      <c r="H157" s="5" t="s">
        <v>1391</v>
      </c>
    </row>
    <row r="158" spans="1:8" x14ac:dyDescent="0.35">
      <c r="A158" s="6" t="s">
        <v>288</v>
      </c>
      <c r="B158" s="6" t="s">
        <v>133</v>
      </c>
      <c r="C158" s="6" t="s">
        <v>1392</v>
      </c>
      <c r="D158" s="6" t="s">
        <v>1393</v>
      </c>
      <c r="E158" s="8" t="s">
        <v>1390</v>
      </c>
      <c r="F158" s="4">
        <v>8</v>
      </c>
      <c r="G158" s="125">
        <v>5</v>
      </c>
      <c r="H158" s="5" t="s">
        <v>1394</v>
      </c>
    </row>
    <row r="159" spans="1:8" x14ac:dyDescent="0.35">
      <c r="A159" s="6" t="s">
        <v>288</v>
      </c>
      <c r="B159" s="6" t="s">
        <v>138</v>
      </c>
      <c r="C159" s="6" t="s">
        <v>1395</v>
      </c>
      <c r="D159" s="6" t="s">
        <v>1396</v>
      </c>
      <c r="E159" s="8" t="s">
        <v>1390</v>
      </c>
      <c r="F159" s="4">
        <v>0</v>
      </c>
      <c r="G159" s="125">
        <v>0</v>
      </c>
      <c r="H159" s="5" t="s">
        <v>1391</v>
      </c>
    </row>
    <row r="160" spans="1:8" x14ac:dyDescent="0.35">
      <c r="A160" s="6" t="s">
        <v>288</v>
      </c>
      <c r="B160" s="6" t="s">
        <v>138</v>
      </c>
      <c r="C160" s="6" t="s">
        <v>1395</v>
      </c>
      <c r="D160" s="6" t="s">
        <v>1397</v>
      </c>
      <c r="E160" s="8" t="s">
        <v>1398</v>
      </c>
      <c r="F160" s="4">
        <v>0</v>
      </c>
      <c r="G160" s="125">
        <v>0</v>
      </c>
      <c r="H160" s="5" t="s">
        <v>1391</v>
      </c>
    </row>
    <row r="161" spans="1:8" ht="27" x14ac:dyDescent="0.35">
      <c r="A161" s="6" t="s">
        <v>288</v>
      </c>
      <c r="B161" s="6" t="s">
        <v>141</v>
      </c>
      <c r="C161" s="6" t="s">
        <v>1399</v>
      </c>
      <c r="D161" s="6" t="s">
        <v>1400</v>
      </c>
      <c r="E161" s="8" t="s">
        <v>1390</v>
      </c>
      <c r="F161" s="4">
        <v>30</v>
      </c>
      <c r="G161" s="125">
        <v>20</v>
      </c>
      <c r="H161" s="5" t="s">
        <v>1401</v>
      </c>
    </row>
    <row r="162" spans="1:8" x14ac:dyDescent="0.35">
      <c r="A162" s="6" t="s">
        <v>288</v>
      </c>
      <c r="B162" s="6" t="s">
        <v>148</v>
      </c>
      <c r="C162" s="6" t="s">
        <v>1402</v>
      </c>
      <c r="D162" s="6" t="s">
        <v>1403</v>
      </c>
      <c r="E162" s="8" t="s">
        <v>1390</v>
      </c>
      <c r="F162" s="4">
        <v>0</v>
      </c>
      <c r="G162" s="125">
        <v>0</v>
      </c>
      <c r="H162" s="5" t="s">
        <v>1391</v>
      </c>
    </row>
    <row r="163" spans="1:8" x14ac:dyDescent="0.35">
      <c r="A163" s="6" t="s">
        <v>288</v>
      </c>
      <c r="B163" s="6" t="s">
        <v>154</v>
      </c>
      <c r="C163" s="6" t="s">
        <v>1404</v>
      </c>
      <c r="D163" s="6" t="s">
        <v>1405</v>
      </c>
      <c r="E163" s="8" t="s">
        <v>1390</v>
      </c>
      <c r="F163" s="4">
        <v>9</v>
      </c>
      <c r="G163" s="125">
        <v>6</v>
      </c>
      <c r="H163" s="5" t="s">
        <v>1406</v>
      </c>
    </row>
    <row r="164" spans="1:8" x14ac:dyDescent="0.35">
      <c r="A164" s="6" t="s">
        <v>288</v>
      </c>
      <c r="B164" s="6" t="s">
        <v>157</v>
      </c>
      <c r="C164" s="6" t="s">
        <v>1407</v>
      </c>
      <c r="D164" s="6" t="s">
        <v>1408</v>
      </c>
      <c r="E164" s="8" t="s">
        <v>1390</v>
      </c>
      <c r="F164" s="4">
        <v>19</v>
      </c>
      <c r="G164" s="125">
        <v>13</v>
      </c>
      <c r="H164" s="5" t="s">
        <v>1406</v>
      </c>
    </row>
    <row r="165" spans="1:8" ht="94.5" x14ac:dyDescent="0.35">
      <c r="A165" s="10" t="s">
        <v>5235</v>
      </c>
      <c r="B165" s="6" t="s">
        <v>133</v>
      </c>
      <c r="C165" s="6" t="s">
        <v>1782</v>
      </c>
      <c r="D165" s="128" t="s">
        <v>1783</v>
      </c>
      <c r="E165" s="8" t="s">
        <v>1329</v>
      </c>
      <c r="F165" s="4">
        <v>49.500000000000007</v>
      </c>
      <c r="G165" s="125">
        <v>47.025000000000006</v>
      </c>
      <c r="H165" s="5"/>
    </row>
    <row r="166" spans="1:8" ht="54" x14ac:dyDescent="0.35">
      <c r="A166" s="10" t="s">
        <v>5235</v>
      </c>
      <c r="B166" s="6" t="s">
        <v>133</v>
      </c>
      <c r="C166" s="6" t="s">
        <v>1784</v>
      </c>
      <c r="D166" s="128" t="s">
        <v>1785</v>
      </c>
      <c r="E166" s="8" t="s">
        <v>1786</v>
      </c>
      <c r="F166" s="4">
        <v>495.00000000000006</v>
      </c>
      <c r="G166" s="125">
        <v>495.00000000000006</v>
      </c>
      <c r="H166" s="5"/>
    </row>
    <row r="167" spans="1:8" ht="202.5" x14ac:dyDescent="0.35">
      <c r="A167" s="10" t="s">
        <v>5235</v>
      </c>
      <c r="B167" s="6" t="s">
        <v>138</v>
      </c>
      <c r="C167" s="6" t="s">
        <v>1787</v>
      </c>
      <c r="D167" s="128" t="s">
        <v>1788</v>
      </c>
      <c r="E167" s="8" t="s">
        <v>1329</v>
      </c>
      <c r="F167" s="4">
        <v>60.500000000000007</v>
      </c>
      <c r="G167" s="125">
        <v>57.475000000000001</v>
      </c>
      <c r="H167" s="5"/>
    </row>
    <row r="168" spans="1:8" ht="54" x14ac:dyDescent="0.35">
      <c r="A168" s="10" t="s">
        <v>5235</v>
      </c>
      <c r="B168" s="6" t="s">
        <v>138</v>
      </c>
      <c r="C168" s="6" t="s">
        <v>1789</v>
      </c>
      <c r="D168" s="128" t="s">
        <v>1790</v>
      </c>
      <c r="E168" s="8" t="s">
        <v>1786</v>
      </c>
      <c r="F168" s="4">
        <v>495.00000000000006</v>
      </c>
      <c r="G168" s="125">
        <v>495.00000000000006</v>
      </c>
      <c r="H168" s="5"/>
    </row>
    <row r="169" spans="1:8" ht="27" x14ac:dyDescent="0.35">
      <c r="A169" s="10" t="s">
        <v>5235</v>
      </c>
      <c r="B169" s="6" t="s">
        <v>138</v>
      </c>
      <c r="C169" s="6" t="s">
        <v>1791</v>
      </c>
      <c r="D169" s="128" t="s">
        <v>1792</v>
      </c>
      <c r="E169" s="8" t="s">
        <v>1329</v>
      </c>
      <c r="F169" s="4">
        <v>82.5</v>
      </c>
      <c r="G169" s="125">
        <v>78.375</v>
      </c>
      <c r="H169" s="5"/>
    </row>
    <row r="170" spans="1:8" ht="175.5" x14ac:dyDescent="0.35">
      <c r="A170" s="10" t="s">
        <v>5235</v>
      </c>
      <c r="B170" s="6" t="s">
        <v>148</v>
      </c>
      <c r="C170" s="6" t="s">
        <v>1793</v>
      </c>
      <c r="D170" s="128" t="s">
        <v>1794</v>
      </c>
      <c r="E170" s="8" t="s">
        <v>1329</v>
      </c>
      <c r="F170" s="4">
        <v>66</v>
      </c>
      <c r="G170" s="125">
        <v>62.699999999999996</v>
      </c>
      <c r="H170" s="5"/>
    </row>
    <row r="171" spans="1:8" ht="202.5" x14ac:dyDescent="0.35">
      <c r="A171" s="10" t="s">
        <v>5235</v>
      </c>
      <c r="B171" s="6" t="s">
        <v>154</v>
      </c>
      <c r="C171" s="6" t="s">
        <v>1795</v>
      </c>
      <c r="D171" s="128" t="s">
        <v>1796</v>
      </c>
      <c r="E171" s="8" t="s">
        <v>1329</v>
      </c>
      <c r="F171" s="4">
        <v>57.2</v>
      </c>
      <c r="G171" s="125">
        <v>54.34</v>
      </c>
      <c r="H171" s="5"/>
    </row>
    <row r="172" spans="1:8" ht="54" x14ac:dyDescent="0.35">
      <c r="A172" s="10" t="s">
        <v>5235</v>
      </c>
      <c r="B172" s="6" t="s">
        <v>154</v>
      </c>
      <c r="C172" s="6" t="s">
        <v>1797</v>
      </c>
      <c r="D172" s="128" t="s">
        <v>1798</v>
      </c>
      <c r="E172" s="8" t="s">
        <v>1786</v>
      </c>
      <c r="F172" s="4">
        <v>495.00000000000006</v>
      </c>
      <c r="G172" s="125">
        <v>495.00000000000006</v>
      </c>
      <c r="H172" s="5"/>
    </row>
    <row r="173" spans="1:8" ht="40.5" x14ac:dyDescent="0.35">
      <c r="A173" s="10" t="s">
        <v>5235</v>
      </c>
      <c r="B173" s="6" t="s">
        <v>157</v>
      </c>
      <c r="C173" s="6" t="s">
        <v>1799</v>
      </c>
      <c r="D173" s="128" t="s">
        <v>1800</v>
      </c>
      <c r="E173" s="8" t="s">
        <v>1329</v>
      </c>
      <c r="F173" s="4">
        <v>27.500000000000004</v>
      </c>
      <c r="G173" s="125">
        <v>27.500000000000004</v>
      </c>
      <c r="H173" s="5"/>
    </row>
    <row r="174" spans="1:8" x14ac:dyDescent="0.35">
      <c r="A174" s="10" t="s">
        <v>258</v>
      </c>
      <c r="B174" s="6" t="s">
        <v>133</v>
      </c>
      <c r="C174" s="6" t="s">
        <v>2087</v>
      </c>
      <c r="D174" s="6" t="s">
        <v>2088</v>
      </c>
      <c r="E174" s="8">
        <v>1</v>
      </c>
      <c r="F174" s="4">
        <v>20.63</v>
      </c>
      <c r="G174" s="125">
        <v>4.8510000000000009</v>
      </c>
      <c r="H174" s="5"/>
    </row>
    <row r="175" spans="1:8" x14ac:dyDescent="0.35">
      <c r="A175" s="10" t="s">
        <v>258</v>
      </c>
      <c r="B175" s="6" t="s">
        <v>138</v>
      </c>
      <c r="C175" s="6" t="s">
        <v>2089</v>
      </c>
      <c r="D175" s="6" t="s">
        <v>2090</v>
      </c>
      <c r="E175" s="8">
        <v>1</v>
      </c>
      <c r="F175" s="4">
        <v>80.77</v>
      </c>
      <c r="G175" s="125">
        <v>31.163</v>
      </c>
      <c r="H175" s="5"/>
    </row>
    <row r="176" spans="1:8" x14ac:dyDescent="0.35">
      <c r="A176" s="10" t="s">
        <v>258</v>
      </c>
      <c r="B176" s="6" t="s">
        <v>141</v>
      </c>
      <c r="C176" s="6" t="s">
        <v>2091</v>
      </c>
      <c r="D176" s="6" t="s">
        <v>2092</v>
      </c>
      <c r="E176" s="8">
        <v>1</v>
      </c>
      <c r="F176" s="4">
        <v>19.75</v>
      </c>
      <c r="G176" s="125">
        <v>6.2480000000000002</v>
      </c>
      <c r="H176" s="5"/>
    </row>
    <row r="177" spans="1:8" x14ac:dyDescent="0.35">
      <c r="A177" s="10" t="s">
        <v>258</v>
      </c>
      <c r="B177" s="6" t="s">
        <v>138</v>
      </c>
      <c r="C177" s="6">
        <v>1</v>
      </c>
      <c r="D177" s="6" t="s">
        <v>2093</v>
      </c>
      <c r="E177" s="8">
        <v>1</v>
      </c>
      <c r="F177" s="4">
        <v>131.03</v>
      </c>
      <c r="G177" s="125">
        <v>72.798000000000016</v>
      </c>
      <c r="H177" s="5" t="s">
        <v>2094</v>
      </c>
    </row>
    <row r="178" spans="1:8" x14ac:dyDescent="0.35">
      <c r="A178" s="10" t="s">
        <v>258</v>
      </c>
      <c r="B178" s="6" t="s">
        <v>157</v>
      </c>
      <c r="C178" s="6">
        <v>2</v>
      </c>
      <c r="D178" s="6" t="s">
        <v>2095</v>
      </c>
      <c r="E178" s="8">
        <v>1</v>
      </c>
      <c r="F178" s="4">
        <v>49.23</v>
      </c>
      <c r="G178" s="125">
        <v>27.346</v>
      </c>
      <c r="H178" s="5" t="s">
        <v>2096</v>
      </c>
    </row>
    <row r="179" spans="1:8" ht="27" x14ac:dyDescent="0.35">
      <c r="A179" s="10" t="s">
        <v>258</v>
      </c>
      <c r="B179" s="6" t="s">
        <v>157</v>
      </c>
      <c r="C179" s="6">
        <v>3</v>
      </c>
      <c r="D179" s="6" t="s">
        <v>2097</v>
      </c>
      <c r="E179" s="8">
        <v>1</v>
      </c>
      <c r="F179" s="4">
        <v>57.47</v>
      </c>
      <c r="G179" s="125">
        <v>31.933000000000003</v>
      </c>
      <c r="H179" s="5" t="s">
        <v>2098</v>
      </c>
    </row>
    <row r="180" spans="1:8" ht="28.5" customHeight="1" x14ac:dyDescent="0.35">
      <c r="A180" s="10" t="s">
        <v>258</v>
      </c>
      <c r="B180" s="6"/>
      <c r="C180" s="6">
        <v>4</v>
      </c>
      <c r="D180" s="6" t="s">
        <v>2099</v>
      </c>
      <c r="E180" s="8">
        <v>1</v>
      </c>
      <c r="F180" s="4">
        <v>165.01</v>
      </c>
      <c r="G180" s="125">
        <v>91.663000000000011</v>
      </c>
      <c r="H180" s="5" t="s">
        <v>2100</v>
      </c>
    </row>
    <row r="181" spans="1:8" x14ac:dyDescent="0.35">
      <c r="A181" s="14" t="s">
        <v>267</v>
      </c>
      <c r="B181" s="14" t="s">
        <v>138</v>
      </c>
      <c r="C181" s="14" t="s">
        <v>1409</v>
      </c>
      <c r="D181" s="14" t="s">
        <v>1410</v>
      </c>
      <c r="E181" s="115" t="s">
        <v>1329</v>
      </c>
      <c r="F181" s="116">
        <v>33</v>
      </c>
      <c r="G181" s="129">
        <v>29</v>
      </c>
      <c r="H181" s="114" t="s">
        <v>1411</v>
      </c>
    </row>
    <row r="182" spans="1:8" ht="27" x14ac:dyDescent="0.35">
      <c r="A182" s="14" t="s">
        <v>267</v>
      </c>
      <c r="B182" s="14" t="s">
        <v>138</v>
      </c>
      <c r="C182" s="14" t="s">
        <v>1412</v>
      </c>
      <c r="D182" s="14" t="s">
        <v>1413</v>
      </c>
      <c r="E182" s="115" t="s">
        <v>1329</v>
      </c>
      <c r="F182" s="116">
        <v>22</v>
      </c>
      <c r="G182" s="129">
        <v>13.750000000000002</v>
      </c>
      <c r="H182" s="114" t="s">
        <v>1414</v>
      </c>
    </row>
    <row r="183" spans="1:8" x14ac:dyDescent="0.35">
      <c r="A183" s="14" t="s">
        <v>267</v>
      </c>
      <c r="B183" s="14" t="s">
        <v>138</v>
      </c>
      <c r="C183" s="14" t="s">
        <v>1415</v>
      </c>
      <c r="D183" s="14" t="s">
        <v>1416</v>
      </c>
      <c r="E183" s="115" t="s">
        <v>1329</v>
      </c>
      <c r="F183" s="116">
        <v>118.80000000000001</v>
      </c>
      <c r="G183" s="129">
        <v>105</v>
      </c>
      <c r="H183" s="114" t="s">
        <v>1417</v>
      </c>
    </row>
    <row r="184" spans="1:8" ht="27" x14ac:dyDescent="0.35">
      <c r="A184" s="14" t="s">
        <v>267</v>
      </c>
      <c r="B184" s="14" t="s">
        <v>138</v>
      </c>
      <c r="C184" s="14" t="s">
        <v>1418</v>
      </c>
      <c r="D184" s="14" t="s">
        <v>1419</v>
      </c>
      <c r="E184" s="115" t="s">
        <v>1329</v>
      </c>
      <c r="F184" s="116">
        <v>88</v>
      </c>
      <c r="G184" s="129">
        <v>80</v>
      </c>
      <c r="H184" s="114" t="s">
        <v>1420</v>
      </c>
    </row>
    <row r="185" spans="1:8" ht="27" x14ac:dyDescent="0.35">
      <c r="A185" s="14" t="s">
        <v>267</v>
      </c>
      <c r="B185" s="14" t="s">
        <v>138</v>
      </c>
      <c r="C185" s="14" t="s">
        <v>1421</v>
      </c>
      <c r="D185" s="14" t="s">
        <v>1422</v>
      </c>
      <c r="E185" s="115" t="s">
        <v>1329</v>
      </c>
      <c r="F185" s="116">
        <v>27.500000000000004</v>
      </c>
      <c r="G185" s="129">
        <v>24.750000000000004</v>
      </c>
      <c r="H185" s="114" t="s">
        <v>1423</v>
      </c>
    </row>
    <row r="186" spans="1:8" ht="27" x14ac:dyDescent="0.35">
      <c r="A186" s="14" t="s">
        <v>267</v>
      </c>
      <c r="B186" s="14" t="s">
        <v>138</v>
      </c>
      <c r="C186" s="14" t="s">
        <v>1424</v>
      </c>
      <c r="D186" s="14" t="s">
        <v>1425</v>
      </c>
      <c r="E186" s="115" t="s">
        <v>1329</v>
      </c>
      <c r="F186" s="116">
        <v>27.500000000000004</v>
      </c>
      <c r="G186" s="129">
        <v>24.750000000000004</v>
      </c>
      <c r="H186" s="114" t="s">
        <v>1426</v>
      </c>
    </row>
    <row r="187" spans="1:8" ht="27" x14ac:dyDescent="0.35">
      <c r="A187" s="14" t="s">
        <v>267</v>
      </c>
      <c r="B187" s="14" t="s">
        <v>138</v>
      </c>
      <c r="C187" s="14" t="s">
        <v>1427</v>
      </c>
      <c r="D187" s="14" t="s">
        <v>1428</v>
      </c>
      <c r="E187" s="115" t="s">
        <v>1329</v>
      </c>
      <c r="F187" s="116">
        <v>33</v>
      </c>
      <c r="G187" s="129">
        <v>29</v>
      </c>
      <c r="H187" s="114" t="s">
        <v>1429</v>
      </c>
    </row>
    <row r="188" spans="1:8" ht="27" x14ac:dyDescent="0.35">
      <c r="A188" s="14" t="s">
        <v>267</v>
      </c>
      <c r="B188" s="14" t="s">
        <v>138</v>
      </c>
      <c r="C188" s="14" t="s">
        <v>1430</v>
      </c>
      <c r="D188" s="14" t="s">
        <v>1431</v>
      </c>
      <c r="E188" s="115" t="s">
        <v>1329</v>
      </c>
      <c r="F188" s="116">
        <v>66</v>
      </c>
      <c r="G188" s="129">
        <v>58</v>
      </c>
      <c r="H188" s="114" t="s">
        <v>1432</v>
      </c>
    </row>
    <row r="189" spans="1:8" x14ac:dyDescent="0.35">
      <c r="A189" s="14" t="s">
        <v>267</v>
      </c>
      <c r="B189" s="14" t="s">
        <v>138</v>
      </c>
      <c r="C189" s="14" t="s">
        <v>1433</v>
      </c>
      <c r="D189" s="14" t="s">
        <v>1434</v>
      </c>
      <c r="E189" s="115" t="s">
        <v>1329</v>
      </c>
      <c r="F189" s="116">
        <v>297</v>
      </c>
      <c r="G189" s="129">
        <v>265</v>
      </c>
      <c r="H189" s="114" t="s">
        <v>1435</v>
      </c>
    </row>
    <row r="190" spans="1:8" ht="27" x14ac:dyDescent="0.35">
      <c r="A190" s="14" t="s">
        <v>267</v>
      </c>
      <c r="B190" s="14" t="s">
        <v>138</v>
      </c>
      <c r="C190" s="14" t="s">
        <v>1436</v>
      </c>
      <c r="D190" s="14" t="s">
        <v>1437</v>
      </c>
      <c r="E190" s="115" t="s">
        <v>1329</v>
      </c>
      <c r="F190" s="116">
        <v>49.500000000000007</v>
      </c>
      <c r="G190" s="129">
        <v>44</v>
      </c>
      <c r="H190" s="114" t="s">
        <v>1438</v>
      </c>
    </row>
    <row r="191" spans="1:8" x14ac:dyDescent="0.35">
      <c r="A191" s="14" t="s">
        <v>267</v>
      </c>
      <c r="B191" s="14" t="s">
        <v>138</v>
      </c>
      <c r="C191" s="14" t="s">
        <v>1439</v>
      </c>
      <c r="D191" s="14" t="s">
        <v>1440</v>
      </c>
      <c r="E191" s="115" t="s">
        <v>1329</v>
      </c>
      <c r="F191" s="116">
        <v>16.5</v>
      </c>
      <c r="G191" s="129">
        <v>14.5</v>
      </c>
      <c r="H191" s="114" t="s">
        <v>1441</v>
      </c>
    </row>
    <row r="192" spans="1:8" x14ac:dyDescent="0.35">
      <c r="A192" s="14" t="s">
        <v>267</v>
      </c>
      <c r="B192" s="14" t="s">
        <v>141</v>
      </c>
      <c r="C192" s="14" t="s">
        <v>1442</v>
      </c>
      <c r="D192" s="14" t="s">
        <v>1443</v>
      </c>
      <c r="E192" s="115" t="s">
        <v>1329</v>
      </c>
      <c r="F192" s="116">
        <v>132</v>
      </c>
      <c r="G192" s="129">
        <v>118</v>
      </c>
      <c r="H192" s="114" t="s">
        <v>1444</v>
      </c>
    </row>
    <row r="193" spans="1:8" ht="27" x14ac:dyDescent="0.35">
      <c r="A193" s="14" t="s">
        <v>267</v>
      </c>
      <c r="B193" s="14" t="s">
        <v>141</v>
      </c>
      <c r="C193" s="14" t="s">
        <v>1445</v>
      </c>
      <c r="D193" s="14" t="s">
        <v>1446</v>
      </c>
      <c r="E193" s="115" t="s">
        <v>1447</v>
      </c>
      <c r="F193" s="116">
        <v>143</v>
      </c>
      <c r="G193" s="129">
        <v>128</v>
      </c>
      <c r="H193" s="114" t="s">
        <v>1448</v>
      </c>
    </row>
    <row r="194" spans="1:8" x14ac:dyDescent="0.35">
      <c r="A194" s="14" t="s">
        <v>267</v>
      </c>
      <c r="B194" s="14" t="s">
        <v>141</v>
      </c>
      <c r="C194" s="14" t="s">
        <v>1449</v>
      </c>
      <c r="D194" s="14" t="s">
        <v>1450</v>
      </c>
      <c r="E194" s="115" t="s">
        <v>1447</v>
      </c>
      <c r="F194" s="116">
        <v>1072.5</v>
      </c>
      <c r="G194" s="129">
        <v>965</v>
      </c>
      <c r="H194" s="114" t="s">
        <v>1451</v>
      </c>
    </row>
    <row r="195" spans="1:8" x14ac:dyDescent="0.35">
      <c r="A195" s="14" t="s">
        <v>267</v>
      </c>
      <c r="B195" s="14" t="s">
        <v>141</v>
      </c>
      <c r="C195" s="14" t="s">
        <v>1452</v>
      </c>
      <c r="D195" s="14" t="s">
        <v>1453</v>
      </c>
      <c r="E195" s="115" t="s">
        <v>1447</v>
      </c>
      <c r="F195" s="116" t="s">
        <v>1373</v>
      </c>
      <c r="G195" s="129" t="s">
        <v>1373</v>
      </c>
      <c r="H195" s="114" t="s">
        <v>1454</v>
      </c>
    </row>
    <row r="196" spans="1:8" x14ac:dyDescent="0.35">
      <c r="A196" s="14" t="s">
        <v>267</v>
      </c>
      <c r="B196" s="14" t="s">
        <v>141</v>
      </c>
      <c r="C196" s="14" t="s">
        <v>1455</v>
      </c>
      <c r="D196" s="14" t="s">
        <v>1456</v>
      </c>
      <c r="E196" s="115" t="s">
        <v>1457</v>
      </c>
      <c r="F196" s="116" t="s">
        <v>1373</v>
      </c>
      <c r="G196" s="129" t="s">
        <v>1373</v>
      </c>
      <c r="H196" s="114" t="s">
        <v>1458</v>
      </c>
    </row>
    <row r="197" spans="1:8" ht="27" x14ac:dyDescent="0.35">
      <c r="A197" s="14" t="s">
        <v>267</v>
      </c>
      <c r="B197" s="14" t="s">
        <v>141</v>
      </c>
      <c r="C197" s="14" t="s">
        <v>1459</v>
      </c>
      <c r="D197" s="14" t="s">
        <v>1460</v>
      </c>
      <c r="E197" s="115" t="s">
        <v>1447</v>
      </c>
      <c r="F197" s="116">
        <v>82.5</v>
      </c>
      <c r="G197" s="129">
        <v>75</v>
      </c>
      <c r="H197" s="114" t="s">
        <v>1461</v>
      </c>
    </row>
    <row r="198" spans="1:8" ht="27" x14ac:dyDescent="0.35">
      <c r="A198" s="14" t="s">
        <v>267</v>
      </c>
      <c r="B198" s="14" t="s">
        <v>141</v>
      </c>
      <c r="C198" s="14" t="s">
        <v>1462</v>
      </c>
      <c r="D198" s="14" t="s">
        <v>1463</v>
      </c>
      <c r="E198" s="115" t="s">
        <v>1464</v>
      </c>
      <c r="F198" s="116">
        <v>577.5</v>
      </c>
      <c r="G198" s="129">
        <v>518</v>
      </c>
      <c r="H198" s="114" t="s">
        <v>1465</v>
      </c>
    </row>
    <row r="199" spans="1:8" ht="94.5" x14ac:dyDescent="0.35">
      <c r="A199" s="14" t="s">
        <v>267</v>
      </c>
      <c r="B199" s="14" t="s">
        <v>141</v>
      </c>
      <c r="C199" s="14" t="s">
        <v>1466</v>
      </c>
      <c r="D199" s="14" t="s">
        <v>1467</v>
      </c>
      <c r="E199" s="115" t="s">
        <v>1468</v>
      </c>
      <c r="F199" s="116">
        <v>36.300000000000004</v>
      </c>
      <c r="G199" s="129">
        <v>36.300000000000004</v>
      </c>
      <c r="H199" s="114" t="s">
        <v>1469</v>
      </c>
    </row>
    <row r="200" spans="1:8" ht="94.5" x14ac:dyDescent="0.35">
      <c r="A200" s="14" t="s">
        <v>267</v>
      </c>
      <c r="B200" s="14" t="s">
        <v>141</v>
      </c>
      <c r="C200" s="14" t="s">
        <v>1470</v>
      </c>
      <c r="D200" s="14" t="s">
        <v>1471</v>
      </c>
      <c r="E200" s="115" t="s">
        <v>1447</v>
      </c>
      <c r="F200" s="116">
        <v>145.20000000000002</v>
      </c>
      <c r="G200" s="129">
        <v>139</v>
      </c>
      <c r="H200" s="114" t="s">
        <v>1472</v>
      </c>
    </row>
    <row r="201" spans="1:8" ht="94.5" x14ac:dyDescent="0.35">
      <c r="A201" s="14" t="s">
        <v>267</v>
      </c>
      <c r="B201" s="14" t="s">
        <v>141</v>
      </c>
      <c r="C201" s="14" t="s">
        <v>1473</v>
      </c>
      <c r="D201" s="14" t="s">
        <v>1474</v>
      </c>
      <c r="E201" s="115" t="s">
        <v>1447</v>
      </c>
      <c r="F201" s="116">
        <v>218.9</v>
      </c>
      <c r="G201" s="129">
        <v>210</v>
      </c>
      <c r="H201" s="114" t="s">
        <v>1475</v>
      </c>
    </row>
    <row r="202" spans="1:8" ht="40.5" x14ac:dyDescent="0.35">
      <c r="A202" s="14" t="s">
        <v>267</v>
      </c>
      <c r="B202" s="14" t="s">
        <v>141</v>
      </c>
      <c r="C202" s="14" t="s">
        <v>1476</v>
      </c>
      <c r="D202" s="14" t="s">
        <v>1477</v>
      </c>
      <c r="E202" s="115" t="s">
        <v>1447</v>
      </c>
      <c r="F202" s="116">
        <v>165</v>
      </c>
      <c r="G202" s="129">
        <v>158</v>
      </c>
      <c r="H202" s="114" t="s">
        <v>1478</v>
      </c>
    </row>
    <row r="203" spans="1:8" x14ac:dyDescent="0.35">
      <c r="A203" s="14" t="s">
        <v>267</v>
      </c>
      <c r="B203" s="14" t="s">
        <v>133</v>
      </c>
      <c r="C203" s="14" t="s">
        <v>1479</v>
      </c>
      <c r="D203" s="14" t="s">
        <v>1480</v>
      </c>
      <c r="E203" s="115" t="s">
        <v>1481</v>
      </c>
      <c r="F203" s="116">
        <v>13.750000000000002</v>
      </c>
      <c r="G203" s="129">
        <v>9.3500000000000014</v>
      </c>
      <c r="H203" s="114" t="s">
        <v>1482</v>
      </c>
    </row>
    <row r="204" spans="1:8" x14ac:dyDescent="0.35">
      <c r="A204" s="14" t="s">
        <v>267</v>
      </c>
      <c r="B204" s="14" t="s">
        <v>141</v>
      </c>
      <c r="C204" s="14" t="s">
        <v>1330</v>
      </c>
      <c r="D204" s="14" t="s">
        <v>1483</v>
      </c>
      <c r="E204" s="115" t="s">
        <v>1329</v>
      </c>
      <c r="F204" s="116">
        <v>55.000000000000007</v>
      </c>
      <c r="G204" s="129">
        <v>44</v>
      </c>
      <c r="H204" s="114" t="s">
        <v>1484</v>
      </c>
    </row>
    <row r="205" spans="1:8" x14ac:dyDescent="0.35">
      <c r="A205" s="14" t="s">
        <v>267</v>
      </c>
      <c r="B205" s="14" t="s">
        <v>148</v>
      </c>
      <c r="C205" s="14" t="s">
        <v>1332</v>
      </c>
      <c r="D205" s="14" t="s">
        <v>1485</v>
      </c>
      <c r="E205" s="115" t="s">
        <v>1486</v>
      </c>
      <c r="F205" s="116">
        <v>137.5</v>
      </c>
      <c r="G205" s="129">
        <v>0</v>
      </c>
      <c r="H205" s="114" t="s">
        <v>1487</v>
      </c>
    </row>
    <row r="206" spans="1:8" x14ac:dyDescent="0.35">
      <c r="A206" s="14" t="s">
        <v>267</v>
      </c>
      <c r="B206" s="14" t="s">
        <v>148</v>
      </c>
      <c r="C206" s="14" t="s">
        <v>1336</v>
      </c>
      <c r="D206" s="14" t="s">
        <v>1337</v>
      </c>
      <c r="E206" s="115" t="s">
        <v>1486</v>
      </c>
      <c r="F206" s="116">
        <v>275</v>
      </c>
      <c r="G206" s="129">
        <v>0</v>
      </c>
      <c r="H206" s="114" t="s">
        <v>1487</v>
      </c>
    </row>
    <row r="207" spans="1:8" ht="27" x14ac:dyDescent="0.35">
      <c r="A207" s="14" t="s">
        <v>267</v>
      </c>
      <c r="B207" s="14" t="s">
        <v>148</v>
      </c>
      <c r="C207" s="14" t="s">
        <v>1338</v>
      </c>
      <c r="D207" s="14" t="s">
        <v>1339</v>
      </c>
      <c r="E207" s="115" t="s">
        <v>1486</v>
      </c>
      <c r="F207" s="116">
        <v>206.25000000000003</v>
      </c>
      <c r="G207" s="129">
        <v>0</v>
      </c>
      <c r="H207" s="114" t="s">
        <v>1487</v>
      </c>
    </row>
    <row r="208" spans="1:8" x14ac:dyDescent="0.35">
      <c r="A208" s="14" t="s">
        <v>267</v>
      </c>
      <c r="B208" s="14" t="s">
        <v>148</v>
      </c>
      <c r="C208" s="14" t="s">
        <v>1488</v>
      </c>
      <c r="D208" s="14" t="s">
        <v>1489</v>
      </c>
      <c r="E208" s="115" t="s">
        <v>1486</v>
      </c>
      <c r="F208" s="116">
        <v>412.50000000000006</v>
      </c>
      <c r="G208" s="129">
        <v>0</v>
      </c>
      <c r="H208" s="114" t="s">
        <v>1487</v>
      </c>
    </row>
    <row r="209" spans="1:8" x14ac:dyDescent="0.35">
      <c r="A209" s="14" t="s">
        <v>267</v>
      </c>
      <c r="B209" s="14" t="s">
        <v>154</v>
      </c>
      <c r="C209" s="14" t="s">
        <v>1341</v>
      </c>
      <c r="D209" s="14" t="s">
        <v>1342</v>
      </c>
      <c r="E209" s="115" t="s">
        <v>1343</v>
      </c>
      <c r="F209" s="116">
        <v>13.750000000000002</v>
      </c>
      <c r="G209" s="129">
        <v>6.6000000000000005</v>
      </c>
      <c r="H209" s="114" t="s">
        <v>1344</v>
      </c>
    </row>
    <row r="210" spans="1:8" x14ac:dyDescent="0.35">
      <c r="A210" s="14" t="s">
        <v>267</v>
      </c>
      <c r="B210" s="14" t="s">
        <v>157</v>
      </c>
      <c r="C210" s="14" t="s">
        <v>1345</v>
      </c>
      <c r="D210" s="14" t="s">
        <v>1346</v>
      </c>
      <c r="E210" s="115" t="s">
        <v>1329</v>
      </c>
      <c r="F210" s="116" t="s">
        <v>1373</v>
      </c>
      <c r="G210" s="129" t="s">
        <v>1373</v>
      </c>
      <c r="H210" s="114" t="s">
        <v>1490</v>
      </c>
    </row>
    <row r="211" spans="1:8" ht="216" x14ac:dyDescent="0.35">
      <c r="A211" s="14" t="s">
        <v>267</v>
      </c>
      <c r="B211" s="14" t="s">
        <v>141</v>
      </c>
      <c r="C211" s="14" t="s">
        <v>1491</v>
      </c>
      <c r="D211" s="14" t="s">
        <v>1492</v>
      </c>
      <c r="E211" s="115" t="s">
        <v>1329</v>
      </c>
      <c r="F211" s="116">
        <v>55.000000000000007</v>
      </c>
      <c r="G211" s="129">
        <v>46</v>
      </c>
      <c r="H211" s="114" t="s">
        <v>1493</v>
      </c>
    </row>
    <row r="212" spans="1:8" ht="148.5" x14ac:dyDescent="0.35">
      <c r="A212" s="14" t="s">
        <v>267</v>
      </c>
      <c r="B212" s="14" t="s">
        <v>141</v>
      </c>
      <c r="C212" s="14" t="s">
        <v>1494</v>
      </c>
      <c r="D212" s="14" t="s">
        <v>1495</v>
      </c>
      <c r="E212" s="115" t="s">
        <v>1496</v>
      </c>
      <c r="F212" s="116">
        <v>68.2</v>
      </c>
      <c r="G212" s="129">
        <v>61</v>
      </c>
      <c r="H212" s="114" t="s">
        <v>1497</v>
      </c>
    </row>
    <row r="213" spans="1:8" ht="162" x14ac:dyDescent="0.35">
      <c r="A213" s="14" t="s">
        <v>267</v>
      </c>
      <c r="B213" s="14" t="s">
        <v>141</v>
      </c>
      <c r="C213" s="14" t="s">
        <v>1498</v>
      </c>
      <c r="D213" s="14" t="s">
        <v>1499</v>
      </c>
      <c r="E213" s="115" t="s">
        <v>1496</v>
      </c>
      <c r="F213" s="116">
        <v>123.20000000000002</v>
      </c>
      <c r="G213" s="129">
        <v>109</v>
      </c>
      <c r="H213" s="114" t="s">
        <v>1500</v>
      </c>
    </row>
    <row r="214" spans="1:8" ht="94.5" x14ac:dyDescent="0.35">
      <c r="A214" s="14" t="s">
        <v>267</v>
      </c>
      <c r="B214" s="14" t="s">
        <v>141</v>
      </c>
      <c r="C214" s="14" t="s">
        <v>1501</v>
      </c>
      <c r="D214" s="14" t="s">
        <v>1502</v>
      </c>
      <c r="E214" s="115" t="s">
        <v>1496</v>
      </c>
      <c r="F214" s="116">
        <v>19.8</v>
      </c>
      <c r="G214" s="129">
        <v>17.5</v>
      </c>
      <c r="H214" s="114" t="s">
        <v>1503</v>
      </c>
    </row>
    <row r="215" spans="1:8" ht="121.5" x14ac:dyDescent="0.35">
      <c r="A215" s="14" t="s">
        <v>267</v>
      </c>
      <c r="B215" s="14" t="s">
        <v>141</v>
      </c>
      <c r="C215" s="14" t="s">
        <v>1504</v>
      </c>
      <c r="D215" s="14" t="s">
        <v>1505</v>
      </c>
      <c r="E215" s="115" t="s">
        <v>1496</v>
      </c>
      <c r="F215" s="116">
        <v>27.500000000000004</v>
      </c>
      <c r="G215" s="129">
        <v>22</v>
      </c>
      <c r="H215" s="114" t="s">
        <v>1506</v>
      </c>
    </row>
    <row r="216" spans="1:8" ht="108" x14ac:dyDescent="0.35">
      <c r="A216" s="14" t="s">
        <v>267</v>
      </c>
      <c r="B216" s="14" t="s">
        <v>141</v>
      </c>
      <c r="C216" s="14" t="s">
        <v>1507</v>
      </c>
      <c r="D216" s="14" t="s">
        <v>1508</v>
      </c>
      <c r="E216" s="115" t="s">
        <v>1496</v>
      </c>
      <c r="F216" s="116">
        <v>6.6219999999999999</v>
      </c>
      <c r="G216" s="129">
        <v>6.2</v>
      </c>
      <c r="H216" s="114" t="s">
        <v>1509</v>
      </c>
    </row>
    <row r="217" spans="1:8" ht="175.5" x14ac:dyDescent="0.35">
      <c r="A217" s="14" t="s">
        <v>267</v>
      </c>
      <c r="B217" s="14" t="s">
        <v>141</v>
      </c>
      <c r="C217" s="14" t="s">
        <v>1510</v>
      </c>
      <c r="D217" s="14" t="s">
        <v>1511</v>
      </c>
      <c r="E217" s="115" t="s">
        <v>1496</v>
      </c>
      <c r="F217" s="116">
        <v>14.3</v>
      </c>
      <c r="G217" s="129">
        <v>12</v>
      </c>
      <c r="H217" s="114" t="s">
        <v>1512</v>
      </c>
    </row>
    <row r="218" spans="1:8" ht="162" x14ac:dyDescent="0.35">
      <c r="A218" s="14" t="s">
        <v>267</v>
      </c>
      <c r="B218" s="14" t="s">
        <v>141</v>
      </c>
      <c r="C218" s="14" t="s">
        <v>1513</v>
      </c>
      <c r="D218" s="14" t="s">
        <v>1514</v>
      </c>
      <c r="E218" s="115" t="s">
        <v>1496</v>
      </c>
      <c r="F218" s="116">
        <v>19.8</v>
      </c>
      <c r="G218" s="129">
        <v>17.600000000000001</v>
      </c>
      <c r="H218" s="114" t="s">
        <v>1515</v>
      </c>
    </row>
    <row r="219" spans="1:8" ht="121.5" x14ac:dyDescent="0.35">
      <c r="A219" s="14" t="s">
        <v>267</v>
      </c>
      <c r="B219" s="14" t="s">
        <v>141</v>
      </c>
      <c r="C219" s="14" t="s">
        <v>1516</v>
      </c>
      <c r="D219" s="14" t="s">
        <v>1517</v>
      </c>
      <c r="E219" s="115" t="s">
        <v>1518</v>
      </c>
      <c r="F219" s="116">
        <v>660</v>
      </c>
      <c r="G219" s="129">
        <v>566</v>
      </c>
      <c r="H219" s="114" t="s">
        <v>1519</v>
      </c>
    </row>
    <row r="220" spans="1:8" ht="108" x14ac:dyDescent="0.35">
      <c r="A220" s="14" t="s">
        <v>267</v>
      </c>
      <c r="B220" s="14" t="s">
        <v>141</v>
      </c>
      <c r="C220" s="14" t="s">
        <v>1520</v>
      </c>
      <c r="D220" s="14" t="s">
        <v>1521</v>
      </c>
      <c r="E220" s="115" t="s">
        <v>1518</v>
      </c>
      <c r="F220" s="116">
        <v>1320</v>
      </c>
      <c r="G220" s="129">
        <v>1078</v>
      </c>
      <c r="H220" s="114" t="s">
        <v>1522</v>
      </c>
    </row>
    <row r="221" spans="1:8" ht="27" x14ac:dyDescent="0.35">
      <c r="A221" s="14" t="s">
        <v>267</v>
      </c>
      <c r="B221" s="14" t="s">
        <v>133</v>
      </c>
      <c r="C221" s="14" t="s">
        <v>1523</v>
      </c>
      <c r="D221" s="14" t="s">
        <v>1524</v>
      </c>
      <c r="E221" s="115" t="s">
        <v>1329</v>
      </c>
      <c r="F221" s="116">
        <v>11</v>
      </c>
      <c r="G221" s="129">
        <v>8.8000000000000007</v>
      </c>
      <c r="H221" s="114" t="s">
        <v>1525</v>
      </c>
    </row>
    <row r="222" spans="1:8" ht="27" x14ac:dyDescent="0.35">
      <c r="A222" s="14" t="s">
        <v>267</v>
      </c>
      <c r="B222" s="14" t="s">
        <v>133</v>
      </c>
      <c r="C222" s="14" t="s">
        <v>1526</v>
      </c>
      <c r="D222" s="14" t="s">
        <v>1527</v>
      </c>
      <c r="E222" s="115" t="s">
        <v>1329</v>
      </c>
      <c r="F222" s="116">
        <v>5.5</v>
      </c>
      <c r="G222" s="129">
        <v>3.8500000000000005</v>
      </c>
      <c r="H222" s="114" t="s">
        <v>1525</v>
      </c>
    </row>
    <row r="223" spans="1:8" ht="27" x14ac:dyDescent="0.35">
      <c r="A223" s="14" t="s">
        <v>267</v>
      </c>
      <c r="B223" s="14" t="s">
        <v>133</v>
      </c>
      <c r="C223" s="14" t="s">
        <v>1528</v>
      </c>
      <c r="D223" s="14" t="s">
        <v>1529</v>
      </c>
      <c r="E223" s="115" t="s">
        <v>1530</v>
      </c>
      <c r="F223" s="116">
        <v>0.55000000000000004</v>
      </c>
      <c r="G223" s="129">
        <v>0.5</v>
      </c>
      <c r="H223" s="114" t="s">
        <v>1531</v>
      </c>
    </row>
    <row r="224" spans="1:8" ht="27" x14ac:dyDescent="0.35">
      <c r="A224" s="14" t="s">
        <v>267</v>
      </c>
      <c r="B224" s="14" t="s">
        <v>133</v>
      </c>
      <c r="C224" s="14" t="s">
        <v>1532</v>
      </c>
      <c r="D224" s="14" t="s">
        <v>1533</v>
      </c>
      <c r="E224" s="115" t="s">
        <v>1530</v>
      </c>
      <c r="F224" s="116">
        <v>2.2000000000000002</v>
      </c>
      <c r="G224" s="129">
        <v>2.2000000000000002</v>
      </c>
      <c r="H224" s="114" t="s">
        <v>1531</v>
      </c>
    </row>
    <row r="225" spans="1:8" ht="27" x14ac:dyDescent="0.35">
      <c r="A225" s="14" t="s">
        <v>267</v>
      </c>
      <c r="B225" s="14" t="s">
        <v>133</v>
      </c>
      <c r="C225" s="14" t="s">
        <v>1534</v>
      </c>
      <c r="D225" s="14" t="s">
        <v>1535</v>
      </c>
      <c r="E225" s="115" t="s">
        <v>1530</v>
      </c>
      <c r="F225" s="116">
        <v>6.6000000000000005</v>
      </c>
      <c r="G225" s="129">
        <v>6.6000000000000005</v>
      </c>
      <c r="H225" s="114" t="s">
        <v>1536</v>
      </c>
    </row>
    <row r="226" spans="1:8" ht="27" x14ac:dyDescent="0.35">
      <c r="A226" s="14" t="s">
        <v>267</v>
      </c>
      <c r="B226" s="14" t="s">
        <v>133</v>
      </c>
      <c r="C226" s="14" t="s">
        <v>1528</v>
      </c>
      <c r="D226" s="14" t="s">
        <v>1537</v>
      </c>
      <c r="E226" s="115" t="s">
        <v>1530</v>
      </c>
      <c r="F226" s="116">
        <v>0.88000000000000012</v>
      </c>
      <c r="G226" s="129">
        <v>0.88000000000000012</v>
      </c>
      <c r="H226" s="114" t="s">
        <v>1538</v>
      </c>
    </row>
    <row r="227" spans="1:8" ht="27" x14ac:dyDescent="0.35">
      <c r="A227" s="14" t="s">
        <v>267</v>
      </c>
      <c r="B227" s="14" t="s">
        <v>133</v>
      </c>
      <c r="C227" s="14" t="s">
        <v>1532</v>
      </c>
      <c r="D227" s="14" t="s">
        <v>1539</v>
      </c>
      <c r="E227" s="115" t="s">
        <v>1530</v>
      </c>
      <c r="F227" s="116">
        <v>4.4000000000000004</v>
      </c>
      <c r="G227" s="129">
        <v>4.4000000000000004</v>
      </c>
      <c r="H227" s="114" t="s">
        <v>1538</v>
      </c>
    </row>
    <row r="228" spans="1:8" ht="27" x14ac:dyDescent="0.35">
      <c r="A228" s="14" t="s">
        <v>267</v>
      </c>
      <c r="B228" s="14" t="s">
        <v>133</v>
      </c>
      <c r="C228" s="14" t="s">
        <v>1534</v>
      </c>
      <c r="D228" s="14" t="s">
        <v>1540</v>
      </c>
      <c r="E228" s="115" t="s">
        <v>1530</v>
      </c>
      <c r="F228" s="116">
        <v>9.9</v>
      </c>
      <c r="G228" s="129">
        <v>9.9</v>
      </c>
      <c r="H228" s="114" t="s">
        <v>1538</v>
      </c>
    </row>
    <row r="229" spans="1:8" ht="27" x14ac:dyDescent="0.35">
      <c r="A229" s="14" t="s">
        <v>267</v>
      </c>
      <c r="B229" s="14" t="s">
        <v>133</v>
      </c>
      <c r="C229" s="14" t="s">
        <v>1541</v>
      </c>
      <c r="D229" s="14" t="s">
        <v>1542</v>
      </c>
      <c r="E229" s="115" t="s">
        <v>1543</v>
      </c>
      <c r="F229" s="116" t="s">
        <v>1373</v>
      </c>
      <c r="G229" s="129" t="s">
        <v>1373</v>
      </c>
      <c r="H229" s="114" t="s">
        <v>1544</v>
      </c>
    </row>
    <row r="230" spans="1:8" x14ac:dyDescent="0.35">
      <c r="A230" s="14" t="s">
        <v>267</v>
      </c>
      <c r="B230" s="14" t="s">
        <v>138</v>
      </c>
      <c r="C230" s="14" t="s">
        <v>1545</v>
      </c>
      <c r="D230" s="14" t="s">
        <v>1546</v>
      </c>
      <c r="E230" s="115" t="s">
        <v>1329</v>
      </c>
      <c r="F230" s="116">
        <v>27.500000000000004</v>
      </c>
      <c r="G230" s="129">
        <v>23</v>
      </c>
      <c r="H230" s="114" t="s">
        <v>1547</v>
      </c>
    </row>
    <row r="231" spans="1:8" ht="27" x14ac:dyDescent="0.35">
      <c r="A231" s="14" t="s">
        <v>267</v>
      </c>
      <c r="B231" s="14" t="s">
        <v>138</v>
      </c>
      <c r="C231" s="14" t="s">
        <v>1548</v>
      </c>
      <c r="D231" s="14" t="s">
        <v>1549</v>
      </c>
      <c r="E231" s="115" t="s">
        <v>1329</v>
      </c>
      <c r="F231" s="116">
        <v>8.8000000000000007</v>
      </c>
      <c r="G231" s="129">
        <v>7.7000000000000011</v>
      </c>
      <c r="H231" s="114" t="s">
        <v>1547</v>
      </c>
    </row>
    <row r="232" spans="1:8" ht="27" x14ac:dyDescent="0.35">
      <c r="A232" s="14" t="s">
        <v>267</v>
      </c>
      <c r="B232" s="14" t="s">
        <v>138</v>
      </c>
      <c r="C232" s="14" t="s">
        <v>1550</v>
      </c>
      <c r="D232" s="14" t="s">
        <v>1551</v>
      </c>
      <c r="E232" s="115" t="s">
        <v>1329</v>
      </c>
      <c r="F232" s="116">
        <v>11</v>
      </c>
      <c r="G232" s="129">
        <v>10</v>
      </c>
      <c r="H232" s="114" t="s">
        <v>1547</v>
      </c>
    </row>
    <row r="233" spans="1:8" x14ac:dyDescent="0.35">
      <c r="A233" s="14" t="s">
        <v>267</v>
      </c>
      <c r="B233" s="14" t="s">
        <v>138</v>
      </c>
      <c r="C233" s="14" t="s">
        <v>1552</v>
      </c>
      <c r="D233" s="14" t="s">
        <v>1553</v>
      </c>
      <c r="E233" s="115" t="s">
        <v>1329</v>
      </c>
      <c r="F233" s="116">
        <v>5.5</v>
      </c>
      <c r="G233" s="129">
        <v>5</v>
      </c>
      <c r="H233" s="114" t="s">
        <v>1547</v>
      </c>
    </row>
    <row r="234" spans="1:8" ht="67.5" x14ac:dyDescent="0.35">
      <c r="A234" s="14" t="s">
        <v>267</v>
      </c>
      <c r="B234" s="14" t="s">
        <v>138</v>
      </c>
      <c r="C234" s="14" t="s">
        <v>1554</v>
      </c>
      <c r="D234" s="14" t="s">
        <v>1555</v>
      </c>
      <c r="E234" s="115" t="s">
        <v>1329</v>
      </c>
      <c r="F234" s="116">
        <v>9.9</v>
      </c>
      <c r="G234" s="129">
        <v>8.8000000000000007</v>
      </c>
      <c r="H234" s="114" t="s">
        <v>1547</v>
      </c>
    </row>
    <row r="235" spans="1:8" x14ac:dyDescent="0.35">
      <c r="A235" s="14" t="s">
        <v>267</v>
      </c>
      <c r="B235" s="14" t="s">
        <v>157</v>
      </c>
      <c r="C235" s="14" t="s">
        <v>1556</v>
      </c>
      <c r="D235" s="14" t="s">
        <v>1557</v>
      </c>
      <c r="E235" s="115" t="s">
        <v>1329</v>
      </c>
      <c r="F235" s="116">
        <v>22</v>
      </c>
      <c r="G235" s="129">
        <v>19</v>
      </c>
      <c r="H235" s="114" t="s">
        <v>1558</v>
      </c>
    </row>
    <row r="236" spans="1:8" x14ac:dyDescent="0.35">
      <c r="A236" s="14" t="s">
        <v>267</v>
      </c>
      <c r="B236" s="14" t="s">
        <v>157</v>
      </c>
      <c r="C236" s="14" t="s">
        <v>1559</v>
      </c>
      <c r="D236" s="14" t="s">
        <v>1560</v>
      </c>
      <c r="E236" s="115" t="s">
        <v>1329</v>
      </c>
      <c r="F236" s="116">
        <v>11</v>
      </c>
      <c r="G236" s="129">
        <v>8.8000000000000007</v>
      </c>
      <c r="H236" s="114" t="s">
        <v>1558</v>
      </c>
    </row>
    <row r="237" spans="1:8" x14ac:dyDescent="0.35">
      <c r="A237" s="14" t="s">
        <v>267</v>
      </c>
      <c r="B237" s="14" t="s">
        <v>157</v>
      </c>
      <c r="C237" s="14" t="s">
        <v>1561</v>
      </c>
      <c r="D237" s="14" t="s">
        <v>1562</v>
      </c>
      <c r="E237" s="115" t="s">
        <v>1329</v>
      </c>
      <c r="F237" s="116">
        <v>5.5</v>
      </c>
      <c r="G237" s="129">
        <v>3.8</v>
      </c>
      <c r="H237" s="114" t="s">
        <v>1558</v>
      </c>
    </row>
    <row r="238" spans="1:8" ht="27" x14ac:dyDescent="0.35">
      <c r="A238" s="14" t="s">
        <v>267</v>
      </c>
      <c r="B238" s="14" t="s">
        <v>157</v>
      </c>
      <c r="C238" s="14" t="s">
        <v>1563</v>
      </c>
      <c r="D238" s="14" t="s">
        <v>1564</v>
      </c>
      <c r="E238" s="115" t="s">
        <v>1565</v>
      </c>
      <c r="F238" s="116">
        <v>16.5</v>
      </c>
      <c r="G238" s="129">
        <v>8.8000000000000007</v>
      </c>
      <c r="H238" s="114" t="s">
        <v>1566</v>
      </c>
    </row>
    <row r="239" spans="1:8" ht="27" x14ac:dyDescent="0.35">
      <c r="A239" s="14" t="s">
        <v>267</v>
      </c>
      <c r="B239" s="14" t="s">
        <v>154</v>
      </c>
      <c r="C239" s="14" t="s">
        <v>1567</v>
      </c>
      <c r="D239" s="14" t="s">
        <v>1568</v>
      </c>
      <c r="E239" s="115" t="s">
        <v>1565</v>
      </c>
      <c r="F239" s="116">
        <v>16.5</v>
      </c>
      <c r="G239" s="129">
        <v>8.8000000000000007</v>
      </c>
      <c r="H239" s="114" t="s">
        <v>1566</v>
      </c>
    </row>
    <row r="240" spans="1:8" ht="27" x14ac:dyDescent="0.35">
      <c r="A240" s="14" t="s">
        <v>267</v>
      </c>
      <c r="B240" s="14" t="s">
        <v>157</v>
      </c>
      <c r="C240" s="14" t="s">
        <v>1569</v>
      </c>
      <c r="D240" s="14" t="s">
        <v>1570</v>
      </c>
      <c r="E240" s="115" t="s">
        <v>1571</v>
      </c>
      <c r="F240" s="116">
        <v>2.2000000000000002</v>
      </c>
      <c r="G240" s="129">
        <v>1.9</v>
      </c>
      <c r="H240" s="114" t="s">
        <v>1572</v>
      </c>
    </row>
    <row r="241" spans="1:8" x14ac:dyDescent="0.35">
      <c r="A241" s="14" t="s">
        <v>267</v>
      </c>
      <c r="B241" s="14" t="s">
        <v>148</v>
      </c>
      <c r="C241" s="14" t="s">
        <v>1573</v>
      </c>
      <c r="D241" s="14" t="s">
        <v>1574</v>
      </c>
      <c r="E241" s="115" t="s">
        <v>1575</v>
      </c>
      <c r="F241" s="116">
        <v>110.00000000000001</v>
      </c>
      <c r="G241" s="129">
        <v>88</v>
      </c>
      <c r="H241" s="114" t="s">
        <v>1576</v>
      </c>
    </row>
    <row r="242" spans="1:8" x14ac:dyDescent="0.35">
      <c r="A242" s="14" t="s">
        <v>267</v>
      </c>
      <c r="B242" s="14" t="s">
        <v>148</v>
      </c>
      <c r="C242" s="14" t="s">
        <v>1577</v>
      </c>
      <c r="D242" s="14" t="s">
        <v>1578</v>
      </c>
      <c r="E242" s="115" t="s">
        <v>1575</v>
      </c>
      <c r="F242" s="116">
        <v>192.50000000000003</v>
      </c>
      <c r="G242" s="129">
        <v>170</v>
      </c>
      <c r="H242" s="114" t="s">
        <v>1579</v>
      </c>
    </row>
    <row r="243" spans="1:8" x14ac:dyDescent="0.35">
      <c r="A243" s="14" t="s">
        <v>267</v>
      </c>
      <c r="B243" s="14" t="s">
        <v>148</v>
      </c>
      <c r="C243" s="14" t="s">
        <v>1580</v>
      </c>
      <c r="D243" s="14" t="s">
        <v>1581</v>
      </c>
      <c r="E243" s="115" t="s">
        <v>1582</v>
      </c>
      <c r="F243" s="116">
        <v>13.200000000000001</v>
      </c>
      <c r="G243" s="129">
        <v>12.5</v>
      </c>
      <c r="H243" s="114" t="s">
        <v>1547</v>
      </c>
    </row>
    <row r="244" spans="1:8" x14ac:dyDescent="0.35">
      <c r="A244" s="6" t="s">
        <v>268</v>
      </c>
      <c r="B244" s="6" t="s">
        <v>133</v>
      </c>
      <c r="C244" s="6" t="s">
        <v>1523</v>
      </c>
      <c r="D244" s="6" t="s">
        <v>1583</v>
      </c>
      <c r="E244" s="8" t="s">
        <v>1329</v>
      </c>
      <c r="F244" s="4">
        <v>11</v>
      </c>
      <c r="G244" s="125">
        <v>9.25</v>
      </c>
      <c r="H244" s="5"/>
    </row>
    <row r="245" spans="1:8" x14ac:dyDescent="0.35">
      <c r="A245" s="6" t="s">
        <v>268</v>
      </c>
      <c r="B245" s="6" t="s">
        <v>133</v>
      </c>
      <c r="C245" s="6" t="s">
        <v>1526</v>
      </c>
      <c r="D245" s="6" t="s">
        <v>1527</v>
      </c>
      <c r="E245" s="8" t="s">
        <v>1329</v>
      </c>
      <c r="F245" s="4">
        <v>5.5</v>
      </c>
      <c r="G245" s="125">
        <v>3.95</v>
      </c>
      <c r="H245" s="5"/>
    </row>
    <row r="246" spans="1:8" x14ac:dyDescent="0.35">
      <c r="A246" s="6" t="s">
        <v>268</v>
      </c>
      <c r="B246" s="6" t="s">
        <v>133</v>
      </c>
      <c r="C246" s="6" t="s">
        <v>1528</v>
      </c>
      <c r="D246" s="6" t="s">
        <v>1529</v>
      </c>
      <c r="E246" s="8" t="s">
        <v>1530</v>
      </c>
      <c r="F246" s="4">
        <v>0.44000000000000006</v>
      </c>
      <c r="G246" s="125">
        <v>0.44000000000000006</v>
      </c>
      <c r="H246" s="5"/>
    </row>
    <row r="247" spans="1:8" x14ac:dyDescent="0.35">
      <c r="A247" s="6" t="s">
        <v>268</v>
      </c>
      <c r="B247" s="6" t="s">
        <v>133</v>
      </c>
      <c r="C247" s="6" t="s">
        <v>1532</v>
      </c>
      <c r="D247" s="6" t="s">
        <v>1533</v>
      </c>
      <c r="E247" s="8" t="s">
        <v>1530</v>
      </c>
      <c r="F247" s="4">
        <v>2.2000000000000002</v>
      </c>
      <c r="G247" s="125">
        <v>2.09</v>
      </c>
      <c r="H247" s="5"/>
    </row>
    <row r="248" spans="1:8" ht="27" x14ac:dyDescent="0.35">
      <c r="A248" s="6" t="s">
        <v>268</v>
      </c>
      <c r="B248" s="6" t="s">
        <v>133</v>
      </c>
      <c r="C248" s="6" t="s">
        <v>1534</v>
      </c>
      <c r="D248" s="6" t="s">
        <v>1535</v>
      </c>
      <c r="E248" s="8" t="s">
        <v>1530</v>
      </c>
      <c r="F248" s="4">
        <v>6.6000000000000005</v>
      </c>
      <c r="G248" s="125">
        <v>6.0500000000000007</v>
      </c>
      <c r="H248" s="5"/>
    </row>
    <row r="249" spans="1:8" x14ac:dyDescent="0.35">
      <c r="A249" s="6" t="s">
        <v>268</v>
      </c>
      <c r="B249" s="6" t="s">
        <v>133</v>
      </c>
      <c r="C249" s="6" t="s">
        <v>1528</v>
      </c>
      <c r="D249" s="6" t="s">
        <v>1537</v>
      </c>
      <c r="E249" s="8" t="s">
        <v>1530</v>
      </c>
      <c r="F249" s="4">
        <v>0.88000000000000012</v>
      </c>
      <c r="G249" s="125">
        <v>0.77</v>
      </c>
      <c r="H249" s="5"/>
    </row>
    <row r="250" spans="1:8" x14ac:dyDescent="0.35">
      <c r="A250" s="6" t="s">
        <v>268</v>
      </c>
      <c r="B250" s="6" t="s">
        <v>133</v>
      </c>
      <c r="C250" s="6" t="s">
        <v>1532</v>
      </c>
      <c r="D250" s="6" t="s">
        <v>1539</v>
      </c>
      <c r="E250" s="8" t="s">
        <v>1530</v>
      </c>
      <c r="F250" s="4">
        <v>4.4000000000000004</v>
      </c>
      <c r="G250" s="125">
        <v>3.8500000000000005</v>
      </c>
      <c r="H250" s="5"/>
    </row>
    <row r="251" spans="1:8" ht="27" x14ac:dyDescent="0.35">
      <c r="A251" s="6" t="s">
        <v>268</v>
      </c>
      <c r="B251" s="6" t="s">
        <v>133</v>
      </c>
      <c r="C251" s="6" t="s">
        <v>1534</v>
      </c>
      <c r="D251" s="6" t="s">
        <v>1540</v>
      </c>
      <c r="E251" s="8" t="s">
        <v>1530</v>
      </c>
      <c r="F251" s="4">
        <v>9.9</v>
      </c>
      <c r="G251" s="125">
        <v>9.68</v>
      </c>
      <c r="H251" s="5"/>
    </row>
    <row r="252" spans="1:8" x14ac:dyDescent="0.35">
      <c r="A252" s="6" t="s">
        <v>268</v>
      </c>
      <c r="B252" s="6" t="s">
        <v>138</v>
      </c>
      <c r="C252" s="6" t="s">
        <v>1545</v>
      </c>
      <c r="D252" s="6" t="s">
        <v>1546</v>
      </c>
      <c r="E252" s="8" t="s">
        <v>1329</v>
      </c>
      <c r="F252" s="4">
        <v>27.500000000000004</v>
      </c>
      <c r="G252" s="125">
        <v>23.5</v>
      </c>
      <c r="H252" s="5"/>
    </row>
    <row r="253" spans="1:8" ht="27" x14ac:dyDescent="0.35">
      <c r="A253" s="6" t="s">
        <v>268</v>
      </c>
      <c r="B253" s="6" t="s">
        <v>138</v>
      </c>
      <c r="C253" s="6" t="s">
        <v>1548</v>
      </c>
      <c r="D253" s="6" t="s">
        <v>1584</v>
      </c>
      <c r="E253" s="8" t="s">
        <v>1329</v>
      </c>
      <c r="F253" s="4">
        <v>8.8000000000000007</v>
      </c>
      <c r="G253" s="125">
        <v>7.9</v>
      </c>
      <c r="H253" s="5"/>
    </row>
    <row r="254" spans="1:8" ht="27" x14ac:dyDescent="0.35">
      <c r="A254" s="6" t="s">
        <v>268</v>
      </c>
      <c r="B254" s="6" t="s">
        <v>138</v>
      </c>
      <c r="C254" s="6" t="s">
        <v>1550</v>
      </c>
      <c r="D254" s="6" t="s">
        <v>1585</v>
      </c>
      <c r="E254" s="8" t="s">
        <v>1329</v>
      </c>
      <c r="F254" s="4">
        <v>11</v>
      </c>
      <c r="G254" s="125">
        <v>10.5</v>
      </c>
      <c r="H254" s="5"/>
    </row>
    <row r="255" spans="1:8" x14ac:dyDescent="0.35">
      <c r="A255" s="6" t="s">
        <v>268</v>
      </c>
      <c r="B255" s="6" t="s">
        <v>138</v>
      </c>
      <c r="C255" s="6" t="s">
        <v>1552</v>
      </c>
      <c r="D255" s="6" t="s">
        <v>1586</v>
      </c>
      <c r="E255" s="8" t="s">
        <v>1329</v>
      </c>
      <c r="F255" s="4">
        <v>5.5</v>
      </c>
      <c r="G255" s="125">
        <v>5.25</v>
      </c>
      <c r="H255" s="5"/>
    </row>
    <row r="256" spans="1:8" ht="67.5" x14ac:dyDescent="0.35">
      <c r="A256" s="6" t="s">
        <v>268</v>
      </c>
      <c r="B256" s="6" t="s">
        <v>138</v>
      </c>
      <c r="C256" s="6" t="s">
        <v>1554</v>
      </c>
      <c r="D256" s="6" t="s">
        <v>1555</v>
      </c>
      <c r="E256" s="8" t="s">
        <v>1329</v>
      </c>
      <c r="F256" s="4">
        <v>9.9</v>
      </c>
      <c r="G256" s="125">
        <v>9.25</v>
      </c>
      <c r="H256" s="5"/>
    </row>
    <row r="257" spans="1:8" x14ac:dyDescent="0.35">
      <c r="A257" s="6" t="s">
        <v>268</v>
      </c>
      <c r="B257" s="6" t="s">
        <v>141</v>
      </c>
      <c r="C257" s="6" t="s">
        <v>1587</v>
      </c>
      <c r="D257" s="6" t="s">
        <v>1588</v>
      </c>
      <c r="E257" s="8" t="s">
        <v>1376</v>
      </c>
      <c r="F257" s="4">
        <v>121</v>
      </c>
      <c r="G257" s="125">
        <v>110</v>
      </c>
      <c r="H257" s="5"/>
    </row>
    <row r="258" spans="1:8" x14ac:dyDescent="0.35">
      <c r="A258" s="6" t="s">
        <v>268</v>
      </c>
      <c r="B258" s="6" t="s">
        <v>141</v>
      </c>
      <c r="C258" s="6" t="s">
        <v>1589</v>
      </c>
      <c r="D258" s="6" t="s">
        <v>1590</v>
      </c>
      <c r="E258" s="8" t="s">
        <v>1376</v>
      </c>
      <c r="F258" s="4">
        <v>165</v>
      </c>
      <c r="G258" s="125">
        <v>132</v>
      </c>
      <c r="H258" s="5"/>
    </row>
    <row r="259" spans="1:8" x14ac:dyDescent="0.35">
      <c r="A259" s="6" t="s">
        <v>268</v>
      </c>
      <c r="B259" s="6" t="s">
        <v>133</v>
      </c>
      <c r="C259" s="6" t="s">
        <v>1580</v>
      </c>
      <c r="D259" s="6" t="s">
        <v>1591</v>
      </c>
      <c r="E259" s="8" t="s">
        <v>1582</v>
      </c>
      <c r="F259" s="4">
        <v>13.200000000000001</v>
      </c>
      <c r="G259" s="125">
        <v>12.1</v>
      </c>
      <c r="H259" s="5"/>
    </row>
    <row r="260" spans="1:8" ht="54" x14ac:dyDescent="0.35">
      <c r="A260" s="14" t="s">
        <v>269</v>
      </c>
      <c r="B260" s="14" t="s">
        <v>138</v>
      </c>
      <c r="C260" s="14" t="s">
        <v>1592</v>
      </c>
      <c r="D260" s="14" t="s">
        <v>1593</v>
      </c>
      <c r="E260" s="115" t="s">
        <v>1347</v>
      </c>
      <c r="F260" s="116">
        <v>25</v>
      </c>
      <c r="G260" s="125">
        <v>16.25</v>
      </c>
      <c r="H260" s="114" t="s">
        <v>1594</v>
      </c>
    </row>
    <row r="261" spans="1:8" ht="27" x14ac:dyDescent="0.35">
      <c r="A261" s="14" t="s">
        <v>269</v>
      </c>
      <c r="B261" s="14" t="s">
        <v>141</v>
      </c>
      <c r="C261" s="14" t="s">
        <v>1595</v>
      </c>
      <c r="D261" s="14" t="s">
        <v>1596</v>
      </c>
      <c r="E261" s="115" t="s">
        <v>1347</v>
      </c>
      <c r="F261" s="116">
        <v>25</v>
      </c>
      <c r="G261" s="125">
        <v>16.25</v>
      </c>
      <c r="H261" s="114" t="s">
        <v>1597</v>
      </c>
    </row>
    <row r="262" spans="1:8" ht="27" x14ac:dyDescent="0.35">
      <c r="A262" s="14" t="s">
        <v>269</v>
      </c>
      <c r="B262" s="14" t="s">
        <v>133</v>
      </c>
      <c r="C262" s="14" t="s">
        <v>1598</v>
      </c>
      <c r="D262" s="14" t="s">
        <v>1599</v>
      </c>
      <c r="E262" s="115" t="s">
        <v>1347</v>
      </c>
      <c r="F262" s="116">
        <v>25</v>
      </c>
      <c r="G262" s="125">
        <v>16.25</v>
      </c>
      <c r="H262" s="114" t="s">
        <v>1597</v>
      </c>
    </row>
    <row r="263" spans="1:8" x14ac:dyDescent="0.35">
      <c r="A263" s="14" t="s">
        <v>269</v>
      </c>
      <c r="B263" s="14" t="s">
        <v>138</v>
      </c>
      <c r="C263" s="14" t="s">
        <v>1600</v>
      </c>
      <c r="D263" s="14" t="s">
        <v>1601</v>
      </c>
      <c r="E263" s="115" t="s">
        <v>1347</v>
      </c>
      <c r="F263" s="116">
        <v>45</v>
      </c>
      <c r="G263" s="125">
        <v>30</v>
      </c>
      <c r="H263" s="114" t="s">
        <v>1597</v>
      </c>
    </row>
    <row r="264" spans="1:8" x14ac:dyDescent="0.35">
      <c r="A264" s="14" t="s">
        <v>269</v>
      </c>
      <c r="B264" s="14" t="s">
        <v>138</v>
      </c>
      <c r="C264" s="14" t="s">
        <v>1602</v>
      </c>
      <c r="D264" s="14" t="s">
        <v>1603</v>
      </c>
      <c r="E264" s="115" t="s">
        <v>1347</v>
      </c>
      <c r="F264" s="116">
        <v>58</v>
      </c>
      <c r="G264" s="125">
        <v>40</v>
      </c>
      <c r="H264" s="114" t="s">
        <v>1597</v>
      </c>
    </row>
    <row r="265" spans="1:8" ht="27" x14ac:dyDescent="0.35">
      <c r="A265" s="14" t="s">
        <v>269</v>
      </c>
      <c r="B265" s="14"/>
      <c r="C265" s="14" t="s">
        <v>1604</v>
      </c>
      <c r="D265" s="14" t="s">
        <v>1605</v>
      </c>
      <c r="E265" s="115" t="s">
        <v>1347</v>
      </c>
      <c r="F265" s="116">
        <v>62</v>
      </c>
      <c r="G265" s="125">
        <v>38</v>
      </c>
      <c r="H265" s="114" t="s">
        <v>1597</v>
      </c>
    </row>
    <row r="266" spans="1:8" ht="40.5" x14ac:dyDescent="0.35">
      <c r="A266" s="14" t="s">
        <v>269</v>
      </c>
      <c r="B266" s="14" t="s">
        <v>133</v>
      </c>
      <c r="C266" s="14" t="s">
        <v>1606</v>
      </c>
      <c r="D266" s="14" t="s">
        <v>1607</v>
      </c>
      <c r="E266" s="115" t="s">
        <v>1347</v>
      </c>
      <c r="F266" s="116">
        <v>6</v>
      </c>
      <c r="G266" s="125">
        <v>4</v>
      </c>
      <c r="H266" s="114" t="s">
        <v>1597</v>
      </c>
    </row>
    <row r="267" spans="1:8" ht="54" x14ac:dyDescent="0.35">
      <c r="A267" s="14" t="s">
        <v>269</v>
      </c>
      <c r="B267" s="14" t="s">
        <v>141</v>
      </c>
      <c r="C267" s="14" t="s">
        <v>1608</v>
      </c>
      <c r="D267" s="14" t="s">
        <v>1609</v>
      </c>
      <c r="E267" s="115" t="s">
        <v>1347</v>
      </c>
      <c r="F267" s="116">
        <v>30</v>
      </c>
      <c r="G267" s="125">
        <v>19.5</v>
      </c>
      <c r="H267" s="114" t="s">
        <v>1597</v>
      </c>
    </row>
    <row r="268" spans="1:8" ht="40.5" x14ac:dyDescent="0.35">
      <c r="A268" s="14" t="s">
        <v>269</v>
      </c>
      <c r="B268" s="14" t="s">
        <v>141</v>
      </c>
      <c r="C268" s="14" t="s">
        <v>1610</v>
      </c>
      <c r="D268" s="14" t="s">
        <v>1611</v>
      </c>
      <c r="E268" s="115" t="s">
        <v>1347</v>
      </c>
      <c r="F268" s="116">
        <v>50</v>
      </c>
      <c r="G268" s="125">
        <v>32.5</v>
      </c>
      <c r="H268" s="114" t="s">
        <v>1597</v>
      </c>
    </row>
    <row r="269" spans="1:8" ht="40.5" x14ac:dyDescent="0.35">
      <c r="A269" s="14" t="s">
        <v>269</v>
      </c>
      <c r="B269" s="14" t="s">
        <v>141</v>
      </c>
      <c r="C269" s="14" t="s">
        <v>1612</v>
      </c>
      <c r="D269" s="14" t="s">
        <v>1613</v>
      </c>
      <c r="E269" s="115" t="s">
        <v>1347</v>
      </c>
      <c r="F269" s="116">
        <v>130</v>
      </c>
      <c r="G269" s="125">
        <v>84.5</v>
      </c>
      <c r="H269" s="114" t="s">
        <v>1597</v>
      </c>
    </row>
    <row r="270" spans="1:8" ht="27" x14ac:dyDescent="0.35">
      <c r="A270" s="14" t="s">
        <v>269</v>
      </c>
      <c r="B270" s="14" t="s">
        <v>141</v>
      </c>
      <c r="C270" s="14" t="s">
        <v>1614</v>
      </c>
      <c r="D270" s="14" t="s">
        <v>1615</v>
      </c>
      <c r="E270" s="115" t="s">
        <v>1347</v>
      </c>
      <c r="F270" s="116">
        <v>12.5</v>
      </c>
      <c r="G270" s="125">
        <v>8.5</v>
      </c>
      <c r="H270" s="114" t="s">
        <v>1597</v>
      </c>
    </row>
    <row r="271" spans="1:8" ht="27" x14ac:dyDescent="0.35">
      <c r="A271" s="14" t="s">
        <v>269</v>
      </c>
      <c r="B271" s="14" t="s">
        <v>141</v>
      </c>
      <c r="C271" s="14" t="s">
        <v>1616</v>
      </c>
      <c r="D271" s="14" t="s">
        <v>1617</v>
      </c>
      <c r="E271" s="115" t="s">
        <v>1347</v>
      </c>
      <c r="F271" s="116">
        <v>18.75</v>
      </c>
      <c r="G271" s="125">
        <v>12.5</v>
      </c>
      <c r="H271" s="114" t="s">
        <v>1597</v>
      </c>
    </row>
    <row r="272" spans="1:8" x14ac:dyDescent="0.35">
      <c r="A272" s="14" t="s">
        <v>269</v>
      </c>
      <c r="B272" s="14" t="s">
        <v>141</v>
      </c>
      <c r="C272" s="14" t="s">
        <v>1618</v>
      </c>
      <c r="D272" s="14" t="s">
        <v>1619</v>
      </c>
      <c r="E272" s="115" t="s">
        <v>1347</v>
      </c>
      <c r="F272" s="116">
        <v>460</v>
      </c>
      <c r="G272" s="125">
        <v>345</v>
      </c>
      <c r="H272" s="114" t="s">
        <v>1597</v>
      </c>
    </row>
    <row r="273" spans="1:8" x14ac:dyDescent="0.35">
      <c r="A273" s="14" t="s">
        <v>269</v>
      </c>
      <c r="B273" s="14" t="s">
        <v>141</v>
      </c>
      <c r="C273" s="14" t="s">
        <v>1620</v>
      </c>
      <c r="D273" s="14" t="s">
        <v>1621</v>
      </c>
      <c r="E273" s="115" t="s">
        <v>1347</v>
      </c>
      <c r="F273" s="116">
        <v>920</v>
      </c>
      <c r="G273" s="125">
        <v>690</v>
      </c>
      <c r="H273" s="114" t="s">
        <v>1597</v>
      </c>
    </row>
    <row r="274" spans="1:8" ht="27" x14ac:dyDescent="0.35">
      <c r="A274" s="14" t="s">
        <v>269</v>
      </c>
      <c r="B274" s="14" t="s">
        <v>141</v>
      </c>
      <c r="C274" s="14" t="s">
        <v>1622</v>
      </c>
      <c r="D274" s="14" t="s">
        <v>1623</v>
      </c>
      <c r="E274" s="115" t="s">
        <v>1347</v>
      </c>
      <c r="F274" s="116">
        <v>660</v>
      </c>
      <c r="G274" s="125">
        <v>495</v>
      </c>
      <c r="H274" s="114" t="s">
        <v>1597</v>
      </c>
    </row>
    <row r="275" spans="1:8" ht="27" x14ac:dyDescent="0.35">
      <c r="A275" s="14" t="s">
        <v>269</v>
      </c>
      <c r="B275" s="14" t="s">
        <v>141</v>
      </c>
      <c r="C275" s="14" t="s">
        <v>1624</v>
      </c>
      <c r="D275" s="14" t="s">
        <v>1625</v>
      </c>
      <c r="E275" s="115" t="s">
        <v>1347</v>
      </c>
      <c r="F275" s="116">
        <v>1320</v>
      </c>
      <c r="G275" s="125">
        <v>990</v>
      </c>
      <c r="H275" s="114" t="s">
        <v>1597</v>
      </c>
    </row>
    <row r="276" spans="1:8" x14ac:dyDescent="0.35">
      <c r="A276" s="14" t="s">
        <v>269</v>
      </c>
      <c r="B276" s="14" t="s">
        <v>133</v>
      </c>
      <c r="C276" s="14" t="s">
        <v>1479</v>
      </c>
      <c r="D276" s="14" t="s">
        <v>1480</v>
      </c>
      <c r="E276" s="115" t="s">
        <v>1347</v>
      </c>
      <c r="F276" s="116">
        <v>15.625</v>
      </c>
      <c r="G276" s="125">
        <v>9.5</v>
      </c>
      <c r="H276" s="114" t="s">
        <v>1482</v>
      </c>
    </row>
    <row r="277" spans="1:8" x14ac:dyDescent="0.35">
      <c r="A277" s="14" t="s">
        <v>269</v>
      </c>
      <c r="B277" s="14" t="s">
        <v>138</v>
      </c>
      <c r="C277" s="14" t="s">
        <v>1626</v>
      </c>
      <c r="D277" s="14" t="s">
        <v>1627</v>
      </c>
      <c r="E277" s="115" t="s">
        <v>1347</v>
      </c>
      <c r="F277" s="116">
        <v>18.75</v>
      </c>
      <c r="G277" s="125">
        <v>15.5</v>
      </c>
      <c r="H277" s="114" t="s">
        <v>1628</v>
      </c>
    </row>
    <row r="278" spans="1:8" x14ac:dyDescent="0.35">
      <c r="A278" s="14" t="s">
        <v>269</v>
      </c>
      <c r="B278" s="14" t="s">
        <v>141</v>
      </c>
      <c r="C278" s="14" t="s">
        <v>1330</v>
      </c>
      <c r="D278" s="14" t="s">
        <v>1483</v>
      </c>
      <c r="E278" s="115" t="s">
        <v>1629</v>
      </c>
      <c r="F278" s="116">
        <v>62.5</v>
      </c>
      <c r="G278" s="125">
        <v>43.75</v>
      </c>
      <c r="H278" s="114" t="s">
        <v>1484</v>
      </c>
    </row>
    <row r="279" spans="1:8" x14ac:dyDescent="0.35">
      <c r="A279" s="14" t="s">
        <v>269</v>
      </c>
      <c r="B279" s="14" t="s">
        <v>148</v>
      </c>
      <c r="C279" s="14" t="s">
        <v>1332</v>
      </c>
      <c r="D279" s="14" t="s">
        <v>1333</v>
      </c>
      <c r="E279" s="115" t="s">
        <v>1334</v>
      </c>
      <c r="F279" s="116">
        <v>156.25</v>
      </c>
      <c r="G279" s="125">
        <v>86</v>
      </c>
      <c r="H279" s="114" t="s">
        <v>1335</v>
      </c>
    </row>
    <row r="280" spans="1:8" x14ac:dyDescent="0.35">
      <c r="A280" s="14" t="s">
        <v>269</v>
      </c>
      <c r="B280" s="14" t="s">
        <v>148</v>
      </c>
      <c r="C280" s="14" t="s">
        <v>1336</v>
      </c>
      <c r="D280" s="14" t="s">
        <v>1337</v>
      </c>
      <c r="E280" s="115" t="s">
        <v>1334</v>
      </c>
      <c r="F280" s="116">
        <v>312.5</v>
      </c>
      <c r="G280" s="125">
        <v>172</v>
      </c>
      <c r="H280" s="114" t="s">
        <v>1335</v>
      </c>
    </row>
    <row r="281" spans="1:8" ht="27" x14ac:dyDescent="0.35">
      <c r="A281" s="14" t="s">
        <v>269</v>
      </c>
      <c r="B281" s="14" t="s">
        <v>148</v>
      </c>
      <c r="C281" s="14" t="s">
        <v>1338</v>
      </c>
      <c r="D281" s="14" t="s">
        <v>1339</v>
      </c>
      <c r="E281" s="115" t="s">
        <v>1334</v>
      </c>
      <c r="F281" s="116">
        <v>234.375</v>
      </c>
      <c r="G281" s="125">
        <v>129</v>
      </c>
      <c r="H281" s="114" t="s">
        <v>1335</v>
      </c>
    </row>
    <row r="282" spans="1:8" x14ac:dyDescent="0.35">
      <c r="A282" s="14" t="s">
        <v>269</v>
      </c>
      <c r="B282" s="14" t="s">
        <v>148</v>
      </c>
      <c r="C282" s="14" t="s">
        <v>1488</v>
      </c>
      <c r="D282" s="14" t="s">
        <v>1489</v>
      </c>
      <c r="E282" s="115" t="s">
        <v>1334</v>
      </c>
      <c r="F282" s="116">
        <v>468.75</v>
      </c>
      <c r="G282" s="125">
        <v>258</v>
      </c>
      <c r="H282" s="114" t="s">
        <v>1335</v>
      </c>
    </row>
    <row r="283" spans="1:8" x14ac:dyDescent="0.35">
      <c r="A283" s="14" t="s">
        <v>269</v>
      </c>
      <c r="B283" s="14" t="s">
        <v>154</v>
      </c>
      <c r="C283" s="14" t="s">
        <v>1341</v>
      </c>
      <c r="D283" s="14" t="s">
        <v>1342</v>
      </c>
      <c r="E283" s="115" t="s">
        <v>1343</v>
      </c>
      <c r="F283" s="116">
        <v>15.625</v>
      </c>
      <c r="G283" s="125">
        <v>6.25</v>
      </c>
      <c r="H283" s="114" t="s">
        <v>1344</v>
      </c>
    </row>
    <row r="284" spans="1:8" x14ac:dyDescent="0.35">
      <c r="A284" s="14" t="s">
        <v>269</v>
      </c>
      <c r="B284" s="14" t="s">
        <v>157</v>
      </c>
      <c r="C284" s="14" t="s">
        <v>1345</v>
      </c>
      <c r="D284" s="14" t="s">
        <v>1346</v>
      </c>
      <c r="E284" s="115" t="s">
        <v>1347</v>
      </c>
      <c r="F284" s="116" t="s">
        <v>1373</v>
      </c>
      <c r="G284" s="125" t="s">
        <v>1373</v>
      </c>
      <c r="H284" s="114" t="s">
        <v>1490</v>
      </c>
    </row>
    <row r="285" spans="1:8" x14ac:dyDescent="0.35">
      <c r="A285" s="6" t="s">
        <v>333</v>
      </c>
      <c r="B285" s="6" t="s">
        <v>133</v>
      </c>
      <c r="C285" s="6" t="s">
        <v>1630</v>
      </c>
      <c r="D285" s="6" t="s">
        <v>1631</v>
      </c>
      <c r="E285" s="8">
        <v>1</v>
      </c>
      <c r="F285" s="4">
        <v>8</v>
      </c>
      <c r="G285" s="125">
        <v>5.5</v>
      </c>
      <c r="H285" s="5" t="s">
        <v>1632</v>
      </c>
    </row>
    <row r="286" spans="1:8" x14ac:dyDescent="0.35">
      <c r="A286" s="6" t="s">
        <v>333</v>
      </c>
      <c r="B286" s="6" t="s">
        <v>138</v>
      </c>
      <c r="C286" s="6" t="s">
        <v>1633</v>
      </c>
      <c r="D286" s="6" t="s">
        <v>1634</v>
      </c>
      <c r="E286" s="8">
        <v>1</v>
      </c>
      <c r="F286" s="4">
        <v>45</v>
      </c>
      <c r="G286" s="125">
        <v>27.5</v>
      </c>
      <c r="H286" s="5" t="s">
        <v>1635</v>
      </c>
    </row>
    <row r="287" spans="1:8" ht="27" x14ac:dyDescent="0.35">
      <c r="A287" s="6" t="s">
        <v>333</v>
      </c>
      <c r="B287" s="6" t="s">
        <v>141</v>
      </c>
      <c r="C287" s="6" t="s">
        <v>1636</v>
      </c>
      <c r="D287" s="6" t="s">
        <v>1637</v>
      </c>
      <c r="E287" s="8">
        <v>1</v>
      </c>
      <c r="F287" s="4">
        <v>90</v>
      </c>
      <c r="G287" s="125">
        <v>75</v>
      </c>
      <c r="H287" s="5" t="s">
        <v>1638</v>
      </c>
    </row>
    <row r="288" spans="1:8" x14ac:dyDescent="0.35">
      <c r="A288" s="6" t="s">
        <v>333</v>
      </c>
      <c r="B288" s="6" t="s">
        <v>138</v>
      </c>
      <c r="C288" s="6" t="s">
        <v>1639</v>
      </c>
      <c r="D288" s="6" t="s">
        <v>1640</v>
      </c>
      <c r="E288" s="8">
        <v>1</v>
      </c>
      <c r="F288" s="4">
        <v>8</v>
      </c>
      <c r="G288" s="125">
        <v>5.5</v>
      </c>
      <c r="H288" s="5" t="s">
        <v>1641</v>
      </c>
    </row>
    <row r="289" spans="1:8" x14ac:dyDescent="0.35">
      <c r="A289" s="6" t="s">
        <v>333</v>
      </c>
      <c r="B289" s="6" t="s">
        <v>157</v>
      </c>
      <c r="C289" s="6" t="s">
        <v>1642</v>
      </c>
      <c r="D289" s="6" t="s">
        <v>1643</v>
      </c>
      <c r="E289" s="8">
        <v>1</v>
      </c>
      <c r="F289" s="4">
        <v>80</v>
      </c>
      <c r="G289" s="125">
        <v>66</v>
      </c>
      <c r="H289" s="5" t="s">
        <v>1644</v>
      </c>
    </row>
    <row r="290" spans="1:8" ht="27" x14ac:dyDescent="0.35">
      <c r="A290" s="6" t="s">
        <v>333</v>
      </c>
      <c r="B290" s="6" t="s">
        <v>154</v>
      </c>
      <c r="C290" s="6" t="s">
        <v>1645</v>
      </c>
      <c r="D290" s="6" t="s">
        <v>1646</v>
      </c>
      <c r="E290" s="8">
        <v>1</v>
      </c>
      <c r="F290" s="4" t="s">
        <v>1373</v>
      </c>
      <c r="G290" s="125" t="s">
        <v>1373</v>
      </c>
      <c r="H290" s="5" t="s">
        <v>1647</v>
      </c>
    </row>
    <row r="291" spans="1:8" x14ac:dyDescent="0.35">
      <c r="A291" s="6" t="s">
        <v>333</v>
      </c>
      <c r="B291" s="6" t="s">
        <v>133</v>
      </c>
      <c r="C291" s="6">
        <v>687</v>
      </c>
      <c r="D291" s="10" t="s">
        <v>2048</v>
      </c>
      <c r="E291" s="8">
        <v>1</v>
      </c>
      <c r="F291" s="4">
        <v>27.5</v>
      </c>
      <c r="G291" s="125">
        <v>13.75</v>
      </c>
      <c r="H291" s="5" t="s">
        <v>2219</v>
      </c>
    </row>
    <row r="292" spans="1:8" x14ac:dyDescent="0.35">
      <c r="A292" s="6" t="s">
        <v>333</v>
      </c>
      <c r="B292" s="6" t="s">
        <v>138</v>
      </c>
      <c r="C292" s="6">
        <v>687</v>
      </c>
      <c r="D292" s="6" t="s">
        <v>2049</v>
      </c>
      <c r="E292" s="8">
        <v>1</v>
      </c>
      <c r="F292" s="4">
        <v>27.5</v>
      </c>
      <c r="G292" s="125">
        <v>13.75</v>
      </c>
      <c r="H292" s="5" t="s">
        <v>2219</v>
      </c>
    </row>
    <row r="293" spans="1:8" x14ac:dyDescent="0.35">
      <c r="A293" s="6" t="s">
        <v>333</v>
      </c>
      <c r="B293" s="6" t="s">
        <v>138</v>
      </c>
      <c r="C293" s="6">
        <v>687</v>
      </c>
      <c r="D293" s="6" t="s">
        <v>2050</v>
      </c>
      <c r="E293" s="8">
        <v>1</v>
      </c>
      <c r="F293" s="4">
        <v>124.3</v>
      </c>
      <c r="G293" s="125">
        <v>62.15</v>
      </c>
      <c r="H293" s="5" t="s">
        <v>2219</v>
      </c>
    </row>
    <row r="294" spans="1:8" x14ac:dyDescent="0.35">
      <c r="A294" s="6" t="s">
        <v>333</v>
      </c>
      <c r="B294" s="6" t="s">
        <v>138</v>
      </c>
      <c r="C294" s="6">
        <v>687</v>
      </c>
      <c r="D294" s="6" t="s">
        <v>2051</v>
      </c>
      <c r="E294" s="8">
        <v>1</v>
      </c>
      <c r="F294" s="4">
        <v>86.9</v>
      </c>
      <c r="G294" s="125">
        <v>43.45</v>
      </c>
      <c r="H294" s="5" t="s">
        <v>2219</v>
      </c>
    </row>
    <row r="295" spans="1:8" x14ac:dyDescent="0.35">
      <c r="A295" s="6" t="s">
        <v>333</v>
      </c>
      <c r="B295" s="6" t="s">
        <v>133</v>
      </c>
      <c r="C295" s="6">
        <v>687</v>
      </c>
      <c r="D295" s="6" t="s">
        <v>2052</v>
      </c>
      <c r="E295" s="8">
        <v>1</v>
      </c>
      <c r="F295" s="4">
        <v>35.200000000000003</v>
      </c>
      <c r="G295" s="125">
        <v>17.600000000000001</v>
      </c>
      <c r="H295" s="5" t="s">
        <v>2219</v>
      </c>
    </row>
    <row r="296" spans="1:8" x14ac:dyDescent="0.35">
      <c r="A296" s="6" t="s">
        <v>333</v>
      </c>
      <c r="B296" s="6" t="s">
        <v>133</v>
      </c>
      <c r="C296" s="6">
        <v>687</v>
      </c>
      <c r="D296" s="6" t="s">
        <v>2053</v>
      </c>
      <c r="E296" s="8">
        <v>1</v>
      </c>
      <c r="F296" s="4">
        <v>25.3</v>
      </c>
      <c r="G296" s="125">
        <v>12.65</v>
      </c>
      <c r="H296" s="5" t="s">
        <v>2219</v>
      </c>
    </row>
    <row r="297" spans="1:8" x14ac:dyDescent="0.35">
      <c r="A297" s="6" t="s">
        <v>333</v>
      </c>
      <c r="B297" s="6" t="s">
        <v>133</v>
      </c>
      <c r="C297" s="6">
        <v>692</v>
      </c>
      <c r="D297" s="6" t="s">
        <v>2054</v>
      </c>
      <c r="E297" s="8">
        <v>1</v>
      </c>
      <c r="F297" s="4">
        <v>160.6</v>
      </c>
      <c r="G297" s="125">
        <v>80.3</v>
      </c>
      <c r="H297" s="5" t="s">
        <v>2219</v>
      </c>
    </row>
    <row r="298" spans="1:8" x14ac:dyDescent="0.35">
      <c r="A298" s="6" t="s">
        <v>333</v>
      </c>
      <c r="B298" s="6" t="s">
        <v>133</v>
      </c>
      <c r="C298" s="6">
        <v>692</v>
      </c>
      <c r="D298" s="6" t="s">
        <v>2055</v>
      </c>
      <c r="E298" s="8">
        <v>1</v>
      </c>
      <c r="F298" s="4">
        <v>25.3</v>
      </c>
      <c r="G298" s="125">
        <v>12.65</v>
      </c>
      <c r="H298" s="5" t="s">
        <v>2219</v>
      </c>
    </row>
    <row r="299" spans="1:8" x14ac:dyDescent="0.35">
      <c r="A299" s="6" t="s">
        <v>333</v>
      </c>
      <c r="B299" s="6" t="s">
        <v>133</v>
      </c>
      <c r="C299" s="6">
        <v>692</v>
      </c>
      <c r="D299" s="6" t="s">
        <v>2056</v>
      </c>
      <c r="E299" s="8">
        <v>1</v>
      </c>
      <c r="F299" s="4">
        <v>188.1</v>
      </c>
      <c r="G299" s="125">
        <v>94.05</v>
      </c>
      <c r="H299" s="5" t="s">
        <v>2219</v>
      </c>
    </row>
    <row r="300" spans="1:8" x14ac:dyDescent="0.35">
      <c r="A300" s="6" t="s">
        <v>333</v>
      </c>
      <c r="B300" s="6" t="s">
        <v>133</v>
      </c>
      <c r="C300" s="6">
        <v>423</v>
      </c>
      <c r="D300" s="6" t="s">
        <v>2057</v>
      </c>
      <c r="E300" s="8">
        <v>1</v>
      </c>
      <c r="F300" s="4">
        <v>15.4</v>
      </c>
      <c r="G300" s="125">
        <v>7.7</v>
      </c>
      <c r="H300" s="5" t="s">
        <v>2219</v>
      </c>
    </row>
    <row r="301" spans="1:8" x14ac:dyDescent="0.35">
      <c r="A301" s="6" t="s">
        <v>333</v>
      </c>
      <c r="B301" s="6" t="s">
        <v>133</v>
      </c>
      <c r="C301" s="6">
        <v>423</v>
      </c>
      <c r="D301" s="6" t="s">
        <v>2058</v>
      </c>
      <c r="E301" s="8">
        <v>1</v>
      </c>
      <c r="F301" s="4">
        <v>34.1</v>
      </c>
      <c r="G301" s="125">
        <v>17.05</v>
      </c>
      <c r="H301" s="5" t="s">
        <v>2219</v>
      </c>
    </row>
    <row r="302" spans="1:8" x14ac:dyDescent="0.35">
      <c r="A302" s="6" t="s">
        <v>333</v>
      </c>
      <c r="B302" s="6" t="s">
        <v>133</v>
      </c>
      <c r="C302" s="6">
        <v>687</v>
      </c>
      <c r="D302" s="6" t="s">
        <v>2059</v>
      </c>
      <c r="E302" s="8">
        <v>1</v>
      </c>
      <c r="F302" s="4">
        <v>25</v>
      </c>
      <c r="G302" s="125">
        <v>12.5</v>
      </c>
      <c r="H302" s="5" t="s">
        <v>2219</v>
      </c>
    </row>
    <row r="303" spans="1:8" x14ac:dyDescent="0.35">
      <c r="A303" s="6" t="s">
        <v>333</v>
      </c>
      <c r="B303" s="6" t="s">
        <v>141</v>
      </c>
      <c r="C303" s="6">
        <v>714</v>
      </c>
      <c r="D303" s="6" t="s">
        <v>2060</v>
      </c>
      <c r="E303" s="8">
        <v>1</v>
      </c>
      <c r="F303" s="4">
        <v>146.30000000000001</v>
      </c>
      <c r="G303" s="125">
        <v>73.150000000000006</v>
      </c>
      <c r="H303" s="5" t="s">
        <v>2219</v>
      </c>
    </row>
    <row r="304" spans="1:8" x14ac:dyDescent="0.35">
      <c r="A304" s="6" t="s">
        <v>333</v>
      </c>
      <c r="B304" s="6" t="s">
        <v>141</v>
      </c>
      <c r="C304" s="6">
        <v>714</v>
      </c>
      <c r="D304" s="6" t="s">
        <v>2061</v>
      </c>
      <c r="E304" s="8">
        <v>1</v>
      </c>
      <c r="F304" s="4">
        <v>179.3</v>
      </c>
      <c r="G304" s="125">
        <v>89.65</v>
      </c>
      <c r="H304" s="5" t="s">
        <v>2219</v>
      </c>
    </row>
    <row r="305" spans="1:8" x14ac:dyDescent="0.35">
      <c r="A305" s="6" t="s">
        <v>333</v>
      </c>
      <c r="B305" s="6" t="s">
        <v>141</v>
      </c>
      <c r="C305" s="6">
        <v>714</v>
      </c>
      <c r="D305" s="6" t="s">
        <v>2062</v>
      </c>
      <c r="E305" s="8">
        <v>1</v>
      </c>
      <c r="F305" s="4">
        <v>464.2</v>
      </c>
      <c r="G305" s="125">
        <v>232.1</v>
      </c>
      <c r="H305" s="5" t="s">
        <v>2219</v>
      </c>
    </row>
    <row r="306" spans="1:8" x14ac:dyDescent="0.35">
      <c r="A306" s="6" t="s">
        <v>333</v>
      </c>
      <c r="B306" s="6" t="s">
        <v>141</v>
      </c>
      <c r="C306" s="6">
        <v>714</v>
      </c>
      <c r="D306" s="6" t="s">
        <v>2063</v>
      </c>
      <c r="E306" s="8">
        <v>1</v>
      </c>
      <c r="F306" s="4">
        <v>843.7</v>
      </c>
      <c r="G306" s="125">
        <v>421.85</v>
      </c>
      <c r="H306" s="5" t="s">
        <v>2219</v>
      </c>
    </row>
    <row r="307" spans="1:8" x14ac:dyDescent="0.35">
      <c r="A307" s="6" t="s">
        <v>333</v>
      </c>
      <c r="B307" s="6" t="s">
        <v>138</v>
      </c>
      <c r="C307" s="6">
        <v>291</v>
      </c>
      <c r="D307" s="6" t="s">
        <v>2064</v>
      </c>
      <c r="E307" s="8">
        <v>1</v>
      </c>
      <c r="F307" s="4">
        <v>0</v>
      </c>
      <c r="G307" s="125">
        <v>0</v>
      </c>
      <c r="H307" s="5" t="s">
        <v>2219</v>
      </c>
    </row>
    <row r="308" spans="1:8" x14ac:dyDescent="0.35">
      <c r="A308" s="6" t="s">
        <v>333</v>
      </c>
      <c r="B308" s="6" t="s">
        <v>141</v>
      </c>
      <c r="C308" s="6">
        <v>692</v>
      </c>
      <c r="D308" s="6" t="s">
        <v>2065</v>
      </c>
      <c r="E308" s="8">
        <v>1</v>
      </c>
      <c r="F308" s="4">
        <v>226.43</v>
      </c>
      <c r="G308" s="125">
        <v>113.215</v>
      </c>
      <c r="H308" s="5" t="s">
        <v>2219</v>
      </c>
    </row>
  </sheetData>
  <sheetProtection algorithmName="SHA-512" hashValue="km62b1kTR6W0kBP74yzq9LUC1ez3F35GSLpLP8UxCSnN5howZzCDKd95A5svtnWtrzfFLPqeTNwhnG8+LzDu6A==" saltValue="jyOKhsAGxNgUDBXVNLtOIA==" spinCount="100000" sheet="1" sort="0" autoFilter="0" pivotTables="0"/>
  <autoFilter ref="A2:H308" xr:uid="{00000000-0001-0000-0600-000000000000}">
    <sortState xmlns:xlrd2="http://schemas.microsoft.com/office/spreadsheetml/2017/richdata2" ref="A3:H308">
      <sortCondition ref="A2:A308"/>
    </sortState>
  </autoFilter>
  <dataConsolidate link="1"/>
  <mergeCells count="1">
    <mergeCell ref="A1:H1"/>
  </mergeCells>
  <conditionalFormatting sqref="G3:G105">
    <cfRule type="expression" dxfId="1" priority="21">
      <formula>$F3&lt;$G3</formula>
    </cfRule>
  </conditionalFormatting>
  <conditionalFormatting sqref="G157:G308">
    <cfRule type="expression" dxfId="0" priority="1">
      <formula>$F157&lt;$G157</formula>
    </cfRule>
  </conditionalFormatting>
  <pageMargins left="0.7" right="0.7" top="0.75" bottom="0.75" header="0.3" footer="0.3"/>
  <pageSetup paperSize="9" orientation="portrait" r:id="rId1"/>
  <headerFooter>
    <oddHeader>&amp;C&amp;"Calibri"&amp;12&amp;KFF0000 OFFICIAL&amp;1#_x000D_</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CCC8C-1849-478E-9B16-7A403E2C8B81}">
  <sheetPr codeName="Sheet9">
    <tabColor rgb="FF79B557"/>
  </sheetPr>
  <dimension ref="A1:T379"/>
  <sheetViews>
    <sheetView zoomScale="85" zoomScaleNormal="85" workbookViewId="0">
      <selection activeCell="A2" sqref="A2"/>
    </sheetView>
  </sheetViews>
  <sheetFormatPr defaultColWidth="0" defaultRowHeight="14.25" x14ac:dyDescent="0.45"/>
  <cols>
    <col min="1" max="1" width="18.265625" style="35" customWidth="1"/>
    <col min="2" max="2" width="14.796875" style="35" customWidth="1"/>
    <col min="3" max="3" width="7.73046875" style="35" customWidth="1"/>
    <col min="4" max="4" width="36.53125" style="35" customWidth="1"/>
    <col min="5" max="5" width="35.73046875" style="35" customWidth="1"/>
    <col min="6" max="14" width="14.73046875" style="35" customWidth="1"/>
    <col min="15" max="15" width="170.73046875" style="35" customWidth="1"/>
    <col min="16" max="16" width="9.19921875" style="35" customWidth="1"/>
    <col min="17" max="20" width="0" style="35" hidden="1" customWidth="1"/>
    <col min="21" max="16384" width="9.19921875" style="35" hidden="1"/>
  </cols>
  <sheetData>
    <row r="1" spans="1:15" ht="30" customHeight="1" x14ac:dyDescent="0.45">
      <c r="A1" s="54" t="s">
        <v>271</v>
      </c>
      <c r="B1" s="54" t="s">
        <v>3</v>
      </c>
      <c r="C1" s="54" t="s">
        <v>181</v>
      </c>
      <c r="D1" s="54" t="s">
        <v>182</v>
      </c>
      <c r="E1" s="54" t="s">
        <v>183</v>
      </c>
      <c r="F1" s="54" t="s">
        <v>185</v>
      </c>
      <c r="G1" s="54" t="s">
        <v>1664</v>
      </c>
      <c r="H1" s="54" t="s">
        <v>187</v>
      </c>
      <c r="I1" s="54" t="s">
        <v>1665</v>
      </c>
      <c r="J1" s="54" t="s">
        <v>187</v>
      </c>
      <c r="K1" s="54" t="s">
        <v>1666</v>
      </c>
      <c r="L1" s="54" t="s">
        <v>187</v>
      </c>
      <c r="M1" s="54" t="s">
        <v>1667</v>
      </c>
      <c r="N1" s="54" t="s">
        <v>187</v>
      </c>
      <c r="O1" s="54" t="s">
        <v>186</v>
      </c>
    </row>
    <row r="2" spans="1:15" ht="40.5" x14ac:dyDescent="0.45">
      <c r="A2" s="81" t="s">
        <v>0</v>
      </c>
      <c r="B2" s="81" t="s">
        <v>0</v>
      </c>
      <c r="C2" s="82">
        <v>1.1000000000000001</v>
      </c>
      <c r="D2" s="83" t="s">
        <v>188</v>
      </c>
      <c r="E2" s="81" t="s">
        <v>189</v>
      </c>
      <c r="F2" s="13" t="s">
        <v>191</v>
      </c>
      <c r="G2" s="36"/>
      <c r="H2" s="37">
        <v>2</v>
      </c>
      <c r="I2" s="84"/>
      <c r="J2" s="85"/>
      <c r="K2" s="84"/>
      <c r="L2" s="86"/>
      <c r="M2" s="84"/>
      <c r="N2" s="86"/>
      <c r="O2" s="87" t="s">
        <v>192</v>
      </c>
    </row>
    <row r="3" spans="1:15" ht="41.65" x14ac:dyDescent="0.45">
      <c r="A3" s="81" t="s">
        <v>0</v>
      </c>
      <c r="B3" s="81" t="s">
        <v>0</v>
      </c>
      <c r="C3" s="82">
        <v>2.1</v>
      </c>
      <c r="D3" s="83" t="s">
        <v>193</v>
      </c>
      <c r="E3" s="81" t="s">
        <v>194</v>
      </c>
      <c r="F3" s="13" t="s">
        <v>191</v>
      </c>
      <c r="G3" s="36"/>
      <c r="H3" s="37">
        <v>4</v>
      </c>
      <c r="I3" s="84"/>
      <c r="J3" s="85"/>
      <c r="K3" s="84"/>
      <c r="L3" s="86"/>
      <c r="M3" s="84"/>
      <c r="N3" s="86"/>
      <c r="O3" s="87" t="s">
        <v>192</v>
      </c>
    </row>
    <row r="4" spans="1:15" ht="27.75" x14ac:dyDescent="0.45">
      <c r="A4" s="81" t="s">
        <v>0</v>
      </c>
      <c r="B4" s="81" t="s">
        <v>0</v>
      </c>
      <c r="C4" s="82">
        <v>2.2000000000000002</v>
      </c>
      <c r="D4" s="83" t="s">
        <v>196</v>
      </c>
      <c r="E4" s="81" t="s">
        <v>197</v>
      </c>
      <c r="F4" s="13" t="s">
        <v>191</v>
      </c>
      <c r="G4" s="36"/>
      <c r="H4" s="37">
        <v>7</v>
      </c>
      <c r="I4" s="84"/>
      <c r="J4" s="85"/>
      <c r="K4" s="84"/>
      <c r="L4" s="86"/>
      <c r="M4" s="84"/>
      <c r="N4" s="86"/>
      <c r="O4" s="87" t="s">
        <v>192</v>
      </c>
    </row>
    <row r="5" spans="1:15" ht="41.65" x14ac:dyDescent="0.45">
      <c r="A5" s="81" t="s">
        <v>0</v>
      </c>
      <c r="B5" s="81" t="s">
        <v>0</v>
      </c>
      <c r="C5" s="82">
        <v>3.1</v>
      </c>
      <c r="D5" s="83" t="s">
        <v>198</v>
      </c>
      <c r="E5" s="81" t="s">
        <v>199</v>
      </c>
      <c r="F5" s="13" t="s">
        <v>191</v>
      </c>
      <c r="G5" s="36"/>
      <c r="H5" s="37">
        <v>4</v>
      </c>
      <c r="I5" s="84"/>
      <c r="J5" s="85"/>
      <c r="K5" s="84"/>
      <c r="L5" s="86"/>
      <c r="M5" s="84"/>
      <c r="N5" s="86"/>
      <c r="O5" s="87" t="s">
        <v>192</v>
      </c>
    </row>
    <row r="6" spans="1:15" ht="41.65" x14ac:dyDescent="0.45">
      <c r="A6" s="81" t="s">
        <v>0</v>
      </c>
      <c r="B6" s="81" t="s">
        <v>0</v>
      </c>
      <c r="C6" s="82">
        <v>3.2</v>
      </c>
      <c r="D6" s="83" t="s">
        <v>201</v>
      </c>
      <c r="E6" s="81" t="s">
        <v>202</v>
      </c>
      <c r="F6" s="13" t="s">
        <v>191</v>
      </c>
      <c r="G6" s="36"/>
      <c r="H6" s="37">
        <v>4</v>
      </c>
      <c r="I6" s="84"/>
      <c r="J6" s="85"/>
      <c r="K6" s="84"/>
      <c r="L6" s="86"/>
      <c r="M6" s="84"/>
      <c r="N6" s="86"/>
      <c r="O6" s="87" t="s">
        <v>192</v>
      </c>
    </row>
    <row r="7" spans="1:15" ht="27.75" x14ac:dyDescent="0.45">
      <c r="A7" s="81" t="s">
        <v>0</v>
      </c>
      <c r="B7" s="81" t="s">
        <v>0</v>
      </c>
      <c r="C7" s="82">
        <v>3.3</v>
      </c>
      <c r="D7" s="83" t="s">
        <v>203</v>
      </c>
      <c r="E7" s="81" t="s">
        <v>204</v>
      </c>
      <c r="F7" s="13" t="s">
        <v>191</v>
      </c>
      <c r="G7" s="36"/>
      <c r="H7" s="37">
        <v>7</v>
      </c>
      <c r="I7" s="84"/>
      <c r="J7" s="85"/>
      <c r="K7" s="84"/>
      <c r="L7" s="86"/>
      <c r="M7" s="84"/>
      <c r="N7" s="86"/>
      <c r="O7" s="87" t="s">
        <v>192</v>
      </c>
    </row>
    <row r="8" spans="1:15" ht="27" x14ac:dyDescent="0.45">
      <c r="A8" s="81" t="s">
        <v>0</v>
      </c>
      <c r="B8" s="81" t="s">
        <v>0</v>
      </c>
      <c r="C8" s="82">
        <v>4.0999999999999996</v>
      </c>
      <c r="D8" s="83" t="s">
        <v>205</v>
      </c>
      <c r="E8" s="81" t="s">
        <v>206</v>
      </c>
      <c r="F8" s="13" t="s">
        <v>191</v>
      </c>
      <c r="G8" s="36"/>
      <c r="H8" s="37">
        <v>4</v>
      </c>
      <c r="I8" s="84"/>
      <c r="J8" s="85"/>
      <c r="K8" s="84"/>
      <c r="L8" s="86"/>
      <c r="M8" s="84"/>
      <c r="N8" s="86"/>
      <c r="O8" s="87" t="s">
        <v>192</v>
      </c>
    </row>
    <row r="9" spans="1:15" ht="27" x14ac:dyDescent="0.45">
      <c r="A9" s="81" t="s">
        <v>0</v>
      </c>
      <c r="B9" s="81" t="s">
        <v>0</v>
      </c>
      <c r="C9" s="82">
        <v>4.2</v>
      </c>
      <c r="D9" s="83" t="s">
        <v>208</v>
      </c>
      <c r="E9" s="81" t="s">
        <v>209</v>
      </c>
      <c r="F9" s="13" t="s">
        <v>191</v>
      </c>
      <c r="G9" s="36"/>
      <c r="H9" s="37">
        <v>3</v>
      </c>
      <c r="I9" s="84"/>
      <c r="J9" s="85"/>
      <c r="K9" s="84"/>
      <c r="L9" s="86"/>
      <c r="M9" s="84"/>
      <c r="N9" s="86"/>
      <c r="O9" s="87" t="s">
        <v>192</v>
      </c>
    </row>
    <row r="10" spans="1:15" ht="41.65" x14ac:dyDescent="0.45">
      <c r="A10" s="81" t="s">
        <v>0</v>
      </c>
      <c r="B10" s="81" t="s">
        <v>0</v>
      </c>
      <c r="C10" s="82">
        <v>5.0999999999999996</v>
      </c>
      <c r="D10" s="83" t="s">
        <v>210</v>
      </c>
      <c r="E10" s="81" t="s">
        <v>211</v>
      </c>
      <c r="F10" s="13" t="s">
        <v>191</v>
      </c>
      <c r="G10" s="36"/>
      <c r="H10" s="37">
        <v>5</v>
      </c>
      <c r="I10" s="84"/>
      <c r="J10" s="85"/>
      <c r="K10" s="84"/>
      <c r="L10" s="86"/>
      <c r="M10" s="84"/>
      <c r="N10" s="86"/>
      <c r="O10" s="87" t="s">
        <v>192</v>
      </c>
    </row>
    <row r="11" spans="1:15" ht="41.65" x14ac:dyDescent="0.45">
      <c r="A11" s="81" t="s">
        <v>0</v>
      </c>
      <c r="B11" s="81" t="s">
        <v>0</v>
      </c>
      <c r="C11" s="82">
        <v>5.2</v>
      </c>
      <c r="D11" s="83" t="s">
        <v>213</v>
      </c>
      <c r="E11" s="81" t="s">
        <v>214</v>
      </c>
      <c r="F11" s="13" t="s">
        <v>191</v>
      </c>
      <c r="G11" s="36"/>
      <c r="H11" s="37">
        <v>7</v>
      </c>
      <c r="I11" s="84"/>
      <c r="J11" s="85"/>
      <c r="K11" s="84"/>
      <c r="L11" s="86"/>
      <c r="M11" s="84"/>
      <c r="N11" s="86"/>
      <c r="O11" s="87" t="s">
        <v>192</v>
      </c>
    </row>
    <row r="12" spans="1:15" ht="27" x14ac:dyDescent="0.45">
      <c r="A12" s="81" t="s">
        <v>0</v>
      </c>
      <c r="B12" s="81" t="s">
        <v>0</v>
      </c>
      <c r="C12" s="82">
        <v>5.3</v>
      </c>
      <c r="D12" s="83" t="s">
        <v>215</v>
      </c>
      <c r="E12" s="81" t="s">
        <v>216</v>
      </c>
      <c r="F12" s="13" t="s">
        <v>191</v>
      </c>
      <c r="G12" s="36"/>
      <c r="H12" s="37">
        <v>7</v>
      </c>
      <c r="I12" s="84"/>
      <c r="J12" s="85"/>
      <c r="K12" s="84"/>
      <c r="L12" s="86"/>
      <c r="M12" s="84"/>
      <c r="N12" s="86"/>
      <c r="O12" s="87" t="s">
        <v>192</v>
      </c>
    </row>
    <row r="13" spans="1:15" ht="27.75" x14ac:dyDescent="0.45">
      <c r="A13" s="81" t="s">
        <v>0</v>
      </c>
      <c r="B13" s="81" t="s">
        <v>0</v>
      </c>
      <c r="C13" s="82">
        <v>6.1</v>
      </c>
      <c r="D13" s="83" t="s">
        <v>217</v>
      </c>
      <c r="E13" s="81" t="s">
        <v>218</v>
      </c>
      <c r="F13" s="13" t="s">
        <v>191</v>
      </c>
      <c r="G13" s="36"/>
      <c r="H13" s="37">
        <v>4</v>
      </c>
      <c r="I13" s="84"/>
      <c r="J13" s="85"/>
      <c r="K13" s="84"/>
      <c r="L13" s="86"/>
      <c r="M13" s="84"/>
      <c r="N13" s="86"/>
      <c r="O13" s="87" t="s">
        <v>192</v>
      </c>
    </row>
    <row r="14" spans="1:15" ht="27" x14ac:dyDescent="0.45">
      <c r="A14" s="81" t="s">
        <v>0</v>
      </c>
      <c r="B14" s="81" t="s">
        <v>0</v>
      </c>
      <c r="C14" s="82">
        <v>6.2</v>
      </c>
      <c r="D14" s="83" t="s">
        <v>220</v>
      </c>
      <c r="E14" s="81" t="s">
        <v>221</v>
      </c>
      <c r="F14" s="13" t="s">
        <v>191</v>
      </c>
      <c r="G14" s="36"/>
      <c r="H14" s="37">
        <v>7</v>
      </c>
      <c r="I14" s="84"/>
      <c r="J14" s="85"/>
      <c r="K14" s="84"/>
      <c r="L14" s="86"/>
      <c r="M14" s="84"/>
      <c r="N14" s="86"/>
      <c r="O14" s="87" t="s">
        <v>192</v>
      </c>
    </row>
    <row r="15" spans="1:15" ht="27.75" x14ac:dyDescent="0.45">
      <c r="A15" s="81" t="s">
        <v>0</v>
      </c>
      <c r="B15" s="81" t="s">
        <v>0</v>
      </c>
      <c r="C15" s="82">
        <v>7.1</v>
      </c>
      <c r="D15" s="83" t="s">
        <v>222</v>
      </c>
      <c r="E15" s="81" t="s">
        <v>223</v>
      </c>
      <c r="F15" s="13" t="s">
        <v>191</v>
      </c>
      <c r="G15" s="36"/>
      <c r="H15" s="37">
        <v>2</v>
      </c>
      <c r="I15" s="84"/>
      <c r="J15" s="85"/>
      <c r="K15" s="84"/>
      <c r="L15" s="86"/>
      <c r="M15" s="84"/>
      <c r="N15" s="86"/>
      <c r="O15" s="87" t="s">
        <v>192</v>
      </c>
    </row>
    <row r="16" spans="1:15" ht="41.65" x14ac:dyDescent="0.45">
      <c r="A16" s="81" t="s">
        <v>0</v>
      </c>
      <c r="B16" s="81" t="s">
        <v>0</v>
      </c>
      <c r="C16" s="82">
        <v>8.1</v>
      </c>
      <c r="D16" s="83" t="s">
        <v>225</v>
      </c>
      <c r="E16" s="81" t="s">
        <v>226</v>
      </c>
      <c r="F16" s="13" t="s">
        <v>191</v>
      </c>
      <c r="G16" s="36"/>
      <c r="H16" s="37">
        <v>7</v>
      </c>
      <c r="I16" s="84"/>
      <c r="J16" s="85"/>
      <c r="K16" s="84"/>
      <c r="L16" s="86"/>
      <c r="M16" s="84"/>
      <c r="N16" s="86"/>
      <c r="O16" s="87" t="s">
        <v>192</v>
      </c>
    </row>
    <row r="17" spans="1:16" ht="27" x14ac:dyDescent="0.45">
      <c r="A17" s="81" t="s">
        <v>0</v>
      </c>
      <c r="B17" s="81" t="s">
        <v>0</v>
      </c>
      <c r="C17" s="82">
        <v>8.1999999999999993</v>
      </c>
      <c r="D17" s="83" t="s">
        <v>228</v>
      </c>
      <c r="E17" s="81" t="s">
        <v>229</v>
      </c>
      <c r="F17" s="13" t="s">
        <v>191</v>
      </c>
      <c r="G17" s="36"/>
      <c r="H17" s="37">
        <v>4</v>
      </c>
      <c r="I17" s="84"/>
      <c r="J17" s="85"/>
      <c r="K17" s="84"/>
      <c r="L17" s="86"/>
      <c r="M17" s="84"/>
      <c r="N17" s="86"/>
      <c r="O17" s="87" t="s">
        <v>192</v>
      </c>
    </row>
    <row r="18" spans="1:16" ht="27" x14ac:dyDescent="0.45">
      <c r="A18" s="81" t="s">
        <v>0</v>
      </c>
      <c r="B18" s="81" t="s">
        <v>0</v>
      </c>
      <c r="C18" s="82">
        <v>8.3000000000000007</v>
      </c>
      <c r="D18" s="83" t="s">
        <v>230</v>
      </c>
      <c r="E18" s="81" t="s">
        <v>231</v>
      </c>
      <c r="F18" s="13" t="s">
        <v>191</v>
      </c>
      <c r="G18" s="36"/>
      <c r="H18" s="37">
        <v>7</v>
      </c>
      <c r="I18" s="84"/>
      <c r="J18" s="85"/>
      <c r="K18" s="84"/>
      <c r="L18" s="86"/>
      <c r="M18" s="84"/>
      <c r="N18" s="86"/>
      <c r="O18" s="87" t="s">
        <v>192</v>
      </c>
    </row>
    <row r="19" spans="1:16" ht="41.65" x14ac:dyDescent="0.45">
      <c r="A19" s="81" t="s">
        <v>0</v>
      </c>
      <c r="B19" s="81" t="s">
        <v>0</v>
      </c>
      <c r="C19" s="82">
        <v>9.1</v>
      </c>
      <c r="D19" s="83" t="s">
        <v>232</v>
      </c>
      <c r="E19" s="81" t="s">
        <v>233</v>
      </c>
      <c r="F19" s="13" t="s">
        <v>191</v>
      </c>
      <c r="G19" s="36"/>
      <c r="H19" s="37">
        <v>2</v>
      </c>
      <c r="I19" s="84"/>
      <c r="J19" s="85"/>
      <c r="K19" s="84"/>
      <c r="L19" s="86"/>
      <c r="M19" s="84"/>
      <c r="N19" s="86"/>
      <c r="O19" s="87" t="s">
        <v>192</v>
      </c>
    </row>
    <row r="20" spans="1:16" ht="27" x14ac:dyDescent="0.45">
      <c r="A20" s="81" t="s">
        <v>0</v>
      </c>
      <c r="B20" s="81" t="s">
        <v>0</v>
      </c>
      <c r="C20" s="82">
        <v>9.1999999999999993</v>
      </c>
      <c r="D20" s="83" t="s">
        <v>235</v>
      </c>
      <c r="E20" s="81" t="s">
        <v>236</v>
      </c>
      <c r="F20" s="13" t="s">
        <v>191</v>
      </c>
      <c r="G20" s="36"/>
      <c r="H20" s="37">
        <v>3</v>
      </c>
      <c r="I20" s="84"/>
      <c r="J20" s="85"/>
      <c r="K20" s="84"/>
      <c r="L20" s="86"/>
      <c r="M20" s="84"/>
      <c r="N20" s="86"/>
      <c r="O20" s="87" t="s">
        <v>192</v>
      </c>
    </row>
    <row r="21" spans="1:16" ht="27" x14ac:dyDescent="0.45">
      <c r="A21" s="81" t="s">
        <v>0</v>
      </c>
      <c r="B21" s="81" t="s">
        <v>0</v>
      </c>
      <c r="C21" s="82">
        <v>9.3000000000000007</v>
      </c>
      <c r="D21" s="83" t="s">
        <v>237</v>
      </c>
      <c r="E21" s="81" t="s">
        <v>238</v>
      </c>
      <c r="F21" s="13" t="s">
        <v>191</v>
      </c>
      <c r="G21" s="36"/>
      <c r="H21" s="37">
        <v>4</v>
      </c>
      <c r="I21" s="84"/>
      <c r="J21" s="85"/>
      <c r="K21" s="84"/>
      <c r="L21" s="86"/>
      <c r="M21" s="84"/>
      <c r="N21" s="86"/>
      <c r="O21" s="87" t="s">
        <v>192</v>
      </c>
    </row>
    <row r="22" spans="1:16" ht="27" x14ac:dyDescent="0.45">
      <c r="A22" s="81" t="s">
        <v>0</v>
      </c>
      <c r="B22" s="81" t="s">
        <v>0</v>
      </c>
      <c r="C22" s="82">
        <v>10.1</v>
      </c>
      <c r="D22" s="83" t="s">
        <v>239</v>
      </c>
      <c r="E22" s="81" t="s">
        <v>240</v>
      </c>
      <c r="F22" s="13" t="s">
        <v>191</v>
      </c>
      <c r="G22" s="36"/>
      <c r="H22" s="37">
        <v>4</v>
      </c>
      <c r="I22" s="84"/>
      <c r="J22" s="85"/>
      <c r="K22" s="84"/>
      <c r="L22" s="86"/>
      <c r="M22" s="84"/>
      <c r="N22" s="86"/>
      <c r="O22" s="87" t="s">
        <v>192</v>
      </c>
    </row>
    <row r="23" spans="1:16" ht="27" x14ac:dyDescent="0.45">
      <c r="A23" s="81" t="s">
        <v>0</v>
      </c>
      <c r="B23" s="81" t="s">
        <v>0</v>
      </c>
      <c r="C23" s="82">
        <v>10.199999999999999</v>
      </c>
      <c r="D23" s="83" t="s">
        <v>242</v>
      </c>
      <c r="E23" s="81" t="s">
        <v>243</v>
      </c>
      <c r="F23" s="13" t="s">
        <v>191</v>
      </c>
      <c r="G23" s="36"/>
      <c r="H23" s="37">
        <v>7</v>
      </c>
      <c r="I23" s="84"/>
      <c r="J23" s="85"/>
      <c r="K23" s="84"/>
      <c r="L23" s="86"/>
      <c r="M23" s="84"/>
      <c r="N23" s="86"/>
      <c r="O23" s="87" t="s">
        <v>192</v>
      </c>
    </row>
    <row r="24" spans="1:16" ht="40.5" x14ac:dyDescent="0.45">
      <c r="A24" s="17" t="s">
        <v>286</v>
      </c>
      <c r="B24" s="81" t="s">
        <v>167</v>
      </c>
      <c r="C24" s="82">
        <v>1.1000000000000001</v>
      </c>
      <c r="D24" s="83" t="s">
        <v>188</v>
      </c>
      <c r="E24" s="81" t="s">
        <v>189</v>
      </c>
      <c r="F24" s="13" t="s">
        <v>191</v>
      </c>
      <c r="G24" s="36">
        <v>0</v>
      </c>
      <c r="H24" s="37">
        <v>7</v>
      </c>
      <c r="I24" s="84">
        <v>0</v>
      </c>
      <c r="J24" s="85">
        <v>7</v>
      </c>
      <c r="K24" s="84" t="s">
        <v>44</v>
      </c>
      <c r="L24" s="86" t="s">
        <v>44</v>
      </c>
      <c r="M24" s="84" t="s">
        <v>44</v>
      </c>
      <c r="N24" s="86" t="s">
        <v>44</v>
      </c>
      <c r="O24" s="87" t="s">
        <v>1648</v>
      </c>
      <c r="P24" s="38"/>
    </row>
    <row r="25" spans="1:16" ht="30" customHeight="1" x14ac:dyDescent="0.45">
      <c r="A25" s="17" t="s">
        <v>286</v>
      </c>
      <c r="B25" s="81" t="s">
        <v>167</v>
      </c>
      <c r="C25" s="82">
        <v>2.1</v>
      </c>
      <c r="D25" s="83" t="s">
        <v>193</v>
      </c>
      <c r="E25" s="81" t="s">
        <v>194</v>
      </c>
      <c r="F25" s="13" t="s">
        <v>191</v>
      </c>
      <c r="G25" s="36">
        <v>40</v>
      </c>
      <c r="H25" s="37">
        <v>7</v>
      </c>
      <c r="I25" s="84">
        <v>40</v>
      </c>
      <c r="J25" s="85">
        <v>7</v>
      </c>
      <c r="K25" s="84" t="s">
        <v>44</v>
      </c>
      <c r="L25" s="86" t="s">
        <v>44</v>
      </c>
      <c r="M25" s="84" t="s">
        <v>44</v>
      </c>
      <c r="N25" s="86" t="s">
        <v>44</v>
      </c>
      <c r="O25" s="87" t="s">
        <v>1648</v>
      </c>
      <c r="P25" s="38"/>
    </row>
    <row r="26" spans="1:16" ht="30" customHeight="1" x14ac:dyDescent="0.45">
      <c r="A26" s="17" t="s">
        <v>286</v>
      </c>
      <c r="B26" s="81" t="s">
        <v>167</v>
      </c>
      <c r="C26" s="82">
        <v>2.2000000000000002</v>
      </c>
      <c r="D26" s="83" t="s">
        <v>196</v>
      </c>
      <c r="E26" s="81" t="s">
        <v>197</v>
      </c>
      <c r="F26" s="13" t="s">
        <v>191</v>
      </c>
      <c r="G26" s="36">
        <v>40</v>
      </c>
      <c r="H26" s="37">
        <v>7</v>
      </c>
      <c r="I26" s="84">
        <v>40</v>
      </c>
      <c r="J26" s="85">
        <v>7</v>
      </c>
      <c r="K26" s="84" t="s">
        <v>44</v>
      </c>
      <c r="L26" s="86" t="s">
        <v>44</v>
      </c>
      <c r="M26" s="84" t="s">
        <v>44</v>
      </c>
      <c r="N26" s="86" t="s">
        <v>44</v>
      </c>
      <c r="O26" s="87" t="s">
        <v>1648</v>
      </c>
      <c r="P26" s="38"/>
    </row>
    <row r="27" spans="1:16" ht="30" customHeight="1" x14ac:dyDescent="0.45">
      <c r="A27" s="17" t="s">
        <v>286</v>
      </c>
      <c r="B27" s="81" t="s">
        <v>167</v>
      </c>
      <c r="C27" s="82">
        <v>3.1</v>
      </c>
      <c r="D27" s="83" t="s">
        <v>198</v>
      </c>
      <c r="E27" s="81" t="s">
        <v>199</v>
      </c>
      <c r="F27" s="13" t="s">
        <v>191</v>
      </c>
      <c r="G27" s="36">
        <v>40</v>
      </c>
      <c r="H27" s="37">
        <v>7</v>
      </c>
      <c r="I27" s="84">
        <v>40</v>
      </c>
      <c r="J27" s="85">
        <v>7</v>
      </c>
      <c r="K27" s="84" t="s">
        <v>44</v>
      </c>
      <c r="L27" s="86" t="s">
        <v>44</v>
      </c>
      <c r="M27" s="84" t="s">
        <v>44</v>
      </c>
      <c r="N27" s="86" t="s">
        <v>44</v>
      </c>
      <c r="O27" s="87" t="s">
        <v>1648</v>
      </c>
      <c r="P27" s="38"/>
    </row>
    <row r="28" spans="1:16" ht="30" customHeight="1" x14ac:dyDescent="0.45">
      <c r="A28" s="17" t="s">
        <v>286</v>
      </c>
      <c r="B28" s="81" t="s">
        <v>167</v>
      </c>
      <c r="C28" s="82">
        <v>3.2</v>
      </c>
      <c r="D28" s="83" t="s">
        <v>201</v>
      </c>
      <c r="E28" s="81" t="s">
        <v>202</v>
      </c>
      <c r="F28" s="13" t="s">
        <v>191</v>
      </c>
      <c r="G28" s="36">
        <v>40</v>
      </c>
      <c r="H28" s="37">
        <v>7</v>
      </c>
      <c r="I28" s="84">
        <v>40</v>
      </c>
      <c r="J28" s="85">
        <v>7</v>
      </c>
      <c r="K28" s="84" t="s">
        <v>44</v>
      </c>
      <c r="L28" s="86" t="s">
        <v>44</v>
      </c>
      <c r="M28" s="84" t="s">
        <v>44</v>
      </c>
      <c r="N28" s="86" t="s">
        <v>44</v>
      </c>
      <c r="O28" s="87" t="s">
        <v>1648</v>
      </c>
      <c r="P28" s="38"/>
    </row>
    <row r="29" spans="1:16" ht="30" customHeight="1" x14ac:dyDescent="0.45">
      <c r="A29" s="17" t="s">
        <v>286</v>
      </c>
      <c r="B29" s="81" t="s">
        <v>167</v>
      </c>
      <c r="C29" s="82">
        <v>3.3</v>
      </c>
      <c r="D29" s="83" t="s">
        <v>203</v>
      </c>
      <c r="E29" s="81" t="s">
        <v>204</v>
      </c>
      <c r="F29" s="13" t="s">
        <v>191</v>
      </c>
      <c r="G29" s="36">
        <v>40</v>
      </c>
      <c r="H29" s="37">
        <v>7</v>
      </c>
      <c r="I29" s="84">
        <v>40</v>
      </c>
      <c r="J29" s="85">
        <v>7</v>
      </c>
      <c r="K29" s="84" t="s">
        <v>44</v>
      </c>
      <c r="L29" s="86" t="s">
        <v>44</v>
      </c>
      <c r="M29" s="84" t="s">
        <v>44</v>
      </c>
      <c r="N29" s="86" t="s">
        <v>44</v>
      </c>
      <c r="O29" s="87" t="s">
        <v>1648</v>
      </c>
      <c r="P29" s="38"/>
    </row>
    <row r="30" spans="1:16" ht="30" customHeight="1" x14ac:dyDescent="0.45">
      <c r="A30" s="17" t="s">
        <v>286</v>
      </c>
      <c r="B30" s="81" t="s">
        <v>167</v>
      </c>
      <c r="C30" s="82">
        <v>4.0999999999999996</v>
      </c>
      <c r="D30" s="83" t="s">
        <v>205</v>
      </c>
      <c r="E30" s="81" t="s">
        <v>206</v>
      </c>
      <c r="F30" s="13" t="s">
        <v>191</v>
      </c>
      <c r="G30" s="36">
        <v>40</v>
      </c>
      <c r="H30" s="37">
        <v>7</v>
      </c>
      <c r="I30" s="84">
        <v>40</v>
      </c>
      <c r="J30" s="85">
        <v>7</v>
      </c>
      <c r="K30" s="84" t="s">
        <v>44</v>
      </c>
      <c r="L30" s="86" t="s">
        <v>44</v>
      </c>
      <c r="M30" s="84" t="s">
        <v>44</v>
      </c>
      <c r="N30" s="86" t="s">
        <v>44</v>
      </c>
      <c r="O30" s="87" t="s">
        <v>1648</v>
      </c>
      <c r="P30" s="38"/>
    </row>
    <row r="31" spans="1:16" ht="30" customHeight="1" x14ac:dyDescent="0.45">
      <c r="A31" s="17" t="s">
        <v>286</v>
      </c>
      <c r="B31" s="81" t="s">
        <v>167</v>
      </c>
      <c r="C31" s="82">
        <v>4.2</v>
      </c>
      <c r="D31" s="83" t="s">
        <v>208</v>
      </c>
      <c r="E31" s="81" t="s">
        <v>209</v>
      </c>
      <c r="F31" s="13" t="s">
        <v>191</v>
      </c>
      <c r="G31" s="36">
        <v>40</v>
      </c>
      <c r="H31" s="37">
        <v>7</v>
      </c>
      <c r="I31" s="84">
        <v>40</v>
      </c>
      <c r="J31" s="85">
        <v>7</v>
      </c>
      <c r="K31" s="84" t="s">
        <v>44</v>
      </c>
      <c r="L31" s="86" t="s">
        <v>44</v>
      </c>
      <c r="M31" s="84" t="s">
        <v>44</v>
      </c>
      <c r="N31" s="86" t="s">
        <v>44</v>
      </c>
      <c r="O31" s="87" t="s">
        <v>1648</v>
      </c>
      <c r="P31" s="38"/>
    </row>
    <row r="32" spans="1:16" ht="30" customHeight="1" x14ac:dyDescent="0.45">
      <c r="A32" s="17" t="s">
        <v>286</v>
      </c>
      <c r="B32" s="81" t="s">
        <v>167</v>
      </c>
      <c r="C32" s="82">
        <v>5.0999999999999996</v>
      </c>
      <c r="D32" s="83" t="s">
        <v>210</v>
      </c>
      <c r="E32" s="81" t="s">
        <v>211</v>
      </c>
      <c r="F32" s="13" t="s">
        <v>191</v>
      </c>
      <c r="G32" s="36">
        <v>40</v>
      </c>
      <c r="H32" s="37">
        <v>7</v>
      </c>
      <c r="I32" s="84">
        <v>40</v>
      </c>
      <c r="J32" s="85">
        <v>7</v>
      </c>
      <c r="K32" s="84" t="s">
        <v>44</v>
      </c>
      <c r="L32" s="86" t="s">
        <v>44</v>
      </c>
      <c r="M32" s="84" t="s">
        <v>44</v>
      </c>
      <c r="N32" s="86" t="s">
        <v>44</v>
      </c>
      <c r="O32" s="87" t="s">
        <v>1648</v>
      </c>
      <c r="P32" s="38"/>
    </row>
    <row r="33" spans="1:16" ht="30" customHeight="1" x14ac:dyDescent="0.45">
      <c r="A33" s="17" t="s">
        <v>286</v>
      </c>
      <c r="B33" s="81" t="s">
        <v>167</v>
      </c>
      <c r="C33" s="82">
        <v>5.2</v>
      </c>
      <c r="D33" s="83" t="s">
        <v>213</v>
      </c>
      <c r="E33" s="81" t="s">
        <v>214</v>
      </c>
      <c r="F33" s="13" t="s">
        <v>191</v>
      </c>
      <c r="G33" s="36">
        <v>40</v>
      </c>
      <c r="H33" s="37">
        <v>7</v>
      </c>
      <c r="I33" s="84">
        <v>40</v>
      </c>
      <c r="J33" s="85">
        <v>7</v>
      </c>
      <c r="K33" s="84" t="s">
        <v>44</v>
      </c>
      <c r="L33" s="86" t="s">
        <v>44</v>
      </c>
      <c r="M33" s="84" t="s">
        <v>44</v>
      </c>
      <c r="N33" s="86" t="s">
        <v>44</v>
      </c>
      <c r="O33" s="87" t="s">
        <v>1648</v>
      </c>
      <c r="P33" s="38"/>
    </row>
    <row r="34" spans="1:16" ht="30" customHeight="1" x14ac:dyDescent="0.45">
      <c r="A34" s="17" t="s">
        <v>286</v>
      </c>
      <c r="B34" s="81" t="s">
        <v>167</v>
      </c>
      <c r="C34" s="82">
        <v>5.3</v>
      </c>
      <c r="D34" s="83" t="s">
        <v>215</v>
      </c>
      <c r="E34" s="81" t="s">
        <v>216</v>
      </c>
      <c r="F34" s="13" t="s">
        <v>191</v>
      </c>
      <c r="G34" s="36">
        <v>40</v>
      </c>
      <c r="H34" s="37">
        <v>7</v>
      </c>
      <c r="I34" s="84">
        <v>40</v>
      </c>
      <c r="J34" s="85">
        <v>7</v>
      </c>
      <c r="K34" s="84" t="s">
        <v>44</v>
      </c>
      <c r="L34" s="86" t="s">
        <v>44</v>
      </c>
      <c r="M34" s="84" t="s">
        <v>44</v>
      </c>
      <c r="N34" s="86" t="s">
        <v>44</v>
      </c>
      <c r="O34" s="87" t="s">
        <v>1648</v>
      </c>
      <c r="P34" s="38"/>
    </row>
    <row r="35" spans="1:16" ht="30" customHeight="1" x14ac:dyDescent="0.45">
      <c r="A35" s="17" t="s">
        <v>286</v>
      </c>
      <c r="B35" s="81" t="s">
        <v>167</v>
      </c>
      <c r="C35" s="82">
        <v>6.1</v>
      </c>
      <c r="D35" s="83" t="s">
        <v>217</v>
      </c>
      <c r="E35" s="81" t="s">
        <v>218</v>
      </c>
      <c r="F35" s="13" t="s">
        <v>191</v>
      </c>
      <c r="G35" s="36">
        <v>40</v>
      </c>
      <c r="H35" s="37">
        <v>7</v>
      </c>
      <c r="I35" s="84">
        <v>40</v>
      </c>
      <c r="J35" s="85">
        <v>7</v>
      </c>
      <c r="K35" s="84" t="s">
        <v>44</v>
      </c>
      <c r="L35" s="86" t="s">
        <v>44</v>
      </c>
      <c r="M35" s="84" t="s">
        <v>44</v>
      </c>
      <c r="N35" s="86" t="s">
        <v>44</v>
      </c>
      <c r="O35" s="87" t="s">
        <v>1648</v>
      </c>
      <c r="P35" s="38"/>
    </row>
    <row r="36" spans="1:16" ht="30" customHeight="1" x14ac:dyDescent="0.45">
      <c r="A36" s="17" t="s">
        <v>286</v>
      </c>
      <c r="B36" s="81" t="s">
        <v>167</v>
      </c>
      <c r="C36" s="82">
        <v>6.2</v>
      </c>
      <c r="D36" s="83" t="s">
        <v>220</v>
      </c>
      <c r="E36" s="81" t="s">
        <v>221</v>
      </c>
      <c r="F36" s="13" t="s">
        <v>191</v>
      </c>
      <c r="G36" s="36">
        <v>40</v>
      </c>
      <c r="H36" s="37">
        <v>7</v>
      </c>
      <c r="I36" s="84">
        <v>40</v>
      </c>
      <c r="J36" s="85">
        <v>7</v>
      </c>
      <c r="K36" s="84" t="s">
        <v>44</v>
      </c>
      <c r="L36" s="86" t="s">
        <v>44</v>
      </c>
      <c r="M36" s="84" t="s">
        <v>44</v>
      </c>
      <c r="N36" s="86" t="s">
        <v>44</v>
      </c>
      <c r="O36" s="87" t="s">
        <v>1648</v>
      </c>
      <c r="P36" s="38"/>
    </row>
    <row r="37" spans="1:16" ht="30" customHeight="1" x14ac:dyDescent="0.45">
      <c r="A37" s="17" t="s">
        <v>286</v>
      </c>
      <c r="B37" s="81" t="s">
        <v>167</v>
      </c>
      <c r="C37" s="82">
        <v>7.1</v>
      </c>
      <c r="D37" s="83" t="s">
        <v>222</v>
      </c>
      <c r="E37" s="81" t="s">
        <v>223</v>
      </c>
      <c r="F37" s="13" t="s">
        <v>191</v>
      </c>
      <c r="G37" s="36">
        <v>40</v>
      </c>
      <c r="H37" s="37">
        <v>7</v>
      </c>
      <c r="I37" s="84">
        <v>40</v>
      </c>
      <c r="J37" s="85">
        <v>7</v>
      </c>
      <c r="K37" s="84" t="s">
        <v>44</v>
      </c>
      <c r="L37" s="86" t="s">
        <v>44</v>
      </c>
      <c r="M37" s="84" t="s">
        <v>44</v>
      </c>
      <c r="N37" s="86" t="s">
        <v>44</v>
      </c>
      <c r="O37" s="87" t="s">
        <v>1648</v>
      </c>
      <c r="P37" s="38"/>
    </row>
    <row r="38" spans="1:16" ht="30" customHeight="1" x14ac:dyDescent="0.45">
      <c r="A38" s="17" t="s">
        <v>286</v>
      </c>
      <c r="B38" s="81" t="s">
        <v>167</v>
      </c>
      <c r="C38" s="82">
        <v>8.1</v>
      </c>
      <c r="D38" s="83" t="s">
        <v>225</v>
      </c>
      <c r="E38" s="81" t="s">
        <v>226</v>
      </c>
      <c r="F38" s="13" t="s">
        <v>191</v>
      </c>
      <c r="G38" s="36">
        <v>40</v>
      </c>
      <c r="H38" s="37">
        <v>7</v>
      </c>
      <c r="I38" s="84">
        <v>40</v>
      </c>
      <c r="J38" s="85">
        <v>7</v>
      </c>
      <c r="K38" s="84" t="s">
        <v>44</v>
      </c>
      <c r="L38" s="86" t="s">
        <v>44</v>
      </c>
      <c r="M38" s="84" t="s">
        <v>44</v>
      </c>
      <c r="N38" s="86" t="s">
        <v>44</v>
      </c>
      <c r="O38" s="87" t="s">
        <v>1648</v>
      </c>
      <c r="P38" s="38"/>
    </row>
    <row r="39" spans="1:16" ht="30" customHeight="1" x14ac:dyDescent="0.45">
      <c r="A39" s="17" t="s">
        <v>286</v>
      </c>
      <c r="B39" s="81" t="s">
        <v>167</v>
      </c>
      <c r="C39" s="82">
        <v>8.1999999999999993</v>
      </c>
      <c r="D39" s="83" t="s">
        <v>228</v>
      </c>
      <c r="E39" s="81" t="s">
        <v>229</v>
      </c>
      <c r="F39" s="13" t="s">
        <v>191</v>
      </c>
      <c r="G39" s="36">
        <v>40</v>
      </c>
      <c r="H39" s="37">
        <v>7</v>
      </c>
      <c r="I39" s="84">
        <v>40</v>
      </c>
      <c r="J39" s="85">
        <v>7</v>
      </c>
      <c r="K39" s="84" t="s">
        <v>44</v>
      </c>
      <c r="L39" s="86" t="s">
        <v>44</v>
      </c>
      <c r="M39" s="84" t="s">
        <v>44</v>
      </c>
      <c r="N39" s="86" t="s">
        <v>44</v>
      </c>
      <c r="O39" s="87" t="s">
        <v>1648</v>
      </c>
      <c r="P39" s="38"/>
    </row>
    <row r="40" spans="1:16" ht="30" customHeight="1" x14ac:dyDescent="0.45">
      <c r="A40" s="17" t="s">
        <v>286</v>
      </c>
      <c r="B40" s="81" t="s">
        <v>167</v>
      </c>
      <c r="C40" s="82">
        <v>8.3000000000000007</v>
      </c>
      <c r="D40" s="83" t="s">
        <v>230</v>
      </c>
      <c r="E40" s="81" t="s">
        <v>231</v>
      </c>
      <c r="F40" s="13" t="s">
        <v>191</v>
      </c>
      <c r="G40" s="36">
        <v>40</v>
      </c>
      <c r="H40" s="37">
        <v>7</v>
      </c>
      <c r="I40" s="84">
        <v>40</v>
      </c>
      <c r="J40" s="85">
        <v>7</v>
      </c>
      <c r="K40" s="84" t="s">
        <v>44</v>
      </c>
      <c r="L40" s="86" t="s">
        <v>44</v>
      </c>
      <c r="M40" s="84" t="s">
        <v>44</v>
      </c>
      <c r="N40" s="86" t="s">
        <v>44</v>
      </c>
      <c r="O40" s="87" t="s">
        <v>1648</v>
      </c>
      <c r="P40" s="38"/>
    </row>
    <row r="41" spans="1:16" ht="30" customHeight="1" x14ac:dyDescent="0.45">
      <c r="A41" s="17" t="s">
        <v>286</v>
      </c>
      <c r="B41" s="81" t="s">
        <v>167</v>
      </c>
      <c r="C41" s="82">
        <v>9.1</v>
      </c>
      <c r="D41" s="83" t="s">
        <v>232</v>
      </c>
      <c r="E41" s="81" t="s">
        <v>233</v>
      </c>
      <c r="F41" s="13" t="s">
        <v>191</v>
      </c>
      <c r="G41" s="36">
        <v>40</v>
      </c>
      <c r="H41" s="37">
        <v>7</v>
      </c>
      <c r="I41" s="84">
        <v>40</v>
      </c>
      <c r="J41" s="85">
        <v>7</v>
      </c>
      <c r="K41" s="84" t="s">
        <v>44</v>
      </c>
      <c r="L41" s="86" t="s">
        <v>44</v>
      </c>
      <c r="M41" s="84" t="s">
        <v>44</v>
      </c>
      <c r="N41" s="86" t="s">
        <v>44</v>
      </c>
      <c r="O41" s="87" t="s">
        <v>1648</v>
      </c>
      <c r="P41" s="38"/>
    </row>
    <row r="42" spans="1:16" ht="30" customHeight="1" x14ac:dyDescent="0.45">
      <c r="A42" s="17" t="s">
        <v>286</v>
      </c>
      <c r="B42" s="81" t="s">
        <v>167</v>
      </c>
      <c r="C42" s="82">
        <v>9.1999999999999993</v>
      </c>
      <c r="D42" s="83" t="s">
        <v>235</v>
      </c>
      <c r="E42" s="81" t="s">
        <v>236</v>
      </c>
      <c r="F42" s="13" t="s">
        <v>191</v>
      </c>
      <c r="G42" s="36">
        <v>40</v>
      </c>
      <c r="H42" s="37">
        <v>7</v>
      </c>
      <c r="I42" s="84">
        <v>40</v>
      </c>
      <c r="J42" s="85">
        <v>7</v>
      </c>
      <c r="K42" s="84" t="s">
        <v>44</v>
      </c>
      <c r="L42" s="86" t="s">
        <v>44</v>
      </c>
      <c r="M42" s="84" t="s">
        <v>44</v>
      </c>
      <c r="N42" s="86" t="s">
        <v>44</v>
      </c>
      <c r="O42" s="87" t="s">
        <v>1648</v>
      </c>
      <c r="P42" s="38"/>
    </row>
    <row r="43" spans="1:16" ht="30" customHeight="1" x14ac:dyDescent="0.45">
      <c r="A43" s="17" t="s">
        <v>286</v>
      </c>
      <c r="B43" s="81" t="s">
        <v>167</v>
      </c>
      <c r="C43" s="82">
        <v>9.3000000000000007</v>
      </c>
      <c r="D43" s="83" t="s">
        <v>237</v>
      </c>
      <c r="E43" s="81" t="s">
        <v>238</v>
      </c>
      <c r="F43" s="13" t="s">
        <v>191</v>
      </c>
      <c r="G43" s="36">
        <v>40</v>
      </c>
      <c r="H43" s="37">
        <v>7</v>
      </c>
      <c r="I43" s="84">
        <v>40</v>
      </c>
      <c r="J43" s="85">
        <v>7</v>
      </c>
      <c r="K43" s="84" t="s">
        <v>44</v>
      </c>
      <c r="L43" s="86" t="s">
        <v>44</v>
      </c>
      <c r="M43" s="84" t="s">
        <v>44</v>
      </c>
      <c r="N43" s="86" t="s">
        <v>44</v>
      </c>
      <c r="O43" s="87" t="s">
        <v>1648</v>
      </c>
      <c r="P43" s="38"/>
    </row>
    <row r="44" spans="1:16" ht="30" customHeight="1" x14ac:dyDescent="0.45">
      <c r="A44" s="17" t="s">
        <v>286</v>
      </c>
      <c r="B44" s="81" t="s">
        <v>167</v>
      </c>
      <c r="C44" s="82">
        <v>10.1</v>
      </c>
      <c r="D44" s="83" t="s">
        <v>239</v>
      </c>
      <c r="E44" s="81" t="s">
        <v>240</v>
      </c>
      <c r="F44" s="13" t="s">
        <v>191</v>
      </c>
      <c r="G44" s="36">
        <v>40</v>
      </c>
      <c r="H44" s="37">
        <v>7</v>
      </c>
      <c r="I44" s="84">
        <v>40</v>
      </c>
      <c r="J44" s="85">
        <v>7</v>
      </c>
      <c r="K44" s="84" t="s">
        <v>44</v>
      </c>
      <c r="L44" s="86" t="s">
        <v>44</v>
      </c>
      <c r="M44" s="84" t="s">
        <v>44</v>
      </c>
      <c r="N44" s="86" t="s">
        <v>44</v>
      </c>
      <c r="O44" s="87" t="s">
        <v>1648</v>
      </c>
      <c r="P44" s="38"/>
    </row>
    <row r="45" spans="1:16" ht="30" customHeight="1" x14ac:dyDescent="0.45">
      <c r="A45" s="17" t="s">
        <v>286</v>
      </c>
      <c r="B45" s="81" t="s">
        <v>167</v>
      </c>
      <c r="C45" s="82">
        <v>10.199999999999999</v>
      </c>
      <c r="D45" s="83" t="s">
        <v>242</v>
      </c>
      <c r="E45" s="81" t="s">
        <v>243</v>
      </c>
      <c r="F45" s="13" t="s">
        <v>191</v>
      </c>
      <c r="G45" s="36">
        <v>40</v>
      </c>
      <c r="H45" s="37">
        <v>7</v>
      </c>
      <c r="I45" s="84">
        <v>40</v>
      </c>
      <c r="J45" s="85">
        <v>7</v>
      </c>
      <c r="K45" s="84" t="s">
        <v>44</v>
      </c>
      <c r="L45" s="86" t="s">
        <v>44</v>
      </c>
      <c r="M45" s="84" t="s">
        <v>44</v>
      </c>
      <c r="N45" s="86" t="s">
        <v>44</v>
      </c>
      <c r="O45" s="87" t="s">
        <v>1648</v>
      </c>
      <c r="P45" s="38"/>
    </row>
    <row r="46" spans="1:16" ht="30" customHeight="1" x14ac:dyDescent="0.45">
      <c r="A46" s="81" t="s">
        <v>252</v>
      </c>
      <c r="B46" s="81" t="s">
        <v>167</v>
      </c>
      <c r="C46" s="82">
        <v>1.1000000000000001</v>
      </c>
      <c r="D46" s="83" t="s">
        <v>188</v>
      </c>
      <c r="E46" s="81" t="s">
        <v>189</v>
      </c>
      <c r="F46" s="13" t="s">
        <v>191</v>
      </c>
      <c r="G46" s="36">
        <v>0</v>
      </c>
      <c r="H46" s="37">
        <v>2</v>
      </c>
      <c r="I46" s="84" t="s">
        <v>298</v>
      </c>
      <c r="J46" s="85">
        <v>7</v>
      </c>
      <c r="K46" s="84" t="s">
        <v>298</v>
      </c>
      <c r="L46" s="86">
        <v>15</v>
      </c>
      <c r="M46" s="84" t="s">
        <v>298</v>
      </c>
      <c r="N46" s="86">
        <v>30</v>
      </c>
      <c r="O46" s="87" t="s">
        <v>1649</v>
      </c>
      <c r="P46" s="38"/>
    </row>
    <row r="47" spans="1:16" ht="30" customHeight="1" x14ac:dyDescent="0.45">
      <c r="A47" s="81" t="s">
        <v>252</v>
      </c>
      <c r="B47" s="81" t="s">
        <v>167</v>
      </c>
      <c r="C47" s="82">
        <v>2.1</v>
      </c>
      <c r="D47" s="83" t="s">
        <v>193</v>
      </c>
      <c r="E47" s="81" t="s">
        <v>194</v>
      </c>
      <c r="F47" s="13" t="s">
        <v>191</v>
      </c>
      <c r="G47" s="36">
        <v>55</v>
      </c>
      <c r="H47" s="37">
        <v>4</v>
      </c>
      <c r="I47" s="84" t="s">
        <v>298</v>
      </c>
      <c r="J47" s="85">
        <v>7</v>
      </c>
      <c r="K47" s="84" t="s">
        <v>298</v>
      </c>
      <c r="L47" s="86">
        <v>15</v>
      </c>
      <c r="M47" s="84" t="s">
        <v>298</v>
      </c>
      <c r="N47" s="86">
        <v>30</v>
      </c>
      <c r="O47" s="87" t="s">
        <v>1649</v>
      </c>
      <c r="P47" s="38"/>
    </row>
    <row r="48" spans="1:16" ht="30" customHeight="1" x14ac:dyDescent="0.45">
      <c r="A48" s="81" t="s">
        <v>252</v>
      </c>
      <c r="B48" s="81" t="s">
        <v>167</v>
      </c>
      <c r="C48" s="82">
        <v>2.2000000000000002</v>
      </c>
      <c r="D48" s="83" t="s">
        <v>196</v>
      </c>
      <c r="E48" s="81" t="s">
        <v>197</v>
      </c>
      <c r="F48" s="13" t="s">
        <v>191</v>
      </c>
      <c r="G48" s="36">
        <v>55</v>
      </c>
      <c r="H48" s="37">
        <v>4</v>
      </c>
      <c r="I48" s="84" t="s">
        <v>298</v>
      </c>
      <c r="J48" s="85">
        <v>7</v>
      </c>
      <c r="K48" s="84" t="s">
        <v>298</v>
      </c>
      <c r="L48" s="86">
        <v>15</v>
      </c>
      <c r="M48" s="84" t="s">
        <v>298</v>
      </c>
      <c r="N48" s="86">
        <v>30</v>
      </c>
      <c r="O48" s="87" t="s">
        <v>1649</v>
      </c>
      <c r="P48" s="38"/>
    </row>
    <row r="49" spans="1:16" ht="30" customHeight="1" x14ac:dyDescent="0.45">
      <c r="A49" s="81" t="s">
        <v>252</v>
      </c>
      <c r="B49" s="81" t="s">
        <v>167</v>
      </c>
      <c r="C49" s="82">
        <v>3.1</v>
      </c>
      <c r="D49" s="83" t="s">
        <v>198</v>
      </c>
      <c r="E49" s="81" t="s">
        <v>199</v>
      </c>
      <c r="F49" s="13" t="s">
        <v>191</v>
      </c>
      <c r="G49" s="36">
        <v>55</v>
      </c>
      <c r="H49" s="37">
        <v>4</v>
      </c>
      <c r="I49" s="84" t="s">
        <v>298</v>
      </c>
      <c r="J49" s="85">
        <v>7</v>
      </c>
      <c r="K49" s="84" t="s">
        <v>298</v>
      </c>
      <c r="L49" s="86">
        <v>15</v>
      </c>
      <c r="M49" s="84" t="s">
        <v>298</v>
      </c>
      <c r="N49" s="86">
        <v>30</v>
      </c>
      <c r="O49" s="87" t="s">
        <v>1649</v>
      </c>
      <c r="P49" s="38"/>
    </row>
    <row r="50" spans="1:16" ht="30" customHeight="1" x14ac:dyDescent="0.45">
      <c r="A50" s="81" t="s">
        <v>252</v>
      </c>
      <c r="B50" s="81" t="s">
        <v>167</v>
      </c>
      <c r="C50" s="82">
        <v>3.2</v>
      </c>
      <c r="D50" s="83" t="s">
        <v>201</v>
      </c>
      <c r="E50" s="81" t="s">
        <v>202</v>
      </c>
      <c r="F50" s="13" t="s">
        <v>191</v>
      </c>
      <c r="G50" s="36">
        <v>55</v>
      </c>
      <c r="H50" s="37">
        <v>4</v>
      </c>
      <c r="I50" s="84" t="s">
        <v>298</v>
      </c>
      <c r="J50" s="85">
        <v>7</v>
      </c>
      <c r="K50" s="84" t="s">
        <v>298</v>
      </c>
      <c r="L50" s="86">
        <v>15</v>
      </c>
      <c r="M50" s="84" t="s">
        <v>298</v>
      </c>
      <c r="N50" s="86">
        <v>30</v>
      </c>
      <c r="O50" s="87" t="s">
        <v>1649</v>
      </c>
      <c r="P50" s="38"/>
    </row>
    <row r="51" spans="1:16" ht="30" customHeight="1" x14ac:dyDescent="0.45">
      <c r="A51" s="81" t="s">
        <v>252</v>
      </c>
      <c r="B51" s="81" t="s">
        <v>167</v>
      </c>
      <c r="C51" s="82">
        <v>3.3</v>
      </c>
      <c r="D51" s="83" t="s">
        <v>203</v>
      </c>
      <c r="E51" s="81" t="s">
        <v>204</v>
      </c>
      <c r="F51" s="13" t="s">
        <v>191</v>
      </c>
      <c r="G51" s="36">
        <v>55</v>
      </c>
      <c r="H51" s="37">
        <v>4</v>
      </c>
      <c r="I51" s="84" t="s">
        <v>298</v>
      </c>
      <c r="J51" s="85">
        <v>7</v>
      </c>
      <c r="K51" s="84" t="s">
        <v>298</v>
      </c>
      <c r="L51" s="86">
        <v>15</v>
      </c>
      <c r="M51" s="84" t="s">
        <v>298</v>
      </c>
      <c r="N51" s="86">
        <v>30</v>
      </c>
      <c r="O51" s="87" t="s">
        <v>1649</v>
      </c>
      <c r="P51" s="38"/>
    </row>
    <row r="52" spans="1:16" ht="30" customHeight="1" x14ac:dyDescent="0.45">
      <c r="A52" s="81" t="s">
        <v>252</v>
      </c>
      <c r="B52" s="81" t="s">
        <v>167</v>
      </c>
      <c r="C52" s="82">
        <v>4.0999999999999996</v>
      </c>
      <c r="D52" s="83" t="s">
        <v>205</v>
      </c>
      <c r="E52" s="81" t="s">
        <v>206</v>
      </c>
      <c r="F52" s="13" t="s">
        <v>191</v>
      </c>
      <c r="G52" s="36">
        <v>33</v>
      </c>
      <c r="H52" s="37">
        <v>4</v>
      </c>
      <c r="I52" s="84" t="s">
        <v>298</v>
      </c>
      <c r="J52" s="85">
        <v>7</v>
      </c>
      <c r="K52" s="84" t="s">
        <v>298</v>
      </c>
      <c r="L52" s="86">
        <v>15</v>
      </c>
      <c r="M52" s="84" t="s">
        <v>298</v>
      </c>
      <c r="N52" s="86">
        <v>30</v>
      </c>
      <c r="O52" s="87" t="s">
        <v>1649</v>
      </c>
      <c r="P52" s="38"/>
    </row>
    <row r="53" spans="1:16" ht="30" customHeight="1" x14ac:dyDescent="0.45">
      <c r="A53" s="81" t="s">
        <v>252</v>
      </c>
      <c r="B53" s="81" t="s">
        <v>167</v>
      </c>
      <c r="C53" s="82">
        <v>4.2</v>
      </c>
      <c r="D53" s="83" t="s">
        <v>208</v>
      </c>
      <c r="E53" s="81" t="s">
        <v>209</v>
      </c>
      <c r="F53" s="13" t="s">
        <v>191</v>
      </c>
      <c r="G53" s="36">
        <v>33</v>
      </c>
      <c r="H53" s="37">
        <v>4</v>
      </c>
      <c r="I53" s="84" t="s">
        <v>298</v>
      </c>
      <c r="J53" s="85">
        <v>7</v>
      </c>
      <c r="K53" s="84" t="s">
        <v>298</v>
      </c>
      <c r="L53" s="86">
        <v>15</v>
      </c>
      <c r="M53" s="84" t="s">
        <v>298</v>
      </c>
      <c r="N53" s="86">
        <v>30</v>
      </c>
      <c r="O53" s="87" t="s">
        <v>1649</v>
      </c>
      <c r="P53" s="38"/>
    </row>
    <row r="54" spans="1:16" ht="30" customHeight="1" x14ac:dyDescent="0.45">
      <c r="A54" s="81" t="s">
        <v>252</v>
      </c>
      <c r="B54" s="81" t="s">
        <v>167</v>
      </c>
      <c r="C54" s="82">
        <v>5.0999999999999996</v>
      </c>
      <c r="D54" s="83" t="s">
        <v>210</v>
      </c>
      <c r="E54" s="81" t="s">
        <v>211</v>
      </c>
      <c r="F54" s="13" t="s">
        <v>191</v>
      </c>
      <c r="G54" s="36">
        <v>55</v>
      </c>
      <c r="H54" s="37">
        <v>4</v>
      </c>
      <c r="I54" s="84" t="s">
        <v>298</v>
      </c>
      <c r="J54" s="85">
        <v>7</v>
      </c>
      <c r="K54" s="84" t="s">
        <v>298</v>
      </c>
      <c r="L54" s="86">
        <v>15</v>
      </c>
      <c r="M54" s="84" t="s">
        <v>298</v>
      </c>
      <c r="N54" s="86">
        <v>30</v>
      </c>
      <c r="O54" s="87" t="s">
        <v>1649</v>
      </c>
      <c r="P54" s="38"/>
    </row>
    <row r="55" spans="1:16" ht="30" customHeight="1" x14ac:dyDescent="0.45">
      <c r="A55" s="81" t="s">
        <v>252</v>
      </c>
      <c r="B55" s="81" t="s">
        <v>167</v>
      </c>
      <c r="C55" s="82">
        <v>5.2</v>
      </c>
      <c r="D55" s="83" t="s">
        <v>213</v>
      </c>
      <c r="E55" s="81" t="s">
        <v>214</v>
      </c>
      <c r="F55" s="13" t="s">
        <v>191</v>
      </c>
      <c r="G55" s="36">
        <v>55</v>
      </c>
      <c r="H55" s="37">
        <v>4</v>
      </c>
      <c r="I55" s="84" t="s">
        <v>298</v>
      </c>
      <c r="J55" s="85">
        <v>7</v>
      </c>
      <c r="K55" s="84" t="s">
        <v>298</v>
      </c>
      <c r="L55" s="86">
        <v>15</v>
      </c>
      <c r="M55" s="84" t="s">
        <v>298</v>
      </c>
      <c r="N55" s="86">
        <v>30</v>
      </c>
      <c r="O55" s="87" t="s">
        <v>1649</v>
      </c>
      <c r="P55" s="38"/>
    </row>
    <row r="56" spans="1:16" ht="30" customHeight="1" x14ac:dyDescent="0.45">
      <c r="A56" s="81" t="s">
        <v>252</v>
      </c>
      <c r="B56" s="81" t="s">
        <v>167</v>
      </c>
      <c r="C56" s="82">
        <v>5.3</v>
      </c>
      <c r="D56" s="83" t="s">
        <v>215</v>
      </c>
      <c r="E56" s="81" t="s">
        <v>216</v>
      </c>
      <c r="F56" s="13" t="s">
        <v>191</v>
      </c>
      <c r="G56" s="36">
        <v>55</v>
      </c>
      <c r="H56" s="37">
        <v>4</v>
      </c>
      <c r="I56" s="84" t="s">
        <v>298</v>
      </c>
      <c r="J56" s="85">
        <v>7</v>
      </c>
      <c r="K56" s="84" t="s">
        <v>298</v>
      </c>
      <c r="L56" s="86">
        <v>15</v>
      </c>
      <c r="M56" s="84" t="s">
        <v>298</v>
      </c>
      <c r="N56" s="86">
        <v>30</v>
      </c>
      <c r="O56" s="87" t="s">
        <v>1649</v>
      </c>
      <c r="P56" s="38"/>
    </row>
    <row r="57" spans="1:16" ht="30" customHeight="1" x14ac:dyDescent="0.45">
      <c r="A57" s="81" t="s">
        <v>252</v>
      </c>
      <c r="B57" s="81" t="s">
        <v>167</v>
      </c>
      <c r="C57" s="82">
        <v>6.1</v>
      </c>
      <c r="D57" s="83" t="s">
        <v>217</v>
      </c>
      <c r="E57" s="81" t="s">
        <v>218</v>
      </c>
      <c r="F57" s="13" t="s">
        <v>191</v>
      </c>
      <c r="G57" s="36">
        <v>55</v>
      </c>
      <c r="H57" s="37">
        <v>4</v>
      </c>
      <c r="I57" s="84" t="s">
        <v>298</v>
      </c>
      <c r="J57" s="85">
        <v>7</v>
      </c>
      <c r="K57" s="84" t="s">
        <v>298</v>
      </c>
      <c r="L57" s="86">
        <v>15</v>
      </c>
      <c r="M57" s="84" t="s">
        <v>298</v>
      </c>
      <c r="N57" s="86">
        <v>30</v>
      </c>
      <c r="O57" s="87" t="s">
        <v>1649</v>
      </c>
      <c r="P57" s="38"/>
    </row>
    <row r="58" spans="1:16" ht="30" customHeight="1" x14ac:dyDescent="0.45">
      <c r="A58" s="81" t="s">
        <v>252</v>
      </c>
      <c r="B58" s="81" t="s">
        <v>167</v>
      </c>
      <c r="C58" s="82">
        <v>6.2</v>
      </c>
      <c r="D58" s="83" t="s">
        <v>220</v>
      </c>
      <c r="E58" s="81" t="s">
        <v>221</v>
      </c>
      <c r="F58" s="13" t="s">
        <v>191</v>
      </c>
      <c r="G58" s="36">
        <v>55</v>
      </c>
      <c r="H58" s="37">
        <v>4</v>
      </c>
      <c r="I58" s="84" t="s">
        <v>298</v>
      </c>
      <c r="J58" s="85">
        <v>7</v>
      </c>
      <c r="K58" s="84" t="s">
        <v>298</v>
      </c>
      <c r="L58" s="86">
        <v>15</v>
      </c>
      <c r="M58" s="84" t="s">
        <v>298</v>
      </c>
      <c r="N58" s="86">
        <v>30</v>
      </c>
      <c r="O58" s="87" t="s">
        <v>1649</v>
      </c>
      <c r="P58" s="38"/>
    </row>
    <row r="59" spans="1:16" ht="30" customHeight="1" x14ac:dyDescent="0.45">
      <c r="A59" s="81" t="s">
        <v>252</v>
      </c>
      <c r="B59" s="81" t="s">
        <v>167</v>
      </c>
      <c r="C59" s="82">
        <v>7.1</v>
      </c>
      <c r="D59" s="83" t="s">
        <v>222</v>
      </c>
      <c r="E59" s="81" t="s">
        <v>223</v>
      </c>
      <c r="F59" s="13" t="s">
        <v>191</v>
      </c>
      <c r="G59" s="36">
        <v>0</v>
      </c>
      <c r="H59" s="37">
        <v>2</v>
      </c>
      <c r="I59" s="84" t="s">
        <v>298</v>
      </c>
      <c r="J59" s="85">
        <v>7</v>
      </c>
      <c r="K59" s="84" t="s">
        <v>298</v>
      </c>
      <c r="L59" s="86">
        <v>15</v>
      </c>
      <c r="M59" s="84" t="s">
        <v>298</v>
      </c>
      <c r="N59" s="86">
        <v>30</v>
      </c>
      <c r="O59" s="87" t="s">
        <v>1649</v>
      </c>
      <c r="P59" s="38"/>
    </row>
    <row r="60" spans="1:16" ht="30" customHeight="1" x14ac:dyDescent="0.45">
      <c r="A60" s="81" t="s">
        <v>252</v>
      </c>
      <c r="B60" s="81" t="s">
        <v>167</v>
      </c>
      <c r="C60" s="82">
        <v>8.1</v>
      </c>
      <c r="D60" s="83" t="s">
        <v>225</v>
      </c>
      <c r="E60" s="81" t="s">
        <v>226</v>
      </c>
      <c r="F60" s="13" t="s">
        <v>191</v>
      </c>
      <c r="G60" s="36">
        <v>55</v>
      </c>
      <c r="H60" s="37">
        <v>4</v>
      </c>
      <c r="I60" s="84" t="s">
        <v>298</v>
      </c>
      <c r="J60" s="85">
        <v>7</v>
      </c>
      <c r="K60" s="84" t="s">
        <v>298</v>
      </c>
      <c r="L60" s="86">
        <v>15</v>
      </c>
      <c r="M60" s="84" t="s">
        <v>298</v>
      </c>
      <c r="N60" s="86">
        <v>30</v>
      </c>
      <c r="O60" s="87" t="s">
        <v>1649</v>
      </c>
      <c r="P60" s="38"/>
    </row>
    <row r="61" spans="1:16" ht="30" customHeight="1" x14ac:dyDescent="0.45">
      <c r="A61" s="81" t="s">
        <v>252</v>
      </c>
      <c r="B61" s="81" t="s">
        <v>167</v>
      </c>
      <c r="C61" s="82">
        <v>8.1999999999999993</v>
      </c>
      <c r="D61" s="83" t="s">
        <v>228</v>
      </c>
      <c r="E61" s="81" t="s">
        <v>229</v>
      </c>
      <c r="F61" s="13" t="s">
        <v>191</v>
      </c>
      <c r="G61" s="36">
        <v>55</v>
      </c>
      <c r="H61" s="37">
        <v>4</v>
      </c>
      <c r="I61" s="84" t="s">
        <v>298</v>
      </c>
      <c r="J61" s="85">
        <v>7</v>
      </c>
      <c r="K61" s="84" t="s">
        <v>298</v>
      </c>
      <c r="L61" s="86">
        <v>15</v>
      </c>
      <c r="M61" s="84" t="s">
        <v>298</v>
      </c>
      <c r="N61" s="86">
        <v>30</v>
      </c>
      <c r="O61" s="87" t="s">
        <v>1649</v>
      </c>
      <c r="P61" s="38"/>
    </row>
    <row r="62" spans="1:16" ht="30" customHeight="1" x14ac:dyDescent="0.45">
      <c r="A62" s="81" t="s">
        <v>252</v>
      </c>
      <c r="B62" s="81" t="s">
        <v>167</v>
      </c>
      <c r="C62" s="82">
        <v>8.3000000000000007</v>
      </c>
      <c r="D62" s="83" t="s">
        <v>230</v>
      </c>
      <c r="E62" s="81" t="s">
        <v>231</v>
      </c>
      <c r="F62" s="13" t="s">
        <v>191</v>
      </c>
      <c r="G62" s="36">
        <v>55</v>
      </c>
      <c r="H62" s="37">
        <v>4</v>
      </c>
      <c r="I62" s="84" t="s">
        <v>298</v>
      </c>
      <c r="J62" s="85">
        <v>7</v>
      </c>
      <c r="K62" s="84" t="s">
        <v>298</v>
      </c>
      <c r="L62" s="86">
        <v>15</v>
      </c>
      <c r="M62" s="84" t="s">
        <v>298</v>
      </c>
      <c r="N62" s="86">
        <v>30</v>
      </c>
      <c r="O62" s="87" t="s">
        <v>1649</v>
      </c>
      <c r="P62" s="38"/>
    </row>
    <row r="63" spans="1:16" ht="30" customHeight="1" x14ac:dyDescent="0.45">
      <c r="A63" s="81" t="s">
        <v>252</v>
      </c>
      <c r="B63" s="81" t="s">
        <v>167</v>
      </c>
      <c r="C63" s="82">
        <v>9.1</v>
      </c>
      <c r="D63" s="83" t="s">
        <v>232</v>
      </c>
      <c r="E63" s="81" t="s">
        <v>233</v>
      </c>
      <c r="F63" s="13" t="s">
        <v>191</v>
      </c>
      <c r="G63" s="36">
        <v>33</v>
      </c>
      <c r="H63" s="37">
        <v>4</v>
      </c>
      <c r="I63" s="84" t="s">
        <v>298</v>
      </c>
      <c r="J63" s="85">
        <v>7</v>
      </c>
      <c r="K63" s="84" t="s">
        <v>298</v>
      </c>
      <c r="L63" s="86">
        <v>15</v>
      </c>
      <c r="M63" s="84" t="s">
        <v>298</v>
      </c>
      <c r="N63" s="86">
        <v>30</v>
      </c>
      <c r="O63" s="87" t="s">
        <v>1649</v>
      </c>
      <c r="P63" s="38"/>
    </row>
    <row r="64" spans="1:16" ht="30" customHeight="1" x14ac:dyDescent="0.45">
      <c r="A64" s="81" t="s">
        <v>252</v>
      </c>
      <c r="B64" s="81" t="s">
        <v>167</v>
      </c>
      <c r="C64" s="82">
        <v>9.1999999999999993</v>
      </c>
      <c r="D64" s="83" t="s">
        <v>235</v>
      </c>
      <c r="E64" s="81" t="s">
        <v>236</v>
      </c>
      <c r="F64" s="13" t="s">
        <v>191</v>
      </c>
      <c r="G64" s="36">
        <v>33</v>
      </c>
      <c r="H64" s="37">
        <v>4</v>
      </c>
      <c r="I64" s="84" t="s">
        <v>298</v>
      </c>
      <c r="J64" s="85">
        <v>7</v>
      </c>
      <c r="K64" s="84" t="s">
        <v>298</v>
      </c>
      <c r="L64" s="86">
        <v>15</v>
      </c>
      <c r="M64" s="84" t="s">
        <v>298</v>
      </c>
      <c r="N64" s="86">
        <v>30</v>
      </c>
      <c r="O64" s="87" t="s">
        <v>1649</v>
      </c>
      <c r="P64" s="38"/>
    </row>
    <row r="65" spans="1:16" ht="30" customHeight="1" x14ac:dyDescent="0.45">
      <c r="A65" s="81" t="s">
        <v>252</v>
      </c>
      <c r="B65" s="81" t="s">
        <v>167</v>
      </c>
      <c r="C65" s="82">
        <v>9.3000000000000007</v>
      </c>
      <c r="D65" s="83" t="s">
        <v>237</v>
      </c>
      <c r="E65" s="81" t="s">
        <v>238</v>
      </c>
      <c r="F65" s="13" t="s">
        <v>191</v>
      </c>
      <c r="G65" s="36">
        <v>33</v>
      </c>
      <c r="H65" s="37">
        <v>4</v>
      </c>
      <c r="I65" s="84" t="s">
        <v>298</v>
      </c>
      <c r="J65" s="85">
        <v>7</v>
      </c>
      <c r="K65" s="84" t="s">
        <v>298</v>
      </c>
      <c r="L65" s="86">
        <v>15</v>
      </c>
      <c r="M65" s="84" t="s">
        <v>298</v>
      </c>
      <c r="N65" s="86">
        <v>30</v>
      </c>
      <c r="O65" s="87" t="s">
        <v>1649</v>
      </c>
      <c r="P65" s="38"/>
    </row>
    <row r="66" spans="1:16" ht="30" customHeight="1" x14ac:dyDescent="0.45">
      <c r="A66" s="81" t="s">
        <v>252</v>
      </c>
      <c r="B66" s="81" t="s">
        <v>167</v>
      </c>
      <c r="C66" s="82">
        <v>10.1</v>
      </c>
      <c r="D66" s="83" t="s">
        <v>239</v>
      </c>
      <c r="E66" s="81" t="s">
        <v>240</v>
      </c>
      <c r="F66" s="13" t="s">
        <v>191</v>
      </c>
      <c r="G66" s="36">
        <v>33</v>
      </c>
      <c r="H66" s="37">
        <v>4</v>
      </c>
      <c r="I66" s="84" t="s">
        <v>298</v>
      </c>
      <c r="J66" s="85">
        <v>7</v>
      </c>
      <c r="K66" s="84" t="s">
        <v>298</v>
      </c>
      <c r="L66" s="86">
        <v>15</v>
      </c>
      <c r="M66" s="84" t="s">
        <v>298</v>
      </c>
      <c r="N66" s="86">
        <v>30</v>
      </c>
      <c r="O66" s="87" t="s">
        <v>1649</v>
      </c>
      <c r="P66" s="38"/>
    </row>
    <row r="67" spans="1:16" ht="30" customHeight="1" x14ac:dyDescent="0.45">
      <c r="A67" s="81" t="s">
        <v>252</v>
      </c>
      <c r="B67" s="81" t="s">
        <v>167</v>
      </c>
      <c r="C67" s="82">
        <v>10.199999999999999</v>
      </c>
      <c r="D67" s="83" t="s">
        <v>242</v>
      </c>
      <c r="E67" s="81" t="s">
        <v>243</v>
      </c>
      <c r="F67" s="13" t="s">
        <v>191</v>
      </c>
      <c r="G67" s="36">
        <v>33</v>
      </c>
      <c r="H67" s="37">
        <v>4</v>
      </c>
      <c r="I67" s="84" t="s">
        <v>298</v>
      </c>
      <c r="J67" s="85">
        <v>7</v>
      </c>
      <c r="K67" s="84" t="s">
        <v>298</v>
      </c>
      <c r="L67" s="86">
        <v>15</v>
      </c>
      <c r="M67" s="84" t="s">
        <v>298</v>
      </c>
      <c r="N67" s="86">
        <v>30</v>
      </c>
      <c r="O67" s="87" t="s">
        <v>1649</v>
      </c>
      <c r="P67" s="38"/>
    </row>
    <row r="68" spans="1:16" ht="30" customHeight="1" x14ac:dyDescent="0.45">
      <c r="A68" s="81" t="s">
        <v>1668</v>
      </c>
      <c r="B68" s="81" t="s">
        <v>167</v>
      </c>
      <c r="C68" s="82">
        <v>1.1000000000000001</v>
      </c>
      <c r="D68" s="83" t="s">
        <v>188</v>
      </c>
      <c r="E68" s="81" t="s">
        <v>189</v>
      </c>
      <c r="F68" s="13" t="s">
        <v>191</v>
      </c>
      <c r="G68" s="36">
        <v>0</v>
      </c>
      <c r="H68" s="37">
        <v>1</v>
      </c>
      <c r="I68" s="84">
        <v>0</v>
      </c>
      <c r="J68" s="85">
        <v>7</v>
      </c>
      <c r="K68" s="84">
        <v>0</v>
      </c>
      <c r="L68" s="86">
        <v>15</v>
      </c>
      <c r="M68" s="84">
        <v>0</v>
      </c>
      <c r="N68" s="86">
        <v>30</v>
      </c>
      <c r="O68" s="87" t="s">
        <v>1757</v>
      </c>
      <c r="P68" s="38"/>
    </row>
    <row r="69" spans="1:16" ht="30" customHeight="1" x14ac:dyDescent="0.45">
      <c r="A69" s="81" t="s">
        <v>1668</v>
      </c>
      <c r="B69" s="81" t="s">
        <v>167</v>
      </c>
      <c r="C69" s="82">
        <v>2.1</v>
      </c>
      <c r="D69" s="83" t="s">
        <v>193</v>
      </c>
      <c r="E69" s="81" t="s">
        <v>194</v>
      </c>
      <c r="F69" s="13" t="s">
        <v>191</v>
      </c>
      <c r="G69" s="36">
        <v>38</v>
      </c>
      <c r="H69" s="37">
        <v>7</v>
      </c>
      <c r="I69" s="84">
        <v>38</v>
      </c>
      <c r="J69" s="85">
        <v>9</v>
      </c>
      <c r="K69" s="84">
        <v>38</v>
      </c>
      <c r="L69" s="86">
        <v>20</v>
      </c>
      <c r="M69" s="84">
        <v>38</v>
      </c>
      <c r="N69" s="86">
        <v>30</v>
      </c>
      <c r="O69" s="87" t="s">
        <v>1758</v>
      </c>
      <c r="P69" s="38"/>
    </row>
    <row r="70" spans="1:16" ht="30" customHeight="1" x14ac:dyDescent="0.45">
      <c r="A70" s="81" t="s">
        <v>1668</v>
      </c>
      <c r="B70" s="81" t="s">
        <v>167</v>
      </c>
      <c r="C70" s="82">
        <v>2.2000000000000002</v>
      </c>
      <c r="D70" s="83" t="s">
        <v>196</v>
      </c>
      <c r="E70" s="81" t="s">
        <v>197</v>
      </c>
      <c r="F70" s="13" t="s">
        <v>191</v>
      </c>
      <c r="G70" s="36">
        <v>38</v>
      </c>
      <c r="H70" s="37">
        <v>7</v>
      </c>
      <c r="I70" s="84">
        <v>38</v>
      </c>
      <c r="J70" s="85">
        <v>9</v>
      </c>
      <c r="K70" s="84">
        <v>38</v>
      </c>
      <c r="L70" s="86">
        <v>20</v>
      </c>
      <c r="M70" s="84">
        <v>38</v>
      </c>
      <c r="N70" s="86">
        <v>30</v>
      </c>
      <c r="O70" s="87" t="s">
        <v>1758</v>
      </c>
      <c r="P70" s="38"/>
    </row>
    <row r="71" spans="1:16" ht="30" customHeight="1" x14ac:dyDescent="0.45">
      <c r="A71" s="81" t="s">
        <v>1668</v>
      </c>
      <c r="B71" s="81" t="s">
        <v>167</v>
      </c>
      <c r="C71" s="82">
        <v>3.1</v>
      </c>
      <c r="D71" s="83" t="s">
        <v>198</v>
      </c>
      <c r="E71" s="81" t="s">
        <v>199</v>
      </c>
      <c r="F71" s="13" t="s">
        <v>191</v>
      </c>
      <c r="G71" s="36">
        <v>38</v>
      </c>
      <c r="H71" s="37">
        <v>4</v>
      </c>
      <c r="I71" s="84">
        <v>38</v>
      </c>
      <c r="J71" s="85">
        <v>9</v>
      </c>
      <c r="K71" s="84">
        <v>38</v>
      </c>
      <c r="L71" s="86">
        <v>20</v>
      </c>
      <c r="M71" s="84">
        <v>38</v>
      </c>
      <c r="N71" s="86">
        <v>30</v>
      </c>
      <c r="O71" s="87" t="s">
        <v>1758</v>
      </c>
      <c r="P71" s="38"/>
    </row>
    <row r="72" spans="1:16" ht="30" customHeight="1" x14ac:dyDescent="0.45">
      <c r="A72" s="81" t="s">
        <v>1668</v>
      </c>
      <c r="B72" s="81" t="s">
        <v>167</v>
      </c>
      <c r="C72" s="82">
        <v>3.2</v>
      </c>
      <c r="D72" s="83" t="s">
        <v>201</v>
      </c>
      <c r="E72" s="81" t="s">
        <v>202</v>
      </c>
      <c r="F72" s="13" t="s">
        <v>191</v>
      </c>
      <c r="G72" s="36">
        <v>38</v>
      </c>
      <c r="H72" s="37">
        <v>4</v>
      </c>
      <c r="I72" s="84">
        <v>38</v>
      </c>
      <c r="J72" s="85">
        <v>9</v>
      </c>
      <c r="K72" s="84">
        <v>38</v>
      </c>
      <c r="L72" s="86">
        <v>20</v>
      </c>
      <c r="M72" s="84">
        <v>38</v>
      </c>
      <c r="N72" s="86">
        <v>30</v>
      </c>
      <c r="O72" s="87" t="s">
        <v>1758</v>
      </c>
      <c r="P72" s="38"/>
    </row>
    <row r="73" spans="1:16" ht="30" customHeight="1" x14ac:dyDescent="0.45">
      <c r="A73" s="81" t="s">
        <v>1668</v>
      </c>
      <c r="B73" s="81" t="s">
        <v>167</v>
      </c>
      <c r="C73" s="82">
        <v>3.3</v>
      </c>
      <c r="D73" s="83" t="s">
        <v>203</v>
      </c>
      <c r="E73" s="81" t="s">
        <v>204</v>
      </c>
      <c r="F73" s="13" t="s">
        <v>191</v>
      </c>
      <c r="G73" s="36">
        <v>38</v>
      </c>
      <c r="H73" s="37">
        <v>4</v>
      </c>
      <c r="I73" s="84">
        <v>38</v>
      </c>
      <c r="J73" s="85">
        <v>9</v>
      </c>
      <c r="K73" s="84">
        <v>38</v>
      </c>
      <c r="L73" s="86">
        <v>20</v>
      </c>
      <c r="M73" s="84">
        <v>38</v>
      </c>
      <c r="N73" s="86">
        <v>30</v>
      </c>
      <c r="O73" s="87" t="s">
        <v>1758</v>
      </c>
      <c r="P73" s="38"/>
    </row>
    <row r="74" spans="1:16" ht="30" customHeight="1" x14ac:dyDescent="0.45">
      <c r="A74" s="81" t="s">
        <v>1668</v>
      </c>
      <c r="B74" s="81" t="s">
        <v>167</v>
      </c>
      <c r="C74" s="82">
        <v>4.0999999999999996</v>
      </c>
      <c r="D74" s="83" t="s">
        <v>205</v>
      </c>
      <c r="E74" s="81" t="s">
        <v>206</v>
      </c>
      <c r="F74" s="13" t="s">
        <v>191</v>
      </c>
      <c r="G74" s="36">
        <v>38</v>
      </c>
      <c r="H74" s="37">
        <v>4</v>
      </c>
      <c r="I74" s="84">
        <v>38</v>
      </c>
      <c r="J74" s="85">
        <v>9</v>
      </c>
      <c r="K74" s="84">
        <v>38</v>
      </c>
      <c r="L74" s="86">
        <v>20</v>
      </c>
      <c r="M74" s="84">
        <v>38</v>
      </c>
      <c r="N74" s="86">
        <v>30</v>
      </c>
      <c r="O74" s="87" t="s">
        <v>1758</v>
      </c>
      <c r="P74" s="38"/>
    </row>
    <row r="75" spans="1:16" ht="30" customHeight="1" x14ac:dyDescent="0.45">
      <c r="A75" s="81" t="s">
        <v>1668</v>
      </c>
      <c r="B75" s="81" t="s">
        <v>167</v>
      </c>
      <c r="C75" s="82">
        <v>4.2</v>
      </c>
      <c r="D75" s="83" t="s">
        <v>208</v>
      </c>
      <c r="E75" s="81" t="s">
        <v>209</v>
      </c>
      <c r="F75" s="13" t="s">
        <v>191</v>
      </c>
      <c r="G75" s="36">
        <v>38</v>
      </c>
      <c r="H75" s="37">
        <v>4</v>
      </c>
      <c r="I75" s="84">
        <v>38</v>
      </c>
      <c r="J75" s="85">
        <v>9</v>
      </c>
      <c r="K75" s="84">
        <v>38</v>
      </c>
      <c r="L75" s="86">
        <v>20</v>
      </c>
      <c r="M75" s="84">
        <v>38</v>
      </c>
      <c r="N75" s="86">
        <v>30</v>
      </c>
      <c r="O75" s="87" t="s">
        <v>1758</v>
      </c>
      <c r="P75" s="38"/>
    </row>
    <row r="76" spans="1:16" ht="30" customHeight="1" x14ac:dyDescent="0.45">
      <c r="A76" s="81" t="s">
        <v>1668</v>
      </c>
      <c r="B76" s="81" t="s">
        <v>167</v>
      </c>
      <c r="C76" s="82">
        <v>5.0999999999999996</v>
      </c>
      <c r="D76" s="83" t="s">
        <v>210</v>
      </c>
      <c r="E76" s="81" t="s">
        <v>211</v>
      </c>
      <c r="F76" s="13" t="s">
        <v>191</v>
      </c>
      <c r="G76" s="36">
        <v>38</v>
      </c>
      <c r="H76" s="37">
        <v>4</v>
      </c>
      <c r="I76" s="84">
        <v>38</v>
      </c>
      <c r="J76" s="85">
        <v>9</v>
      </c>
      <c r="K76" s="84">
        <v>38</v>
      </c>
      <c r="L76" s="86">
        <v>20</v>
      </c>
      <c r="M76" s="84">
        <v>38</v>
      </c>
      <c r="N76" s="86">
        <v>30</v>
      </c>
      <c r="O76" s="87" t="s">
        <v>1758</v>
      </c>
      <c r="P76" s="38"/>
    </row>
    <row r="77" spans="1:16" ht="30" customHeight="1" x14ac:dyDescent="0.45">
      <c r="A77" s="81" t="s">
        <v>1668</v>
      </c>
      <c r="B77" s="81" t="s">
        <v>167</v>
      </c>
      <c r="C77" s="82">
        <v>5.2</v>
      </c>
      <c r="D77" s="83" t="s">
        <v>213</v>
      </c>
      <c r="E77" s="81" t="s">
        <v>214</v>
      </c>
      <c r="F77" s="13" t="s">
        <v>191</v>
      </c>
      <c r="G77" s="36">
        <v>38</v>
      </c>
      <c r="H77" s="37">
        <v>4</v>
      </c>
      <c r="I77" s="84">
        <v>38</v>
      </c>
      <c r="J77" s="85">
        <v>9</v>
      </c>
      <c r="K77" s="84">
        <v>38</v>
      </c>
      <c r="L77" s="86">
        <v>20</v>
      </c>
      <c r="M77" s="84">
        <v>38</v>
      </c>
      <c r="N77" s="86">
        <v>30</v>
      </c>
      <c r="O77" s="87" t="s">
        <v>1758</v>
      </c>
      <c r="P77" s="38"/>
    </row>
    <row r="78" spans="1:16" ht="30" customHeight="1" x14ac:dyDescent="0.45">
      <c r="A78" s="81" t="s">
        <v>1668</v>
      </c>
      <c r="B78" s="81" t="s">
        <v>167</v>
      </c>
      <c r="C78" s="82">
        <v>5.3</v>
      </c>
      <c r="D78" s="83" t="s">
        <v>215</v>
      </c>
      <c r="E78" s="81" t="s">
        <v>216</v>
      </c>
      <c r="F78" s="13" t="s">
        <v>191</v>
      </c>
      <c r="G78" s="36">
        <v>38</v>
      </c>
      <c r="H78" s="37">
        <v>4</v>
      </c>
      <c r="I78" s="84">
        <v>38</v>
      </c>
      <c r="J78" s="85">
        <v>9</v>
      </c>
      <c r="K78" s="84">
        <v>38</v>
      </c>
      <c r="L78" s="86">
        <v>20</v>
      </c>
      <c r="M78" s="84">
        <v>38</v>
      </c>
      <c r="N78" s="86">
        <v>30</v>
      </c>
      <c r="O78" s="87" t="s">
        <v>1758</v>
      </c>
      <c r="P78" s="38"/>
    </row>
    <row r="79" spans="1:16" ht="30" customHeight="1" x14ac:dyDescent="0.45">
      <c r="A79" s="81" t="s">
        <v>1668</v>
      </c>
      <c r="B79" s="81" t="s">
        <v>167</v>
      </c>
      <c r="C79" s="82">
        <v>6.1</v>
      </c>
      <c r="D79" s="83" t="s">
        <v>217</v>
      </c>
      <c r="E79" s="81" t="s">
        <v>218</v>
      </c>
      <c r="F79" s="13" t="s">
        <v>191</v>
      </c>
      <c r="G79" s="36">
        <v>38</v>
      </c>
      <c r="H79" s="37">
        <v>4</v>
      </c>
      <c r="I79" s="84">
        <v>38</v>
      </c>
      <c r="J79" s="85">
        <v>9</v>
      </c>
      <c r="K79" s="84">
        <v>38</v>
      </c>
      <c r="L79" s="86">
        <v>20</v>
      </c>
      <c r="M79" s="84">
        <v>38</v>
      </c>
      <c r="N79" s="86">
        <v>30</v>
      </c>
      <c r="O79" s="87" t="s">
        <v>1758</v>
      </c>
      <c r="P79" s="38"/>
    </row>
    <row r="80" spans="1:16" ht="30" customHeight="1" x14ac:dyDescent="0.45">
      <c r="A80" s="81" t="s">
        <v>1668</v>
      </c>
      <c r="B80" s="81" t="s">
        <v>167</v>
      </c>
      <c r="C80" s="82">
        <v>6.2</v>
      </c>
      <c r="D80" s="83" t="s">
        <v>220</v>
      </c>
      <c r="E80" s="81" t="s">
        <v>221</v>
      </c>
      <c r="F80" s="13" t="s">
        <v>191</v>
      </c>
      <c r="G80" s="36">
        <v>38</v>
      </c>
      <c r="H80" s="37">
        <v>4</v>
      </c>
      <c r="I80" s="84">
        <v>38</v>
      </c>
      <c r="J80" s="85">
        <v>9</v>
      </c>
      <c r="K80" s="84">
        <v>38</v>
      </c>
      <c r="L80" s="86">
        <v>20</v>
      </c>
      <c r="M80" s="84">
        <v>38</v>
      </c>
      <c r="N80" s="86">
        <v>30</v>
      </c>
      <c r="O80" s="87" t="s">
        <v>1758</v>
      </c>
      <c r="P80" s="38"/>
    </row>
    <row r="81" spans="1:16" ht="30" customHeight="1" x14ac:dyDescent="0.45">
      <c r="A81" s="81" t="s">
        <v>1668</v>
      </c>
      <c r="B81" s="81" t="s">
        <v>167</v>
      </c>
      <c r="C81" s="82">
        <v>7.1</v>
      </c>
      <c r="D81" s="83" t="s">
        <v>222</v>
      </c>
      <c r="E81" s="81" t="s">
        <v>223</v>
      </c>
      <c r="F81" s="13" t="s">
        <v>191</v>
      </c>
      <c r="G81" s="36">
        <v>38</v>
      </c>
      <c r="H81" s="37">
        <v>4</v>
      </c>
      <c r="I81" s="84">
        <v>38</v>
      </c>
      <c r="J81" s="85">
        <v>9</v>
      </c>
      <c r="K81" s="84">
        <v>38</v>
      </c>
      <c r="L81" s="86">
        <v>20</v>
      </c>
      <c r="M81" s="84">
        <v>38</v>
      </c>
      <c r="N81" s="86">
        <v>30</v>
      </c>
      <c r="O81" s="87" t="s">
        <v>1758</v>
      </c>
      <c r="P81" s="38"/>
    </row>
    <row r="82" spans="1:16" ht="30" customHeight="1" x14ac:dyDescent="0.45">
      <c r="A82" s="81" t="s">
        <v>1668</v>
      </c>
      <c r="B82" s="81" t="s">
        <v>167</v>
      </c>
      <c r="C82" s="82">
        <v>8.1</v>
      </c>
      <c r="D82" s="83" t="s">
        <v>225</v>
      </c>
      <c r="E82" s="81" t="s">
        <v>226</v>
      </c>
      <c r="F82" s="13" t="s">
        <v>191</v>
      </c>
      <c r="G82" s="36">
        <v>38</v>
      </c>
      <c r="H82" s="37">
        <v>4</v>
      </c>
      <c r="I82" s="84">
        <v>38</v>
      </c>
      <c r="J82" s="85">
        <v>9</v>
      </c>
      <c r="K82" s="84">
        <v>38</v>
      </c>
      <c r="L82" s="86">
        <v>20</v>
      </c>
      <c r="M82" s="84">
        <v>38</v>
      </c>
      <c r="N82" s="86">
        <v>30</v>
      </c>
      <c r="O82" s="87" t="s">
        <v>1758</v>
      </c>
      <c r="P82" s="38"/>
    </row>
    <row r="83" spans="1:16" ht="30" customHeight="1" x14ac:dyDescent="0.45">
      <c r="A83" s="81" t="s">
        <v>1668</v>
      </c>
      <c r="B83" s="81" t="s">
        <v>167</v>
      </c>
      <c r="C83" s="82">
        <v>8.1999999999999993</v>
      </c>
      <c r="D83" s="83" t="s">
        <v>228</v>
      </c>
      <c r="E83" s="81" t="s">
        <v>229</v>
      </c>
      <c r="F83" s="13" t="s">
        <v>191</v>
      </c>
      <c r="G83" s="36">
        <v>38</v>
      </c>
      <c r="H83" s="37">
        <v>4</v>
      </c>
      <c r="I83" s="84">
        <v>38</v>
      </c>
      <c r="J83" s="85">
        <v>9</v>
      </c>
      <c r="K83" s="84">
        <v>38</v>
      </c>
      <c r="L83" s="86">
        <v>20</v>
      </c>
      <c r="M83" s="84">
        <v>38</v>
      </c>
      <c r="N83" s="86">
        <v>30</v>
      </c>
      <c r="O83" s="87" t="s">
        <v>1758</v>
      </c>
      <c r="P83" s="38"/>
    </row>
    <row r="84" spans="1:16" ht="30" customHeight="1" x14ac:dyDescent="0.45">
      <c r="A84" s="81" t="s">
        <v>1668</v>
      </c>
      <c r="B84" s="81" t="s">
        <v>167</v>
      </c>
      <c r="C84" s="82">
        <v>8.3000000000000007</v>
      </c>
      <c r="D84" s="83" t="s">
        <v>230</v>
      </c>
      <c r="E84" s="81" t="s">
        <v>231</v>
      </c>
      <c r="F84" s="13" t="s">
        <v>191</v>
      </c>
      <c r="G84" s="36">
        <v>38</v>
      </c>
      <c r="H84" s="37">
        <v>4</v>
      </c>
      <c r="I84" s="84">
        <v>38</v>
      </c>
      <c r="J84" s="85">
        <v>9</v>
      </c>
      <c r="K84" s="84">
        <v>38</v>
      </c>
      <c r="L84" s="86">
        <v>20</v>
      </c>
      <c r="M84" s="84">
        <v>38</v>
      </c>
      <c r="N84" s="86">
        <v>30</v>
      </c>
      <c r="O84" s="87" t="s">
        <v>1758</v>
      </c>
      <c r="P84" s="38"/>
    </row>
    <row r="85" spans="1:16" ht="30" customHeight="1" x14ac:dyDescent="0.45">
      <c r="A85" s="81" t="s">
        <v>1668</v>
      </c>
      <c r="B85" s="81" t="s">
        <v>167</v>
      </c>
      <c r="C85" s="82">
        <v>9.1</v>
      </c>
      <c r="D85" s="83" t="s">
        <v>232</v>
      </c>
      <c r="E85" s="81" t="s">
        <v>233</v>
      </c>
      <c r="F85" s="13" t="s">
        <v>191</v>
      </c>
      <c r="G85" s="36">
        <v>38</v>
      </c>
      <c r="H85" s="37">
        <v>4</v>
      </c>
      <c r="I85" s="84">
        <v>38</v>
      </c>
      <c r="J85" s="85">
        <v>9</v>
      </c>
      <c r="K85" s="84">
        <v>38</v>
      </c>
      <c r="L85" s="86">
        <v>20</v>
      </c>
      <c r="M85" s="84">
        <v>38</v>
      </c>
      <c r="N85" s="86">
        <v>30</v>
      </c>
      <c r="O85" s="87" t="s">
        <v>1758</v>
      </c>
      <c r="P85" s="38"/>
    </row>
    <row r="86" spans="1:16" ht="30" customHeight="1" x14ac:dyDescent="0.45">
      <c r="A86" s="81" t="s">
        <v>1668</v>
      </c>
      <c r="B86" s="81" t="s">
        <v>167</v>
      </c>
      <c r="C86" s="82">
        <v>9.1999999999999993</v>
      </c>
      <c r="D86" s="83" t="s">
        <v>235</v>
      </c>
      <c r="E86" s="81" t="s">
        <v>236</v>
      </c>
      <c r="F86" s="13" t="s">
        <v>191</v>
      </c>
      <c r="G86" s="36">
        <v>38</v>
      </c>
      <c r="H86" s="37">
        <v>4</v>
      </c>
      <c r="I86" s="84">
        <v>38</v>
      </c>
      <c r="J86" s="85">
        <v>9</v>
      </c>
      <c r="K86" s="84">
        <v>38</v>
      </c>
      <c r="L86" s="86">
        <v>20</v>
      </c>
      <c r="M86" s="84">
        <v>38</v>
      </c>
      <c r="N86" s="86">
        <v>30</v>
      </c>
      <c r="O86" s="87" t="s">
        <v>1758</v>
      </c>
      <c r="P86" s="38"/>
    </row>
    <row r="87" spans="1:16" ht="30" customHeight="1" x14ac:dyDescent="0.45">
      <c r="A87" s="81" t="s">
        <v>1668</v>
      </c>
      <c r="B87" s="81" t="s">
        <v>167</v>
      </c>
      <c r="C87" s="82">
        <v>9.3000000000000007</v>
      </c>
      <c r="D87" s="83" t="s">
        <v>237</v>
      </c>
      <c r="E87" s="81" t="s">
        <v>238</v>
      </c>
      <c r="F87" s="13" t="s">
        <v>191</v>
      </c>
      <c r="G87" s="36">
        <v>38</v>
      </c>
      <c r="H87" s="37">
        <v>4</v>
      </c>
      <c r="I87" s="84">
        <v>38</v>
      </c>
      <c r="J87" s="85">
        <v>9</v>
      </c>
      <c r="K87" s="84">
        <v>38</v>
      </c>
      <c r="L87" s="86">
        <v>20</v>
      </c>
      <c r="M87" s="84">
        <v>38</v>
      </c>
      <c r="N87" s="86">
        <v>30</v>
      </c>
      <c r="O87" s="87" t="s">
        <v>1758</v>
      </c>
      <c r="P87" s="38"/>
    </row>
    <row r="88" spans="1:16" ht="30" customHeight="1" x14ac:dyDescent="0.45">
      <c r="A88" s="81" t="s">
        <v>1668</v>
      </c>
      <c r="B88" s="81" t="s">
        <v>167</v>
      </c>
      <c r="C88" s="82">
        <v>10.1</v>
      </c>
      <c r="D88" s="83" t="s">
        <v>239</v>
      </c>
      <c r="E88" s="81" t="s">
        <v>240</v>
      </c>
      <c r="F88" s="13" t="s">
        <v>191</v>
      </c>
      <c r="G88" s="36">
        <v>38</v>
      </c>
      <c r="H88" s="37">
        <v>4</v>
      </c>
      <c r="I88" s="84">
        <v>38</v>
      </c>
      <c r="J88" s="85">
        <v>9</v>
      </c>
      <c r="K88" s="84">
        <v>38</v>
      </c>
      <c r="L88" s="86">
        <v>20</v>
      </c>
      <c r="M88" s="84">
        <v>38</v>
      </c>
      <c r="N88" s="86">
        <v>30</v>
      </c>
      <c r="O88" s="87" t="s">
        <v>1758</v>
      </c>
      <c r="P88" s="38"/>
    </row>
    <row r="89" spans="1:16" ht="30" customHeight="1" x14ac:dyDescent="0.45">
      <c r="A89" s="81" t="s">
        <v>1668</v>
      </c>
      <c r="B89" s="81" t="s">
        <v>167</v>
      </c>
      <c r="C89" s="82">
        <v>10.199999999999999</v>
      </c>
      <c r="D89" s="83" t="s">
        <v>242</v>
      </c>
      <c r="E89" s="81" t="s">
        <v>243</v>
      </c>
      <c r="F89" s="13" t="s">
        <v>191</v>
      </c>
      <c r="G89" s="36">
        <v>38</v>
      </c>
      <c r="H89" s="37">
        <v>4</v>
      </c>
      <c r="I89" s="84">
        <v>38</v>
      </c>
      <c r="J89" s="85">
        <v>9</v>
      </c>
      <c r="K89" s="84">
        <v>38</v>
      </c>
      <c r="L89" s="86">
        <v>20</v>
      </c>
      <c r="M89" s="84">
        <v>38</v>
      </c>
      <c r="N89" s="86">
        <v>30</v>
      </c>
      <c r="O89" s="87" t="s">
        <v>1758</v>
      </c>
      <c r="P89" s="38"/>
    </row>
    <row r="90" spans="1:16" ht="30" customHeight="1" x14ac:dyDescent="0.45">
      <c r="A90" s="81" t="s">
        <v>369</v>
      </c>
      <c r="B90" s="81" t="s">
        <v>1650</v>
      </c>
      <c r="C90" s="82">
        <v>1.1000000000000001</v>
      </c>
      <c r="D90" s="83" t="s">
        <v>188</v>
      </c>
      <c r="E90" s="81" t="s">
        <v>189</v>
      </c>
      <c r="F90" s="13" t="s">
        <v>191</v>
      </c>
      <c r="G90" s="36">
        <v>0</v>
      </c>
      <c r="H90" s="37">
        <v>2</v>
      </c>
      <c r="I90" s="84">
        <v>0</v>
      </c>
      <c r="J90" s="85">
        <v>7</v>
      </c>
      <c r="K90" s="84">
        <v>0</v>
      </c>
      <c r="L90" s="86">
        <v>15</v>
      </c>
      <c r="M90" s="84">
        <v>0</v>
      </c>
      <c r="N90" s="86">
        <v>30</v>
      </c>
      <c r="O90" s="87" t="s">
        <v>1651</v>
      </c>
      <c r="P90" s="38"/>
    </row>
    <row r="91" spans="1:16" ht="30" customHeight="1" x14ac:dyDescent="0.45">
      <c r="A91" s="81" t="s">
        <v>369</v>
      </c>
      <c r="B91" s="81" t="s">
        <v>1650</v>
      </c>
      <c r="C91" s="82">
        <v>2.1</v>
      </c>
      <c r="D91" s="83" t="s">
        <v>193</v>
      </c>
      <c r="E91" s="81" t="s">
        <v>194</v>
      </c>
      <c r="F91" s="13" t="s">
        <v>191</v>
      </c>
      <c r="G91" s="36">
        <v>20.240000000000006</v>
      </c>
      <c r="H91" s="37">
        <v>2</v>
      </c>
      <c r="I91" s="84">
        <v>0</v>
      </c>
      <c r="J91" s="85">
        <v>9</v>
      </c>
      <c r="K91" s="84">
        <v>0</v>
      </c>
      <c r="L91" s="86">
        <v>15</v>
      </c>
      <c r="M91" s="84">
        <v>0</v>
      </c>
      <c r="N91" s="86">
        <v>30</v>
      </c>
      <c r="O91" s="87" t="s">
        <v>1652</v>
      </c>
      <c r="P91" s="38"/>
    </row>
    <row r="92" spans="1:16" ht="30" customHeight="1" x14ac:dyDescent="0.45">
      <c r="A92" s="81" t="s">
        <v>369</v>
      </c>
      <c r="B92" s="81" t="s">
        <v>1650</v>
      </c>
      <c r="C92" s="82">
        <v>2.2000000000000002</v>
      </c>
      <c r="D92" s="83" t="s">
        <v>196</v>
      </c>
      <c r="E92" s="81" t="s">
        <v>197</v>
      </c>
      <c r="F92" s="13" t="s">
        <v>191</v>
      </c>
      <c r="G92" s="36">
        <v>46.174673971258336</v>
      </c>
      <c r="H92" s="37">
        <v>5</v>
      </c>
      <c r="I92" s="84">
        <v>0</v>
      </c>
      <c r="J92" s="85">
        <v>9</v>
      </c>
      <c r="K92" s="84">
        <v>0</v>
      </c>
      <c r="L92" s="86">
        <v>15</v>
      </c>
      <c r="M92" s="84">
        <v>0</v>
      </c>
      <c r="N92" s="86">
        <v>30</v>
      </c>
      <c r="O92" s="87"/>
      <c r="P92" s="38"/>
    </row>
    <row r="93" spans="1:16" ht="30" customHeight="1" x14ac:dyDescent="0.45">
      <c r="A93" s="81" t="s">
        <v>369</v>
      </c>
      <c r="B93" s="81" t="s">
        <v>1650</v>
      </c>
      <c r="C93" s="82">
        <v>3.1</v>
      </c>
      <c r="D93" s="83" t="s">
        <v>198</v>
      </c>
      <c r="E93" s="81" t="s">
        <v>199</v>
      </c>
      <c r="F93" s="13" t="s">
        <v>191</v>
      </c>
      <c r="G93" s="36">
        <v>18.757894736842108</v>
      </c>
      <c r="H93" s="37">
        <v>3</v>
      </c>
      <c r="I93" s="84">
        <v>0</v>
      </c>
      <c r="J93" s="85">
        <v>9</v>
      </c>
      <c r="K93" s="84">
        <v>0</v>
      </c>
      <c r="L93" s="86">
        <v>15</v>
      </c>
      <c r="M93" s="84">
        <v>0</v>
      </c>
      <c r="N93" s="86">
        <v>30</v>
      </c>
      <c r="O93" s="87"/>
      <c r="P93" s="38"/>
    </row>
    <row r="94" spans="1:16" ht="30" customHeight="1" x14ac:dyDescent="0.45">
      <c r="A94" s="81" t="s">
        <v>369</v>
      </c>
      <c r="B94" s="81" t="s">
        <v>1650</v>
      </c>
      <c r="C94" s="82">
        <v>3.2</v>
      </c>
      <c r="D94" s="83" t="s">
        <v>201</v>
      </c>
      <c r="E94" s="81" t="s">
        <v>202</v>
      </c>
      <c r="F94" s="13" t="s">
        <v>191</v>
      </c>
      <c r="G94" s="36">
        <v>30.10526315789474</v>
      </c>
      <c r="H94" s="37">
        <v>2</v>
      </c>
      <c r="I94" s="84">
        <v>0</v>
      </c>
      <c r="J94" s="85">
        <v>9</v>
      </c>
      <c r="K94" s="84">
        <v>0</v>
      </c>
      <c r="L94" s="86">
        <v>15</v>
      </c>
      <c r="M94" s="84">
        <v>0</v>
      </c>
      <c r="N94" s="86">
        <v>30</v>
      </c>
      <c r="O94" s="87"/>
      <c r="P94" s="38"/>
    </row>
    <row r="95" spans="1:16" ht="30" customHeight="1" x14ac:dyDescent="0.45">
      <c r="A95" s="81" t="s">
        <v>369</v>
      </c>
      <c r="B95" s="81" t="s">
        <v>1650</v>
      </c>
      <c r="C95" s="82">
        <v>3.3</v>
      </c>
      <c r="D95" s="83" t="s">
        <v>203</v>
      </c>
      <c r="E95" s="81" t="s">
        <v>204</v>
      </c>
      <c r="F95" s="13" t="s">
        <v>191</v>
      </c>
      <c r="G95" s="36">
        <v>60.009663953950785</v>
      </c>
      <c r="H95" s="37">
        <v>3</v>
      </c>
      <c r="I95" s="84">
        <v>0</v>
      </c>
      <c r="J95" s="85">
        <v>9</v>
      </c>
      <c r="K95" s="84">
        <v>0</v>
      </c>
      <c r="L95" s="86">
        <v>15</v>
      </c>
      <c r="M95" s="84">
        <v>0</v>
      </c>
      <c r="N95" s="86">
        <v>30</v>
      </c>
      <c r="O95" s="87"/>
      <c r="P95" s="38"/>
    </row>
    <row r="96" spans="1:16" ht="30" customHeight="1" x14ac:dyDescent="0.45">
      <c r="A96" s="81" t="s">
        <v>369</v>
      </c>
      <c r="B96" s="81" t="s">
        <v>1650</v>
      </c>
      <c r="C96" s="82">
        <v>4.0999999999999996</v>
      </c>
      <c r="D96" s="83" t="s">
        <v>205</v>
      </c>
      <c r="E96" s="81" t="s">
        <v>206</v>
      </c>
      <c r="F96" s="13" t="s">
        <v>191</v>
      </c>
      <c r="G96" s="36">
        <v>18.618947368421054</v>
      </c>
      <c r="H96" s="37">
        <v>3</v>
      </c>
      <c r="I96" s="84">
        <v>0</v>
      </c>
      <c r="J96" s="85">
        <v>9</v>
      </c>
      <c r="K96" s="84">
        <v>0</v>
      </c>
      <c r="L96" s="86">
        <v>15</v>
      </c>
      <c r="M96" s="84">
        <v>0</v>
      </c>
      <c r="N96" s="86">
        <v>30</v>
      </c>
      <c r="O96" s="87"/>
      <c r="P96" s="38"/>
    </row>
    <row r="97" spans="1:16" ht="30" customHeight="1" x14ac:dyDescent="0.45">
      <c r="A97" s="81" t="s">
        <v>369</v>
      </c>
      <c r="B97" s="81" t="s">
        <v>1650</v>
      </c>
      <c r="C97" s="82">
        <v>4.2</v>
      </c>
      <c r="D97" s="83" t="s">
        <v>208</v>
      </c>
      <c r="E97" s="81" t="s">
        <v>209</v>
      </c>
      <c r="F97" s="13" t="s">
        <v>191</v>
      </c>
      <c r="G97" s="36">
        <v>23.453172066520061</v>
      </c>
      <c r="H97" s="37">
        <v>3</v>
      </c>
      <c r="I97" s="84">
        <v>0</v>
      </c>
      <c r="J97" s="85">
        <v>9</v>
      </c>
      <c r="K97" s="84">
        <v>0</v>
      </c>
      <c r="L97" s="86">
        <v>15</v>
      </c>
      <c r="M97" s="84">
        <v>0</v>
      </c>
      <c r="N97" s="86">
        <v>30</v>
      </c>
      <c r="O97" s="87"/>
      <c r="P97" s="38"/>
    </row>
    <row r="98" spans="1:16" ht="30" customHeight="1" x14ac:dyDescent="0.45">
      <c r="A98" s="81" t="s">
        <v>369</v>
      </c>
      <c r="B98" s="81" t="s">
        <v>1650</v>
      </c>
      <c r="C98" s="82">
        <v>5.0999999999999996</v>
      </c>
      <c r="D98" s="83" t="s">
        <v>210</v>
      </c>
      <c r="E98" s="81" t="s">
        <v>211</v>
      </c>
      <c r="F98" s="13" t="s">
        <v>191</v>
      </c>
      <c r="G98" s="36">
        <v>23.215789473684215</v>
      </c>
      <c r="H98" s="37">
        <v>4</v>
      </c>
      <c r="I98" s="84">
        <v>0</v>
      </c>
      <c r="J98" s="85">
        <v>9</v>
      </c>
      <c r="K98" s="84">
        <v>0</v>
      </c>
      <c r="L98" s="86">
        <v>15</v>
      </c>
      <c r="M98" s="84">
        <v>0</v>
      </c>
      <c r="N98" s="86">
        <v>30</v>
      </c>
      <c r="O98" s="87"/>
      <c r="P98" s="38"/>
    </row>
    <row r="99" spans="1:16" ht="30" customHeight="1" x14ac:dyDescent="0.45">
      <c r="A99" s="81" t="s">
        <v>369</v>
      </c>
      <c r="B99" s="81" t="s">
        <v>1650</v>
      </c>
      <c r="C99" s="82">
        <v>5.2</v>
      </c>
      <c r="D99" s="83" t="s">
        <v>213</v>
      </c>
      <c r="E99" s="81" t="s">
        <v>214</v>
      </c>
      <c r="F99" s="13" t="s">
        <v>191</v>
      </c>
      <c r="G99" s="36">
        <v>30.10526315789474</v>
      </c>
      <c r="H99" s="37">
        <v>4</v>
      </c>
      <c r="I99" s="84">
        <v>0</v>
      </c>
      <c r="J99" s="85">
        <v>9</v>
      </c>
      <c r="K99" s="84">
        <v>0</v>
      </c>
      <c r="L99" s="86">
        <v>15</v>
      </c>
      <c r="M99" s="84">
        <v>0</v>
      </c>
      <c r="N99" s="86">
        <v>30</v>
      </c>
      <c r="O99" s="87"/>
      <c r="P99" s="38"/>
    </row>
    <row r="100" spans="1:16" ht="30" customHeight="1" x14ac:dyDescent="0.45">
      <c r="A100" s="81" t="s">
        <v>369</v>
      </c>
      <c r="B100" s="81" t="s">
        <v>1650</v>
      </c>
      <c r="C100" s="82">
        <v>5.3</v>
      </c>
      <c r="D100" s="83" t="s">
        <v>215</v>
      </c>
      <c r="E100" s="81" t="s">
        <v>216</v>
      </c>
      <c r="F100" s="13" t="s">
        <v>191</v>
      </c>
      <c r="G100" s="36">
        <v>38.723172713188198</v>
      </c>
      <c r="H100" s="37">
        <v>7</v>
      </c>
      <c r="I100" s="84">
        <v>0</v>
      </c>
      <c r="J100" s="85">
        <v>9</v>
      </c>
      <c r="K100" s="84">
        <v>0</v>
      </c>
      <c r="L100" s="86">
        <v>15</v>
      </c>
      <c r="M100" s="84">
        <v>0</v>
      </c>
      <c r="N100" s="86">
        <v>30</v>
      </c>
      <c r="O100" s="87"/>
      <c r="P100" s="38"/>
    </row>
    <row r="101" spans="1:16" ht="30" customHeight="1" x14ac:dyDescent="0.45">
      <c r="A101" s="81" t="s">
        <v>369</v>
      </c>
      <c r="B101" s="81" t="s">
        <v>1650</v>
      </c>
      <c r="C101" s="82">
        <v>6.1</v>
      </c>
      <c r="D101" s="83" t="s">
        <v>217</v>
      </c>
      <c r="E101" s="81" t="s">
        <v>218</v>
      </c>
      <c r="F101" s="13" t="s">
        <v>191</v>
      </c>
      <c r="G101" s="36">
        <v>17.044210526315794</v>
      </c>
      <c r="H101" s="37">
        <v>4</v>
      </c>
      <c r="I101" s="84">
        <v>0</v>
      </c>
      <c r="J101" s="85">
        <v>9</v>
      </c>
      <c r="K101" s="84">
        <v>0</v>
      </c>
      <c r="L101" s="86">
        <v>15</v>
      </c>
      <c r="M101" s="84">
        <v>0</v>
      </c>
      <c r="N101" s="86">
        <v>30</v>
      </c>
      <c r="O101" s="87"/>
      <c r="P101" s="38"/>
    </row>
    <row r="102" spans="1:16" ht="30" customHeight="1" x14ac:dyDescent="0.45">
      <c r="A102" s="81" t="s">
        <v>369</v>
      </c>
      <c r="B102" s="81" t="s">
        <v>1650</v>
      </c>
      <c r="C102" s="82">
        <v>6.2</v>
      </c>
      <c r="D102" s="83" t="s">
        <v>220</v>
      </c>
      <c r="E102" s="81" t="s">
        <v>221</v>
      </c>
      <c r="F102" s="13" t="s">
        <v>191</v>
      </c>
      <c r="G102" s="36">
        <v>38.723172713188198</v>
      </c>
      <c r="H102" s="37">
        <v>3</v>
      </c>
      <c r="I102" s="84">
        <v>0</v>
      </c>
      <c r="J102" s="85">
        <v>9</v>
      </c>
      <c r="K102" s="84">
        <v>0</v>
      </c>
      <c r="L102" s="86">
        <v>15</v>
      </c>
      <c r="M102" s="84">
        <v>0</v>
      </c>
      <c r="N102" s="86">
        <v>30</v>
      </c>
      <c r="O102" s="87"/>
      <c r="P102" s="38"/>
    </row>
    <row r="103" spans="1:16" ht="30" customHeight="1" x14ac:dyDescent="0.45">
      <c r="A103" s="81" t="s">
        <v>369</v>
      </c>
      <c r="B103" s="81" t="s">
        <v>1650</v>
      </c>
      <c r="C103" s="82">
        <v>7.1</v>
      </c>
      <c r="D103" s="83" t="s">
        <v>222</v>
      </c>
      <c r="E103" s="81" t="s">
        <v>223</v>
      </c>
      <c r="F103" s="13" t="s">
        <v>191</v>
      </c>
      <c r="G103" s="36">
        <v>0</v>
      </c>
      <c r="H103" s="37">
        <v>2</v>
      </c>
      <c r="I103" s="84">
        <v>0</v>
      </c>
      <c r="J103" s="85">
        <v>9</v>
      </c>
      <c r="K103" s="84">
        <v>0</v>
      </c>
      <c r="L103" s="86">
        <v>15</v>
      </c>
      <c r="M103" s="84">
        <v>0</v>
      </c>
      <c r="N103" s="86">
        <v>30</v>
      </c>
      <c r="O103" s="87"/>
      <c r="P103" s="38"/>
    </row>
    <row r="104" spans="1:16" ht="30" customHeight="1" x14ac:dyDescent="0.45">
      <c r="A104" s="81" t="s">
        <v>369</v>
      </c>
      <c r="B104" s="81" t="s">
        <v>1650</v>
      </c>
      <c r="C104" s="82">
        <v>8.1</v>
      </c>
      <c r="D104" s="83" t="s">
        <v>225</v>
      </c>
      <c r="E104" s="81" t="s">
        <v>226</v>
      </c>
      <c r="F104" s="13" t="s">
        <v>191</v>
      </c>
      <c r="G104" s="36">
        <v>21.062105263157896</v>
      </c>
      <c r="H104" s="37">
        <v>3</v>
      </c>
      <c r="I104" s="84">
        <v>0</v>
      </c>
      <c r="J104" s="85">
        <v>9</v>
      </c>
      <c r="K104" s="84">
        <v>0</v>
      </c>
      <c r="L104" s="86">
        <v>15</v>
      </c>
      <c r="M104" s="84">
        <v>0</v>
      </c>
      <c r="N104" s="86">
        <v>30</v>
      </c>
      <c r="O104" s="87"/>
      <c r="P104" s="38"/>
    </row>
    <row r="105" spans="1:16" ht="30" customHeight="1" x14ac:dyDescent="0.45">
      <c r="A105" s="81" t="s">
        <v>369</v>
      </c>
      <c r="B105" s="81" t="s">
        <v>1650</v>
      </c>
      <c r="C105" s="82">
        <v>8.1999999999999993</v>
      </c>
      <c r="D105" s="83" t="s">
        <v>228</v>
      </c>
      <c r="E105" s="81" t="s">
        <v>229</v>
      </c>
      <c r="F105" s="13" t="s">
        <v>191</v>
      </c>
      <c r="G105" s="36">
        <v>24.396842105263161</v>
      </c>
      <c r="H105" s="37">
        <v>3</v>
      </c>
      <c r="I105" s="84">
        <v>0</v>
      </c>
      <c r="J105" s="85">
        <v>9</v>
      </c>
      <c r="K105" s="84">
        <v>0</v>
      </c>
      <c r="L105" s="86">
        <v>15</v>
      </c>
      <c r="M105" s="84">
        <v>0</v>
      </c>
      <c r="N105" s="86">
        <v>30</v>
      </c>
      <c r="O105" s="87"/>
      <c r="P105" s="38"/>
    </row>
    <row r="106" spans="1:16" ht="30" customHeight="1" x14ac:dyDescent="0.45">
      <c r="A106" s="81" t="s">
        <v>369</v>
      </c>
      <c r="B106" s="81" t="s">
        <v>1650</v>
      </c>
      <c r="C106" s="82">
        <v>8.3000000000000007</v>
      </c>
      <c r="D106" s="83" t="s">
        <v>230</v>
      </c>
      <c r="E106" s="81" t="s">
        <v>231</v>
      </c>
      <c r="F106" s="13" t="s">
        <v>191</v>
      </c>
      <c r="G106" s="36">
        <v>38.723172713188198</v>
      </c>
      <c r="H106" s="37">
        <v>4</v>
      </c>
      <c r="I106" s="84">
        <v>0</v>
      </c>
      <c r="J106" s="85">
        <v>9</v>
      </c>
      <c r="K106" s="84">
        <v>0</v>
      </c>
      <c r="L106" s="86">
        <v>15</v>
      </c>
      <c r="M106" s="84">
        <v>0</v>
      </c>
      <c r="N106" s="86">
        <v>30</v>
      </c>
      <c r="O106" s="87"/>
      <c r="P106" s="38"/>
    </row>
    <row r="107" spans="1:16" ht="30" customHeight="1" x14ac:dyDescent="0.45">
      <c r="A107" s="81" t="s">
        <v>369</v>
      </c>
      <c r="B107" s="81" t="s">
        <v>1650</v>
      </c>
      <c r="C107" s="82">
        <v>9.1</v>
      </c>
      <c r="D107" s="83" t="s">
        <v>232</v>
      </c>
      <c r="E107" s="81" t="s">
        <v>233</v>
      </c>
      <c r="F107" s="13" t="s">
        <v>191</v>
      </c>
      <c r="G107" s="36">
        <v>16.974736842105266</v>
      </c>
      <c r="H107" s="37">
        <v>2</v>
      </c>
      <c r="I107" s="84">
        <v>0</v>
      </c>
      <c r="J107" s="85">
        <v>9</v>
      </c>
      <c r="K107" s="84">
        <v>0</v>
      </c>
      <c r="L107" s="86">
        <v>15</v>
      </c>
      <c r="M107" s="84">
        <v>0</v>
      </c>
      <c r="N107" s="86">
        <v>30</v>
      </c>
      <c r="O107" s="87"/>
      <c r="P107" s="38"/>
    </row>
    <row r="108" spans="1:16" ht="30" customHeight="1" x14ac:dyDescent="0.45">
      <c r="A108" s="81" t="s">
        <v>369</v>
      </c>
      <c r="B108" s="81" t="s">
        <v>1650</v>
      </c>
      <c r="C108" s="82">
        <v>9.1999999999999993</v>
      </c>
      <c r="D108" s="83" t="s">
        <v>235</v>
      </c>
      <c r="E108" s="81" t="s">
        <v>236</v>
      </c>
      <c r="F108" s="13" t="s">
        <v>191</v>
      </c>
      <c r="G108" s="36">
        <v>18.236842105263161</v>
      </c>
      <c r="H108" s="37">
        <v>2</v>
      </c>
      <c r="I108" s="84">
        <v>0</v>
      </c>
      <c r="J108" s="85">
        <v>9</v>
      </c>
      <c r="K108" s="84">
        <v>0</v>
      </c>
      <c r="L108" s="86">
        <v>15</v>
      </c>
      <c r="M108" s="84">
        <v>0</v>
      </c>
      <c r="N108" s="86">
        <v>30</v>
      </c>
      <c r="O108" s="87"/>
      <c r="P108" s="38"/>
    </row>
    <row r="109" spans="1:16" ht="30" customHeight="1" x14ac:dyDescent="0.45">
      <c r="A109" s="81" t="s">
        <v>369</v>
      </c>
      <c r="B109" s="81" t="s">
        <v>1650</v>
      </c>
      <c r="C109" s="82">
        <v>9.3000000000000007</v>
      </c>
      <c r="D109" s="83" t="s">
        <v>237</v>
      </c>
      <c r="E109" s="81" t="s">
        <v>238</v>
      </c>
      <c r="F109" s="13" t="s">
        <v>191</v>
      </c>
      <c r="G109" s="36">
        <v>23.453172066520061</v>
      </c>
      <c r="H109" s="37">
        <v>3</v>
      </c>
      <c r="I109" s="84">
        <v>0</v>
      </c>
      <c r="J109" s="85">
        <v>9</v>
      </c>
      <c r="K109" s="84">
        <v>0</v>
      </c>
      <c r="L109" s="86">
        <v>15</v>
      </c>
      <c r="M109" s="84">
        <v>0</v>
      </c>
      <c r="N109" s="86">
        <v>30</v>
      </c>
      <c r="O109" s="87"/>
      <c r="P109" s="38"/>
    </row>
    <row r="110" spans="1:16" ht="30" customHeight="1" x14ac:dyDescent="0.45">
      <c r="A110" s="81" t="s">
        <v>369</v>
      </c>
      <c r="B110" s="81" t="s">
        <v>1650</v>
      </c>
      <c r="C110" s="82">
        <v>10.1</v>
      </c>
      <c r="D110" s="83" t="s">
        <v>239</v>
      </c>
      <c r="E110" s="81" t="s">
        <v>240</v>
      </c>
      <c r="F110" s="13" t="s">
        <v>191</v>
      </c>
      <c r="G110" s="36">
        <v>18.236842105263161</v>
      </c>
      <c r="H110" s="37">
        <v>3</v>
      </c>
      <c r="I110" s="84">
        <v>0</v>
      </c>
      <c r="J110" s="85">
        <v>9</v>
      </c>
      <c r="K110" s="84">
        <v>0</v>
      </c>
      <c r="L110" s="86">
        <v>15</v>
      </c>
      <c r="M110" s="84">
        <v>0</v>
      </c>
      <c r="N110" s="86">
        <v>30</v>
      </c>
      <c r="O110" s="87"/>
      <c r="P110" s="38"/>
    </row>
    <row r="111" spans="1:16" ht="30" customHeight="1" x14ac:dyDescent="0.45">
      <c r="A111" s="81" t="s">
        <v>369</v>
      </c>
      <c r="B111" s="81" t="s">
        <v>1650</v>
      </c>
      <c r="C111" s="82">
        <v>10.199999999999999</v>
      </c>
      <c r="D111" s="83" t="s">
        <v>242</v>
      </c>
      <c r="E111" s="81" t="s">
        <v>243</v>
      </c>
      <c r="F111" s="13" t="s">
        <v>191</v>
      </c>
      <c r="G111" s="36">
        <v>38.300237092839758</v>
      </c>
      <c r="H111" s="37">
        <v>3</v>
      </c>
      <c r="I111" s="84">
        <v>0</v>
      </c>
      <c r="J111" s="85">
        <v>9</v>
      </c>
      <c r="K111" s="84">
        <v>0</v>
      </c>
      <c r="L111" s="86">
        <v>15</v>
      </c>
      <c r="M111" s="84">
        <v>0</v>
      </c>
      <c r="N111" s="86">
        <v>30</v>
      </c>
      <c r="O111" s="87"/>
      <c r="P111" s="38"/>
    </row>
    <row r="112" spans="1:16" ht="30" customHeight="1" x14ac:dyDescent="0.45">
      <c r="A112" s="81" t="s">
        <v>369</v>
      </c>
      <c r="B112" s="81" t="s">
        <v>1653</v>
      </c>
      <c r="C112" s="82">
        <v>1.1000000000000001</v>
      </c>
      <c r="D112" s="83" t="s">
        <v>188</v>
      </c>
      <c r="E112" s="81" t="s">
        <v>189</v>
      </c>
      <c r="F112" s="13" t="s">
        <v>191</v>
      </c>
      <c r="G112" s="36">
        <v>0</v>
      </c>
      <c r="H112" s="37">
        <v>2</v>
      </c>
      <c r="I112" s="84">
        <v>0</v>
      </c>
      <c r="J112" s="85">
        <v>7</v>
      </c>
      <c r="K112" s="84">
        <v>0</v>
      </c>
      <c r="L112" s="86">
        <v>15</v>
      </c>
      <c r="M112" s="84">
        <v>0</v>
      </c>
      <c r="N112" s="86">
        <v>30</v>
      </c>
      <c r="O112" s="87"/>
      <c r="P112" s="38"/>
    </row>
    <row r="113" spans="1:16" ht="30" customHeight="1" x14ac:dyDescent="0.45">
      <c r="A113" s="81" t="s">
        <v>369</v>
      </c>
      <c r="B113" s="81" t="s">
        <v>1653</v>
      </c>
      <c r="C113" s="82">
        <v>2.1</v>
      </c>
      <c r="D113" s="83" t="s">
        <v>193</v>
      </c>
      <c r="E113" s="81" t="s">
        <v>194</v>
      </c>
      <c r="F113" s="13" t="s">
        <v>191</v>
      </c>
      <c r="G113" s="36">
        <v>36.74</v>
      </c>
      <c r="H113" s="37">
        <v>2</v>
      </c>
      <c r="I113" s="84">
        <v>0</v>
      </c>
      <c r="J113" s="85">
        <v>9</v>
      </c>
      <c r="K113" s="84">
        <v>0</v>
      </c>
      <c r="L113" s="86">
        <v>15</v>
      </c>
      <c r="M113" s="84">
        <v>0</v>
      </c>
      <c r="N113" s="86">
        <v>30</v>
      </c>
      <c r="O113" s="87"/>
      <c r="P113" s="38"/>
    </row>
    <row r="114" spans="1:16" ht="30" customHeight="1" x14ac:dyDescent="0.45">
      <c r="A114" s="81" t="s">
        <v>369</v>
      </c>
      <c r="B114" s="81" t="s">
        <v>1653</v>
      </c>
      <c r="C114" s="82">
        <v>2.2000000000000002</v>
      </c>
      <c r="D114" s="83" t="s">
        <v>196</v>
      </c>
      <c r="E114" s="81" t="s">
        <v>197</v>
      </c>
      <c r="F114" s="13" t="s">
        <v>191</v>
      </c>
      <c r="G114" s="36">
        <v>117.0922357430433</v>
      </c>
      <c r="H114" s="37">
        <v>5</v>
      </c>
      <c r="I114" s="84">
        <v>0</v>
      </c>
      <c r="J114" s="85">
        <v>9</v>
      </c>
      <c r="K114" s="84">
        <v>0</v>
      </c>
      <c r="L114" s="86">
        <v>15</v>
      </c>
      <c r="M114" s="84">
        <v>0</v>
      </c>
      <c r="N114" s="86">
        <v>30</v>
      </c>
      <c r="O114" s="87"/>
      <c r="P114" s="38"/>
    </row>
    <row r="115" spans="1:16" ht="30" customHeight="1" x14ac:dyDescent="0.45">
      <c r="A115" s="81" t="s">
        <v>369</v>
      </c>
      <c r="B115" s="81" t="s">
        <v>1653</v>
      </c>
      <c r="C115" s="82">
        <v>3.1</v>
      </c>
      <c r="D115" s="83" t="s">
        <v>198</v>
      </c>
      <c r="E115" s="81" t="s">
        <v>199</v>
      </c>
      <c r="F115" s="13" t="s">
        <v>191</v>
      </c>
      <c r="G115" s="36">
        <v>31.587368421052638</v>
      </c>
      <c r="H115" s="37">
        <v>3</v>
      </c>
      <c r="I115" s="84">
        <v>0</v>
      </c>
      <c r="J115" s="85">
        <v>9</v>
      </c>
      <c r="K115" s="84">
        <v>0</v>
      </c>
      <c r="L115" s="86">
        <v>15</v>
      </c>
      <c r="M115" s="84">
        <v>0</v>
      </c>
      <c r="N115" s="86">
        <v>30</v>
      </c>
      <c r="O115" s="87"/>
      <c r="P115" s="38"/>
    </row>
    <row r="116" spans="1:16" ht="30" customHeight="1" x14ac:dyDescent="0.45">
      <c r="A116" s="81" t="s">
        <v>369</v>
      </c>
      <c r="B116" s="81" t="s">
        <v>1653</v>
      </c>
      <c r="C116" s="82">
        <v>3.2</v>
      </c>
      <c r="D116" s="83" t="s">
        <v>201</v>
      </c>
      <c r="E116" s="81" t="s">
        <v>202</v>
      </c>
      <c r="F116" s="13" t="s">
        <v>191</v>
      </c>
      <c r="G116" s="36">
        <v>70.95578947368422</v>
      </c>
      <c r="H116" s="37">
        <v>2</v>
      </c>
      <c r="I116" s="84">
        <v>0</v>
      </c>
      <c r="J116" s="85">
        <v>9</v>
      </c>
      <c r="K116" s="84">
        <v>0</v>
      </c>
      <c r="L116" s="86">
        <v>15</v>
      </c>
      <c r="M116" s="84">
        <v>0</v>
      </c>
      <c r="N116" s="86">
        <v>30</v>
      </c>
      <c r="O116" s="87"/>
      <c r="P116" s="38"/>
    </row>
    <row r="117" spans="1:16" ht="30" customHeight="1" x14ac:dyDescent="0.45">
      <c r="A117" s="81" t="s">
        <v>369</v>
      </c>
      <c r="B117" s="81" t="s">
        <v>1653</v>
      </c>
      <c r="C117" s="82">
        <v>3.3</v>
      </c>
      <c r="D117" s="83" t="s">
        <v>203</v>
      </c>
      <c r="E117" s="81" t="s">
        <v>204</v>
      </c>
      <c r="F117" s="13" t="s">
        <v>191</v>
      </c>
      <c r="G117" s="36">
        <v>165.06822415314744</v>
      </c>
      <c r="H117" s="37">
        <v>3</v>
      </c>
      <c r="I117" s="84">
        <v>0</v>
      </c>
      <c r="J117" s="85">
        <v>9</v>
      </c>
      <c r="K117" s="84">
        <v>0</v>
      </c>
      <c r="L117" s="86">
        <v>15</v>
      </c>
      <c r="M117" s="84">
        <v>0</v>
      </c>
      <c r="N117" s="86">
        <v>30</v>
      </c>
      <c r="O117" s="87"/>
      <c r="P117" s="38"/>
    </row>
    <row r="118" spans="1:16" ht="30" customHeight="1" x14ac:dyDescent="0.45">
      <c r="A118" s="81" t="s">
        <v>369</v>
      </c>
      <c r="B118" s="81" t="s">
        <v>1653</v>
      </c>
      <c r="C118" s="82">
        <v>4.0999999999999996</v>
      </c>
      <c r="D118" s="83" t="s">
        <v>205</v>
      </c>
      <c r="E118" s="81" t="s">
        <v>206</v>
      </c>
      <c r="F118" s="13" t="s">
        <v>191</v>
      </c>
      <c r="G118" s="36">
        <v>31.066315789473688</v>
      </c>
      <c r="H118" s="37">
        <v>3</v>
      </c>
      <c r="I118" s="84">
        <v>0</v>
      </c>
      <c r="J118" s="85">
        <v>9</v>
      </c>
      <c r="K118" s="84">
        <v>0</v>
      </c>
      <c r="L118" s="86">
        <v>15</v>
      </c>
      <c r="M118" s="84">
        <v>0</v>
      </c>
      <c r="N118" s="86">
        <v>30</v>
      </c>
      <c r="O118" s="87"/>
      <c r="P118" s="38"/>
    </row>
    <row r="119" spans="1:16" ht="30" customHeight="1" x14ac:dyDescent="0.45">
      <c r="A119" s="81" t="s">
        <v>369</v>
      </c>
      <c r="B119" s="81" t="s">
        <v>1653</v>
      </c>
      <c r="C119" s="82">
        <v>4.2</v>
      </c>
      <c r="D119" s="83" t="s">
        <v>208</v>
      </c>
      <c r="E119" s="81" t="s">
        <v>209</v>
      </c>
      <c r="F119" s="13" t="s">
        <v>191</v>
      </c>
      <c r="G119" s="36">
        <v>38.300237092839758</v>
      </c>
      <c r="H119" s="37">
        <v>3</v>
      </c>
      <c r="I119" s="84">
        <v>0</v>
      </c>
      <c r="J119" s="85">
        <v>9</v>
      </c>
      <c r="K119" s="84">
        <v>0</v>
      </c>
      <c r="L119" s="86">
        <v>15</v>
      </c>
      <c r="M119" s="84">
        <v>0</v>
      </c>
      <c r="N119" s="86">
        <v>30</v>
      </c>
      <c r="O119" s="87"/>
      <c r="P119" s="38"/>
    </row>
    <row r="120" spans="1:16" ht="30" customHeight="1" x14ac:dyDescent="0.45">
      <c r="A120" s="81" t="s">
        <v>369</v>
      </c>
      <c r="B120" s="81" t="s">
        <v>1653</v>
      </c>
      <c r="C120" s="82">
        <v>5.0999999999999996</v>
      </c>
      <c r="D120" s="83" t="s">
        <v>210</v>
      </c>
      <c r="E120" s="81" t="s">
        <v>211</v>
      </c>
      <c r="F120" s="13" t="s">
        <v>191</v>
      </c>
      <c r="G120" s="36">
        <v>47.033684210526317</v>
      </c>
      <c r="H120" s="37">
        <v>4</v>
      </c>
      <c r="I120" s="84">
        <v>0</v>
      </c>
      <c r="J120" s="85">
        <v>9</v>
      </c>
      <c r="K120" s="84">
        <v>0</v>
      </c>
      <c r="L120" s="86">
        <v>15</v>
      </c>
      <c r="M120" s="84">
        <v>0</v>
      </c>
      <c r="N120" s="86">
        <v>30</v>
      </c>
      <c r="O120" s="87"/>
      <c r="P120" s="38"/>
    </row>
    <row r="121" spans="1:16" ht="30" customHeight="1" x14ac:dyDescent="0.45">
      <c r="A121" s="81" t="s">
        <v>369</v>
      </c>
      <c r="B121" s="81" t="s">
        <v>1653</v>
      </c>
      <c r="C121" s="82">
        <v>5.2</v>
      </c>
      <c r="D121" s="83" t="s">
        <v>213</v>
      </c>
      <c r="E121" s="81" t="s">
        <v>214</v>
      </c>
      <c r="F121" s="13" t="s">
        <v>191</v>
      </c>
      <c r="G121" s="36">
        <v>70.95578947368422</v>
      </c>
      <c r="H121" s="37">
        <v>4</v>
      </c>
      <c r="I121" s="84">
        <v>0</v>
      </c>
      <c r="J121" s="85">
        <v>9</v>
      </c>
      <c r="K121" s="84">
        <v>0</v>
      </c>
      <c r="L121" s="86">
        <v>15</v>
      </c>
      <c r="M121" s="84">
        <v>0</v>
      </c>
      <c r="N121" s="86">
        <v>30</v>
      </c>
      <c r="O121" s="87"/>
      <c r="P121" s="38"/>
    </row>
    <row r="122" spans="1:16" ht="30" customHeight="1" x14ac:dyDescent="0.45">
      <c r="A122" s="81" t="s">
        <v>369</v>
      </c>
      <c r="B122" s="81" t="s">
        <v>1653</v>
      </c>
      <c r="C122" s="82">
        <v>5.3</v>
      </c>
      <c r="D122" s="83" t="s">
        <v>215</v>
      </c>
      <c r="E122" s="81" t="s">
        <v>216</v>
      </c>
      <c r="F122" s="13" t="s">
        <v>191</v>
      </c>
      <c r="G122" s="36">
        <v>91.252452812786515</v>
      </c>
      <c r="H122" s="37">
        <v>7</v>
      </c>
      <c r="I122" s="84">
        <v>0</v>
      </c>
      <c r="J122" s="85">
        <v>9</v>
      </c>
      <c r="K122" s="84">
        <v>0</v>
      </c>
      <c r="L122" s="86">
        <v>15</v>
      </c>
      <c r="M122" s="84">
        <v>0</v>
      </c>
      <c r="N122" s="86">
        <v>30</v>
      </c>
      <c r="O122" s="87"/>
      <c r="P122" s="38"/>
    </row>
    <row r="123" spans="1:16" ht="30" customHeight="1" x14ac:dyDescent="0.45">
      <c r="A123" s="81" t="s">
        <v>369</v>
      </c>
      <c r="B123" s="81" t="s">
        <v>1653</v>
      </c>
      <c r="C123" s="82">
        <v>6.1</v>
      </c>
      <c r="D123" s="83" t="s">
        <v>217</v>
      </c>
      <c r="E123" s="81" t="s">
        <v>218</v>
      </c>
      <c r="F123" s="13" t="s">
        <v>191</v>
      </c>
      <c r="G123" s="36">
        <v>25.658947368421057</v>
      </c>
      <c r="H123" s="37">
        <v>4</v>
      </c>
      <c r="I123" s="84">
        <v>0</v>
      </c>
      <c r="J123" s="85">
        <v>9</v>
      </c>
      <c r="K123" s="84">
        <v>0</v>
      </c>
      <c r="L123" s="86">
        <v>15</v>
      </c>
      <c r="M123" s="84">
        <v>0</v>
      </c>
      <c r="N123" s="86">
        <v>30</v>
      </c>
      <c r="O123" s="87"/>
      <c r="P123" s="38"/>
    </row>
    <row r="124" spans="1:16" ht="30" customHeight="1" x14ac:dyDescent="0.45">
      <c r="A124" s="81" t="s">
        <v>369</v>
      </c>
      <c r="B124" s="81" t="s">
        <v>1653</v>
      </c>
      <c r="C124" s="82">
        <v>6.2</v>
      </c>
      <c r="D124" s="83" t="s">
        <v>220</v>
      </c>
      <c r="E124" s="81" t="s">
        <v>221</v>
      </c>
      <c r="F124" s="13" t="s">
        <v>191</v>
      </c>
      <c r="G124" s="36">
        <v>91.252452812786515</v>
      </c>
      <c r="H124" s="37">
        <v>3</v>
      </c>
      <c r="I124" s="84">
        <v>0</v>
      </c>
      <c r="J124" s="85">
        <v>9</v>
      </c>
      <c r="K124" s="84">
        <v>0</v>
      </c>
      <c r="L124" s="86">
        <v>15</v>
      </c>
      <c r="M124" s="84">
        <v>0</v>
      </c>
      <c r="N124" s="86">
        <v>30</v>
      </c>
      <c r="O124" s="87"/>
      <c r="P124" s="38"/>
    </row>
    <row r="125" spans="1:16" ht="30" customHeight="1" x14ac:dyDescent="0.45">
      <c r="A125" s="81" t="s">
        <v>369</v>
      </c>
      <c r="B125" s="81" t="s">
        <v>1653</v>
      </c>
      <c r="C125" s="82">
        <v>7.1</v>
      </c>
      <c r="D125" s="83" t="s">
        <v>222</v>
      </c>
      <c r="E125" s="81" t="s">
        <v>223</v>
      </c>
      <c r="F125" s="13" t="s">
        <v>191</v>
      </c>
      <c r="G125" s="36">
        <v>0</v>
      </c>
      <c r="H125" s="37">
        <v>3</v>
      </c>
      <c r="I125" s="84">
        <v>0</v>
      </c>
      <c r="J125" s="85">
        <v>9</v>
      </c>
      <c r="K125" s="84">
        <v>0</v>
      </c>
      <c r="L125" s="86">
        <v>15</v>
      </c>
      <c r="M125" s="84">
        <v>0</v>
      </c>
      <c r="N125" s="86">
        <v>30</v>
      </c>
      <c r="O125" s="87"/>
      <c r="P125" s="38"/>
    </row>
    <row r="126" spans="1:16" ht="30" customHeight="1" x14ac:dyDescent="0.45">
      <c r="A126" s="81" t="s">
        <v>369</v>
      </c>
      <c r="B126" s="81" t="s">
        <v>1653</v>
      </c>
      <c r="C126" s="82">
        <v>8.1</v>
      </c>
      <c r="D126" s="83" t="s">
        <v>225</v>
      </c>
      <c r="E126" s="81" t="s">
        <v>226</v>
      </c>
      <c r="F126" s="13" t="s">
        <v>191</v>
      </c>
      <c r="G126" s="36">
        <v>39.576842105263161</v>
      </c>
      <c r="H126" s="37">
        <v>3</v>
      </c>
      <c r="I126" s="84">
        <v>0</v>
      </c>
      <c r="J126" s="85">
        <v>9</v>
      </c>
      <c r="K126" s="84">
        <v>0</v>
      </c>
      <c r="L126" s="86">
        <v>15</v>
      </c>
      <c r="M126" s="84">
        <v>0</v>
      </c>
      <c r="N126" s="86">
        <v>30</v>
      </c>
      <c r="O126" s="87"/>
      <c r="P126" s="38"/>
    </row>
    <row r="127" spans="1:16" ht="30" customHeight="1" x14ac:dyDescent="0.45">
      <c r="A127" s="81" t="s">
        <v>369</v>
      </c>
      <c r="B127" s="81" t="s">
        <v>1653</v>
      </c>
      <c r="C127" s="82">
        <v>8.1999999999999993</v>
      </c>
      <c r="D127" s="83" t="s">
        <v>228</v>
      </c>
      <c r="E127" s="81" t="s">
        <v>229</v>
      </c>
      <c r="F127" s="13" t="s">
        <v>191</v>
      </c>
      <c r="G127" s="36">
        <v>51.155789473684216</v>
      </c>
      <c r="H127" s="37">
        <v>3</v>
      </c>
      <c r="I127" s="84">
        <v>0</v>
      </c>
      <c r="J127" s="85">
        <v>9</v>
      </c>
      <c r="K127" s="84">
        <v>0</v>
      </c>
      <c r="L127" s="86">
        <v>15</v>
      </c>
      <c r="M127" s="84">
        <v>0</v>
      </c>
      <c r="N127" s="86">
        <v>30</v>
      </c>
      <c r="O127" s="87"/>
      <c r="P127" s="38"/>
    </row>
    <row r="128" spans="1:16" ht="30" customHeight="1" x14ac:dyDescent="0.45">
      <c r="A128" s="81" t="s">
        <v>369</v>
      </c>
      <c r="B128" s="81" t="s">
        <v>1653</v>
      </c>
      <c r="C128" s="82">
        <v>8.3000000000000007</v>
      </c>
      <c r="D128" s="83" t="s">
        <v>230</v>
      </c>
      <c r="E128" s="81" t="s">
        <v>231</v>
      </c>
      <c r="F128" s="13" t="s">
        <v>191</v>
      </c>
      <c r="G128" s="36">
        <v>91.252452812786515</v>
      </c>
      <c r="H128" s="37">
        <v>4</v>
      </c>
      <c r="I128" s="84">
        <v>0</v>
      </c>
      <c r="J128" s="85">
        <v>9</v>
      </c>
      <c r="K128" s="84">
        <v>0</v>
      </c>
      <c r="L128" s="86">
        <v>15</v>
      </c>
      <c r="M128" s="84">
        <v>0</v>
      </c>
      <c r="N128" s="86">
        <v>30</v>
      </c>
      <c r="O128" s="87"/>
      <c r="P128" s="38"/>
    </row>
    <row r="129" spans="1:16" ht="30" customHeight="1" x14ac:dyDescent="0.45">
      <c r="A129" s="81" t="s">
        <v>369</v>
      </c>
      <c r="B129" s="81" t="s">
        <v>1653</v>
      </c>
      <c r="C129" s="82">
        <v>9.1</v>
      </c>
      <c r="D129" s="83" t="s">
        <v>232</v>
      </c>
      <c r="E129" s="81" t="s">
        <v>233</v>
      </c>
      <c r="F129" s="13" t="s">
        <v>191</v>
      </c>
      <c r="G129" s="36">
        <v>25.41578947368421</v>
      </c>
      <c r="H129" s="37">
        <v>2</v>
      </c>
      <c r="I129" s="84">
        <v>0</v>
      </c>
      <c r="J129" s="85">
        <v>9</v>
      </c>
      <c r="K129" s="84">
        <v>0</v>
      </c>
      <c r="L129" s="86">
        <v>15</v>
      </c>
      <c r="M129" s="84">
        <v>0</v>
      </c>
      <c r="N129" s="86">
        <v>30</v>
      </c>
      <c r="O129" s="87"/>
      <c r="P129" s="38"/>
    </row>
    <row r="130" spans="1:16" ht="30" customHeight="1" x14ac:dyDescent="0.45">
      <c r="A130" s="81" t="s">
        <v>369</v>
      </c>
      <c r="B130" s="81" t="s">
        <v>1653</v>
      </c>
      <c r="C130" s="82">
        <v>9.1999999999999993</v>
      </c>
      <c r="D130" s="83" t="s">
        <v>235</v>
      </c>
      <c r="E130" s="81" t="s">
        <v>236</v>
      </c>
      <c r="F130" s="13" t="s">
        <v>191</v>
      </c>
      <c r="G130" s="36">
        <v>29.781052631578952</v>
      </c>
      <c r="H130" s="37">
        <v>2</v>
      </c>
      <c r="I130" s="84">
        <v>0</v>
      </c>
      <c r="J130" s="85">
        <v>9</v>
      </c>
      <c r="K130" s="84">
        <v>0</v>
      </c>
      <c r="L130" s="86">
        <v>15</v>
      </c>
      <c r="M130" s="84">
        <v>0</v>
      </c>
      <c r="N130" s="86">
        <v>30</v>
      </c>
      <c r="O130" s="87"/>
      <c r="P130" s="38"/>
    </row>
    <row r="131" spans="1:16" ht="30" customHeight="1" x14ac:dyDescent="0.45">
      <c r="A131" s="81" t="s">
        <v>369</v>
      </c>
      <c r="B131" s="81" t="s">
        <v>1653</v>
      </c>
      <c r="C131" s="82">
        <v>9.3000000000000007</v>
      </c>
      <c r="D131" s="83" t="s">
        <v>237</v>
      </c>
      <c r="E131" s="81" t="s">
        <v>238</v>
      </c>
      <c r="F131" s="13" t="s">
        <v>191</v>
      </c>
      <c r="G131" s="36">
        <v>38.300237092839758</v>
      </c>
      <c r="H131" s="37">
        <v>3</v>
      </c>
      <c r="I131" s="84">
        <v>0</v>
      </c>
      <c r="J131" s="85">
        <v>9</v>
      </c>
      <c r="K131" s="84">
        <v>0</v>
      </c>
      <c r="L131" s="86">
        <v>15</v>
      </c>
      <c r="M131" s="84">
        <v>0</v>
      </c>
      <c r="N131" s="86">
        <v>30</v>
      </c>
      <c r="O131" s="87"/>
      <c r="P131" s="38"/>
    </row>
    <row r="132" spans="1:16" ht="30" customHeight="1" x14ac:dyDescent="0.45">
      <c r="A132" s="81" t="s">
        <v>369</v>
      </c>
      <c r="B132" s="81" t="s">
        <v>1653</v>
      </c>
      <c r="C132" s="82">
        <v>10.1</v>
      </c>
      <c r="D132" s="83" t="s">
        <v>239</v>
      </c>
      <c r="E132" s="81" t="s">
        <v>240</v>
      </c>
      <c r="F132" s="13" t="s">
        <v>191</v>
      </c>
      <c r="G132" s="36">
        <v>29.781052631578952</v>
      </c>
      <c r="H132" s="37">
        <v>3</v>
      </c>
      <c r="I132" s="84">
        <v>0</v>
      </c>
      <c r="J132" s="85">
        <v>9</v>
      </c>
      <c r="K132" s="84">
        <v>0</v>
      </c>
      <c r="L132" s="86">
        <v>15</v>
      </c>
      <c r="M132" s="84">
        <v>0</v>
      </c>
      <c r="N132" s="86">
        <v>30</v>
      </c>
      <c r="O132" s="87"/>
      <c r="P132" s="38"/>
    </row>
    <row r="133" spans="1:16" ht="30" customHeight="1" x14ac:dyDescent="0.45">
      <c r="A133" s="81" t="s">
        <v>369</v>
      </c>
      <c r="B133" s="81" t="s">
        <v>1653</v>
      </c>
      <c r="C133" s="82">
        <v>10.199999999999999</v>
      </c>
      <c r="D133" s="83" t="s">
        <v>242</v>
      </c>
      <c r="E133" s="81" t="s">
        <v>243</v>
      </c>
      <c r="F133" s="13" t="s">
        <v>191</v>
      </c>
      <c r="G133" s="36">
        <v>38.300237092839758</v>
      </c>
      <c r="H133" s="37">
        <v>3</v>
      </c>
      <c r="I133" s="84">
        <v>0</v>
      </c>
      <c r="J133" s="85">
        <v>9</v>
      </c>
      <c r="K133" s="84">
        <v>0</v>
      </c>
      <c r="L133" s="86">
        <v>15</v>
      </c>
      <c r="M133" s="84">
        <v>0</v>
      </c>
      <c r="N133" s="86">
        <v>30</v>
      </c>
      <c r="O133" s="87"/>
      <c r="P133" s="38"/>
    </row>
    <row r="134" spans="1:16" ht="30" customHeight="1" x14ac:dyDescent="0.45">
      <c r="A134" s="81" t="s">
        <v>369</v>
      </c>
      <c r="B134" s="81" t="s">
        <v>253</v>
      </c>
      <c r="C134" s="82">
        <v>1.1000000000000001</v>
      </c>
      <c r="D134" s="83" t="s">
        <v>188</v>
      </c>
      <c r="E134" s="81" t="s">
        <v>189</v>
      </c>
      <c r="F134" s="13" t="s">
        <v>191</v>
      </c>
      <c r="G134" s="36">
        <v>0</v>
      </c>
      <c r="H134" s="37">
        <v>2</v>
      </c>
      <c r="I134" s="84">
        <v>0</v>
      </c>
      <c r="J134" s="85">
        <v>7</v>
      </c>
      <c r="K134" s="84">
        <v>0</v>
      </c>
      <c r="L134" s="86">
        <v>15</v>
      </c>
      <c r="M134" s="84">
        <v>0</v>
      </c>
      <c r="N134" s="86">
        <v>30</v>
      </c>
      <c r="O134" s="87"/>
      <c r="P134" s="38"/>
    </row>
    <row r="135" spans="1:16" ht="30" customHeight="1" x14ac:dyDescent="0.45">
      <c r="A135" s="81" t="s">
        <v>369</v>
      </c>
      <c r="B135" s="81" t="s">
        <v>253</v>
      </c>
      <c r="C135" s="82">
        <v>2.1</v>
      </c>
      <c r="D135" s="83" t="s">
        <v>193</v>
      </c>
      <c r="E135" s="81" t="s">
        <v>194</v>
      </c>
      <c r="F135" s="13" t="s">
        <v>191</v>
      </c>
      <c r="G135" s="36">
        <v>20.240000000000006</v>
      </c>
      <c r="H135" s="37">
        <v>2</v>
      </c>
      <c r="I135" s="84">
        <v>0</v>
      </c>
      <c r="J135" s="85">
        <v>9</v>
      </c>
      <c r="K135" s="84">
        <v>0</v>
      </c>
      <c r="L135" s="86">
        <v>20</v>
      </c>
      <c r="M135" s="84">
        <v>0</v>
      </c>
      <c r="N135" s="86">
        <v>30</v>
      </c>
      <c r="O135" s="87"/>
      <c r="P135" s="38"/>
    </row>
    <row r="136" spans="1:16" ht="30" customHeight="1" x14ac:dyDescent="0.45">
      <c r="A136" s="81" t="s">
        <v>369</v>
      </c>
      <c r="B136" s="81" t="s">
        <v>253</v>
      </c>
      <c r="C136" s="82">
        <v>2.2000000000000002</v>
      </c>
      <c r="D136" s="83" t="s">
        <v>196</v>
      </c>
      <c r="E136" s="81" t="s">
        <v>197</v>
      </c>
      <c r="F136" s="13" t="s">
        <v>191</v>
      </c>
      <c r="G136" s="36">
        <v>117.0922357430433</v>
      </c>
      <c r="H136" s="37">
        <v>5</v>
      </c>
      <c r="I136" s="84">
        <v>0</v>
      </c>
      <c r="J136" s="85">
        <v>9</v>
      </c>
      <c r="K136" s="84">
        <v>0</v>
      </c>
      <c r="L136" s="86">
        <v>20</v>
      </c>
      <c r="M136" s="84">
        <v>0</v>
      </c>
      <c r="N136" s="86">
        <v>30</v>
      </c>
      <c r="O136" s="87"/>
      <c r="P136" s="38"/>
    </row>
    <row r="137" spans="1:16" ht="30" customHeight="1" x14ac:dyDescent="0.45">
      <c r="A137" s="81" t="s">
        <v>369</v>
      </c>
      <c r="B137" s="81" t="s">
        <v>253</v>
      </c>
      <c r="C137" s="82">
        <v>3.1</v>
      </c>
      <c r="D137" s="83" t="s">
        <v>198</v>
      </c>
      <c r="E137" s="81" t="s">
        <v>199</v>
      </c>
      <c r="F137" s="13" t="s">
        <v>191</v>
      </c>
      <c r="G137" s="36">
        <v>18.757894736842108</v>
      </c>
      <c r="H137" s="37">
        <v>3</v>
      </c>
      <c r="I137" s="84">
        <v>0</v>
      </c>
      <c r="J137" s="85">
        <v>9</v>
      </c>
      <c r="K137" s="84">
        <v>0</v>
      </c>
      <c r="L137" s="86">
        <v>20</v>
      </c>
      <c r="M137" s="84">
        <v>0</v>
      </c>
      <c r="N137" s="86">
        <v>30</v>
      </c>
      <c r="O137" s="87"/>
      <c r="P137" s="38"/>
    </row>
    <row r="138" spans="1:16" ht="30" customHeight="1" x14ac:dyDescent="0.45">
      <c r="A138" s="81" t="s">
        <v>369</v>
      </c>
      <c r="B138" s="81" t="s">
        <v>253</v>
      </c>
      <c r="C138" s="82">
        <v>3.2</v>
      </c>
      <c r="D138" s="83" t="s">
        <v>201</v>
      </c>
      <c r="E138" s="81" t="s">
        <v>202</v>
      </c>
      <c r="F138" s="13" t="s">
        <v>191</v>
      </c>
      <c r="G138" s="36">
        <v>30.10526315789474</v>
      </c>
      <c r="H138" s="37">
        <v>2</v>
      </c>
      <c r="I138" s="84">
        <v>0</v>
      </c>
      <c r="J138" s="85">
        <v>9</v>
      </c>
      <c r="K138" s="84">
        <v>0</v>
      </c>
      <c r="L138" s="86">
        <v>20</v>
      </c>
      <c r="M138" s="84">
        <v>0</v>
      </c>
      <c r="N138" s="86">
        <v>30</v>
      </c>
      <c r="O138" s="87"/>
      <c r="P138" s="38"/>
    </row>
    <row r="139" spans="1:16" ht="30" customHeight="1" x14ac:dyDescent="0.45">
      <c r="A139" s="81" t="s">
        <v>369</v>
      </c>
      <c r="B139" s="81" t="s">
        <v>253</v>
      </c>
      <c r="C139" s="82">
        <v>3.3</v>
      </c>
      <c r="D139" s="83" t="s">
        <v>203</v>
      </c>
      <c r="E139" s="81" t="s">
        <v>204</v>
      </c>
      <c r="F139" s="13" t="s">
        <v>191</v>
      </c>
      <c r="G139" s="36">
        <v>165.06822415314744</v>
      </c>
      <c r="H139" s="37">
        <v>3</v>
      </c>
      <c r="I139" s="84">
        <v>0</v>
      </c>
      <c r="J139" s="85">
        <v>9</v>
      </c>
      <c r="K139" s="84">
        <v>0</v>
      </c>
      <c r="L139" s="86">
        <v>20</v>
      </c>
      <c r="M139" s="84">
        <v>0</v>
      </c>
      <c r="N139" s="86">
        <v>30</v>
      </c>
      <c r="O139" s="87"/>
      <c r="P139" s="38"/>
    </row>
    <row r="140" spans="1:16" ht="30" customHeight="1" x14ac:dyDescent="0.45">
      <c r="A140" s="81" t="s">
        <v>369</v>
      </c>
      <c r="B140" s="81" t="s">
        <v>253</v>
      </c>
      <c r="C140" s="82">
        <v>4.0999999999999996</v>
      </c>
      <c r="D140" s="83" t="s">
        <v>205</v>
      </c>
      <c r="E140" s="81" t="s">
        <v>206</v>
      </c>
      <c r="F140" s="13" t="s">
        <v>191</v>
      </c>
      <c r="G140" s="36">
        <v>18.618947368421054</v>
      </c>
      <c r="H140" s="37">
        <v>3</v>
      </c>
      <c r="I140" s="84">
        <v>0</v>
      </c>
      <c r="J140" s="85">
        <v>9</v>
      </c>
      <c r="K140" s="84">
        <v>0</v>
      </c>
      <c r="L140" s="86">
        <v>20</v>
      </c>
      <c r="M140" s="84">
        <v>0</v>
      </c>
      <c r="N140" s="86">
        <v>30</v>
      </c>
      <c r="O140" s="87"/>
      <c r="P140" s="38"/>
    </row>
    <row r="141" spans="1:16" ht="30" customHeight="1" x14ac:dyDescent="0.45">
      <c r="A141" s="81" t="s">
        <v>369</v>
      </c>
      <c r="B141" s="81" t="s">
        <v>253</v>
      </c>
      <c r="C141" s="82">
        <v>4.2</v>
      </c>
      <c r="D141" s="83" t="s">
        <v>208</v>
      </c>
      <c r="E141" s="81" t="s">
        <v>209</v>
      </c>
      <c r="F141" s="13" t="s">
        <v>191</v>
      </c>
      <c r="G141" s="36">
        <v>38.300237092839758</v>
      </c>
      <c r="H141" s="37">
        <v>3</v>
      </c>
      <c r="I141" s="84">
        <v>0</v>
      </c>
      <c r="J141" s="85">
        <v>9</v>
      </c>
      <c r="K141" s="84">
        <v>0</v>
      </c>
      <c r="L141" s="86">
        <v>20</v>
      </c>
      <c r="M141" s="84">
        <v>0</v>
      </c>
      <c r="N141" s="86">
        <v>30</v>
      </c>
      <c r="O141" s="87"/>
      <c r="P141" s="38"/>
    </row>
    <row r="142" spans="1:16" ht="30" customHeight="1" x14ac:dyDescent="0.45">
      <c r="A142" s="81" t="s">
        <v>369</v>
      </c>
      <c r="B142" s="81" t="s">
        <v>253</v>
      </c>
      <c r="C142" s="82">
        <v>5.0999999999999996</v>
      </c>
      <c r="D142" s="83" t="s">
        <v>210</v>
      </c>
      <c r="E142" s="81" t="s">
        <v>211</v>
      </c>
      <c r="F142" s="13" t="s">
        <v>191</v>
      </c>
      <c r="G142" s="36">
        <v>23.215789473684215</v>
      </c>
      <c r="H142" s="37">
        <v>4</v>
      </c>
      <c r="I142" s="84">
        <v>0</v>
      </c>
      <c r="J142" s="85">
        <v>9</v>
      </c>
      <c r="K142" s="84">
        <v>0</v>
      </c>
      <c r="L142" s="86">
        <v>20</v>
      </c>
      <c r="M142" s="84">
        <v>0</v>
      </c>
      <c r="N142" s="86">
        <v>30</v>
      </c>
      <c r="O142" s="87"/>
      <c r="P142" s="38"/>
    </row>
    <row r="143" spans="1:16" ht="30" customHeight="1" x14ac:dyDescent="0.45">
      <c r="A143" s="81" t="s">
        <v>369</v>
      </c>
      <c r="B143" s="81" t="s">
        <v>253</v>
      </c>
      <c r="C143" s="82">
        <v>5.2</v>
      </c>
      <c r="D143" s="83" t="s">
        <v>213</v>
      </c>
      <c r="E143" s="81" t="s">
        <v>214</v>
      </c>
      <c r="F143" s="13" t="s">
        <v>191</v>
      </c>
      <c r="G143" s="36">
        <v>30.10526315789474</v>
      </c>
      <c r="H143" s="37">
        <v>4</v>
      </c>
      <c r="I143" s="84">
        <v>0</v>
      </c>
      <c r="J143" s="85">
        <v>9</v>
      </c>
      <c r="K143" s="84">
        <v>0</v>
      </c>
      <c r="L143" s="86">
        <v>20</v>
      </c>
      <c r="M143" s="84">
        <v>0</v>
      </c>
      <c r="N143" s="86">
        <v>30</v>
      </c>
      <c r="O143" s="87"/>
      <c r="P143" s="38"/>
    </row>
    <row r="144" spans="1:16" ht="30" customHeight="1" x14ac:dyDescent="0.45">
      <c r="A144" s="81" t="s">
        <v>369</v>
      </c>
      <c r="B144" s="81" t="s">
        <v>253</v>
      </c>
      <c r="C144" s="82">
        <v>5.3</v>
      </c>
      <c r="D144" s="83" t="s">
        <v>215</v>
      </c>
      <c r="E144" s="81" t="s">
        <v>216</v>
      </c>
      <c r="F144" s="13" t="s">
        <v>191</v>
      </c>
      <c r="G144" s="36">
        <v>91.252452812786515</v>
      </c>
      <c r="H144" s="37">
        <v>7</v>
      </c>
      <c r="I144" s="84">
        <v>0</v>
      </c>
      <c r="J144" s="85">
        <v>9</v>
      </c>
      <c r="K144" s="84">
        <v>0</v>
      </c>
      <c r="L144" s="86">
        <v>20</v>
      </c>
      <c r="M144" s="84">
        <v>0</v>
      </c>
      <c r="N144" s="86">
        <v>30</v>
      </c>
      <c r="O144" s="87"/>
      <c r="P144" s="38"/>
    </row>
    <row r="145" spans="1:16" ht="30" customHeight="1" x14ac:dyDescent="0.45">
      <c r="A145" s="81" t="s">
        <v>369</v>
      </c>
      <c r="B145" s="81" t="s">
        <v>253</v>
      </c>
      <c r="C145" s="82">
        <v>6.1</v>
      </c>
      <c r="D145" s="83" t="s">
        <v>217</v>
      </c>
      <c r="E145" s="81" t="s">
        <v>218</v>
      </c>
      <c r="F145" s="13" t="s">
        <v>191</v>
      </c>
      <c r="G145" s="36">
        <v>17.044210526315794</v>
      </c>
      <c r="H145" s="37">
        <v>4</v>
      </c>
      <c r="I145" s="84">
        <v>0</v>
      </c>
      <c r="J145" s="85">
        <v>9</v>
      </c>
      <c r="K145" s="84">
        <v>0</v>
      </c>
      <c r="L145" s="86">
        <v>20</v>
      </c>
      <c r="M145" s="84">
        <v>0</v>
      </c>
      <c r="N145" s="86">
        <v>30</v>
      </c>
      <c r="O145" s="87"/>
      <c r="P145" s="38"/>
    </row>
    <row r="146" spans="1:16" ht="30" customHeight="1" x14ac:dyDescent="0.45">
      <c r="A146" s="81" t="s">
        <v>369</v>
      </c>
      <c r="B146" s="81" t="s">
        <v>253</v>
      </c>
      <c r="C146" s="82">
        <v>6.2</v>
      </c>
      <c r="D146" s="83" t="s">
        <v>220</v>
      </c>
      <c r="E146" s="81" t="s">
        <v>221</v>
      </c>
      <c r="F146" s="13" t="s">
        <v>191</v>
      </c>
      <c r="G146" s="36">
        <v>91.252452812786515</v>
      </c>
      <c r="H146" s="37">
        <v>3</v>
      </c>
      <c r="I146" s="84">
        <v>0</v>
      </c>
      <c r="J146" s="85">
        <v>9</v>
      </c>
      <c r="K146" s="84">
        <v>0</v>
      </c>
      <c r="L146" s="86">
        <v>20</v>
      </c>
      <c r="M146" s="84">
        <v>0</v>
      </c>
      <c r="N146" s="86">
        <v>30</v>
      </c>
      <c r="O146" s="87"/>
      <c r="P146" s="38"/>
    </row>
    <row r="147" spans="1:16" ht="30" customHeight="1" x14ac:dyDescent="0.45">
      <c r="A147" s="81" t="s">
        <v>369</v>
      </c>
      <c r="B147" s="81" t="s">
        <v>253</v>
      </c>
      <c r="C147" s="82">
        <v>7.1</v>
      </c>
      <c r="D147" s="83" t="s">
        <v>222</v>
      </c>
      <c r="E147" s="81" t="s">
        <v>223</v>
      </c>
      <c r="F147" s="13" t="s">
        <v>191</v>
      </c>
      <c r="G147" s="36">
        <v>0</v>
      </c>
      <c r="H147" s="37">
        <v>2</v>
      </c>
      <c r="I147" s="84">
        <v>0</v>
      </c>
      <c r="J147" s="85">
        <v>9</v>
      </c>
      <c r="K147" s="84">
        <v>0</v>
      </c>
      <c r="L147" s="86">
        <v>20</v>
      </c>
      <c r="M147" s="84">
        <v>0</v>
      </c>
      <c r="N147" s="86">
        <v>30</v>
      </c>
      <c r="O147" s="87"/>
      <c r="P147" s="38"/>
    </row>
    <row r="148" spans="1:16" ht="30" customHeight="1" x14ac:dyDescent="0.45">
      <c r="A148" s="81" t="s">
        <v>369</v>
      </c>
      <c r="B148" s="81" t="s">
        <v>253</v>
      </c>
      <c r="C148" s="82">
        <v>8.1</v>
      </c>
      <c r="D148" s="83" t="s">
        <v>225</v>
      </c>
      <c r="E148" s="81" t="s">
        <v>226</v>
      </c>
      <c r="F148" s="13" t="s">
        <v>191</v>
      </c>
      <c r="G148" s="36">
        <v>21.062105263157896</v>
      </c>
      <c r="H148" s="37">
        <v>3</v>
      </c>
      <c r="I148" s="84">
        <v>0</v>
      </c>
      <c r="J148" s="85">
        <v>9</v>
      </c>
      <c r="K148" s="84">
        <v>0</v>
      </c>
      <c r="L148" s="86">
        <v>20</v>
      </c>
      <c r="M148" s="84">
        <v>0</v>
      </c>
      <c r="N148" s="86">
        <v>30</v>
      </c>
      <c r="O148" s="87"/>
      <c r="P148" s="38"/>
    </row>
    <row r="149" spans="1:16" ht="30" customHeight="1" x14ac:dyDescent="0.45">
      <c r="A149" s="81" t="s">
        <v>369</v>
      </c>
      <c r="B149" s="81" t="s">
        <v>253</v>
      </c>
      <c r="C149" s="82">
        <v>8.1999999999999993</v>
      </c>
      <c r="D149" s="83" t="s">
        <v>228</v>
      </c>
      <c r="E149" s="81" t="s">
        <v>229</v>
      </c>
      <c r="F149" s="13" t="s">
        <v>191</v>
      </c>
      <c r="G149" s="36">
        <v>24.396842105263161</v>
      </c>
      <c r="H149" s="37">
        <v>3</v>
      </c>
      <c r="I149" s="84">
        <v>0</v>
      </c>
      <c r="J149" s="85">
        <v>9</v>
      </c>
      <c r="K149" s="84">
        <v>0</v>
      </c>
      <c r="L149" s="86">
        <v>20</v>
      </c>
      <c r="M149" s="84">
        <v>0</v>
      </c>
      <c r="N149" s="86">
        <v>30</v>
      </c>
      <c r="O149" s="87"/>
      <c r="P149" s="38"/>
    </row>
    <row r="150" spans="1:16" ht="30" customHeight="1" x14ac:dyDescent="0.45">
      <c r="A150" s="81" t="s">
        <v>369</v>
      </c>
      <c r="B150" s="81" t="s">
        <v>253</v>
      </c>
      <c r="C150" s="82">
        <v>8.3000000000000007</v>
      </c>
      <c r="D150" s="83" t="s">
        <v>230</v>
      </c>
      <c r="E150" s="81" t="s">
        <v>231</v>
      </c>
      <c r="F150" s="13" t="s">
        <v>191</v>
      </c>
      <c r="G150" s="36">
        <v>91.252452812786515</v>
      </c>
      <c r="H150" s="37">
        <v>4</v>
      </c>
      <c r="I150" s="84">
        <v>0</v>
      </c>
      <c r="J150" s="85">
        <v>9</v>
      </c>
      <c r="K150" s="84">
        <v>0</v>
      </c>
      <c r="L150" s="86">
        <v>20</v>
      </c>
      <c r="M150" s="84">
        <v>0</v>
      </c>
      <c r="N150" s="86">
        <v>30</v>
      </c>
      <c r="O150" s="87"/>
      <c r="P150" s="38"/>
    </row>
    <row r="151" spans="1:16" ht="30" customHeight="1" x14ac:dyDescent="0.45">
      <c r="A151" s="81" t="s">
        <v>369</v>
      </c>
      <c r="B151" s="81" t="s">
        <v>253</v>
      </c>
      <c r="C151" s="82">
        <v>9.1</v>
      </c>
      <c r="D151" s="83" t="s">
        <v>232</v>
      </c>
      <c r="E151" s="81" t="s">
        <v>233</v>
      </c>
      <c r="F151" s="13" t="s">
        <v>191</v>
      </c>
      <c r="G151" s="36">
        <v>16.974736842105266</v>
      </c>
      <c r="H151" s="37">
        <v>2</v>
      </c>
      <c r="I151" s="84">
        <v>0</v>
      </c>
      <c r="J151" s="85">
        <v>9</v>
      </c>
      <c r="K151" s="84">
        <v>0</v>
      </c>
      <c r="L151" s="86">
        <v>20</v>
      </c>
      <c r="M151" s="84">
        <v>0</v>
      </c>
      <c r="N151" s="86">
        <v>30</v>
      </c>
      <c r="O151" s="87"/>
      <c r="P151" s="38"/>
    </row>
    <row r="152" spans="1:16" ht="30" customHeight="1" x14ac:dyDescent="0.45">
      <c r="A152" s="81" t="s">
        <v>369</v>
      </c>
      <c r="B152" s="81" t="s">
        <v>253</v>
      </c>
      <c r="C152" s="82">
        <v>9.1999999999999993</v>
      </c>
      <c r="D152" s="83" t="s">
        <v>235</v>
      </c>
      <c r="E152" s="81" t="s">
        <v>236</v>
      </c>
      <c r="F152" s="13" t="s">
        <v>191</v>
      </c>
      <c r="G152" s="36">
        <v>18.236842105263161</v>
      </c>
      <c r="H152" s="37">
        <v>2</v>
      </c>
      <c r="I152" s="84">
        <v>0</v>
      </c>
      <c r="J152" s="85">
        <v>9</v>
      </c>
      <c r="K152" s="84">
        <v>0</v>
      </c>
      <c r="L152" s="86">
        <v>20</v>
      </c>
      <c r="M152" s="84">
        <v>0</v>
      </c>
      <c r="N152" s="86">
        <v>30</v>
      </c>
      <c r="O152" s="87"/>
      <c r="P152" s="38"/>
    </row>
    <row r="153" spans="1:16" ht="30" customHeight="1" x14ac:dyDescent="0.45">
      <c r="A153" s="81" t="s">
        <v>369</v>
      </c>
      <c r="B153" s="81" t="s">
        <v>253</v>
      </c>
      <c r="C153" s="82">
        <v>9.3000000000000007</v>
      </c>
      <c r="D153" s="83" t="s">
        <v>237</v>
      </c>
      <c r="E153" s="81" t="s">
        <v>238</v>
      </c>
      <c r="F153" s="13" t="s">
        <v>191</v>
      </c>
      <c r="G153" s="36">
        <v>38.300237092839758</v>
      </c>
      <c r="H153" s="37">
        <v>3</v>
      </c>
      <c r="I153" s="84">
        <v>0</v>
      </c>
      <c r="J153" s="85">
        <v>9</v>
      </c>
      <c r="K153" s="84">
        <v>0</v>
      </c>
      <c r="L153" s="86">
        <v>20</v>
      </c>
      <c r="M153" s="84">
        <v>0</v>
      </c>
      <c r="N153" s="86">
        <v>30</v>
      </c>
      <c r="O153" s="87"/>
      <c r="P153" s="38"/>
    </row>
    <row r="154" spans="1:16" ht="30" customHeight="1" x14ac:dyDescent="0.45">
      <c r="A154" s="81" t="s">
        <v>369</v>
      </c>
      <c r="B154" s="81" t="s">
        <v>253</v>
      </c>
      <c r="C154" s="82">
        <v>10.1</v>
      </c>
      <c r="D154" s="83" t="s">
        <v>239</v>
      </c>
      <c r="E154" s="81" t="s">
        <v>240</v>
      </c>
      <c r="F154" s="13" t="s">
        <v>191</v>
      </c>
      <c r="G154" s="36">
        <v>18.236842105263161</v>
      </c>
      <c r="H154" s="37">
        <v>3</v>
      </c>
      <c r="I154" s="84">
        <v>0</v>
      </c>
      <c r="J154" s="85">
        <v>9</v>
      </c>
      <c r="K154" s="84">
        <v>0</v>
      </c>
      <c r="L154" s="86">
        <v>20</v>
      </c>
      <c r="M154" s="84">
        <v>0</v>
      </c>
      <c r="N154" s="86">
        <v>30</v>
      </c>
      <c r="O154" s="87"/>
      <c r="P154" s="38"/>
    </row>
    <row r="155" spans="1:16" ht="30" customHeight="1" x14ac:dyDescent="0.45">
      <c r="A155" s="81" t="s">
        <v>369</v>
      </c>
      <c r="B155" s="81" t="s">
        <v>253</v>
      </c>
      <c r="C155" s="82">
        <v>10.199999999999999</v>
      </c>
      <c r="D155" s="83" t="s">
        <v>242</v>
      </c>
      <c r="E155" s="81" t="s">
        <v>243</v>
      </c>
      <c r="F155" s="13" t="s">
        <v>191</v>
      </c>
      <c r="G155" s="36">
        <v>38.300237092839758</v>
      </c>
      <c r="H155" s="37">
        <v>3</v>
      </c>
      <c r="I155" s="84">
        <v>0</v>
      </c>
      <c r="J155" s="85">
        <v>9</v>
      </c>
      <c r="K155" s="84">
        <v>0</v>
      </c>
      <c r="L155" s="86">
        <v>20</v>
      </c>
      <c r="M155" s="84">
        <v>0</v>
      </c>
      <c r="N155" s="86">
        <v>30</v>
      </c>
      <c r="O155" s="87"/>
      <c r="P155" s="38"/>
    </row>
    <row r="156" spans="1:16" ht="30" customHeight="1" x14ac:dyDescent="0.45">
      <c r="A156" s="81" t="s">
        <v>369</v>
      </c>
      <c r="B156" s="81" t="s">
        <v>250</v>
      </c>
      <c r="C156" s="82">
        <v>1.1000000000000001</v>
      </c>
      <c r="D156" s="83" t="s">
        <v>188</v>
      </c>
      <c r="E156" s="81" t="s">
        <v>189</v>
      </c>
      <c r="F156" s="13" t="s">
        <v>191</v>
      </c>
      <c r="G156" s="36">
        <v>0</v>
      </c>
      <c r="H156" s="37">
        <v>2</v>
      </c>
      <c r="I156" s="84">
        <v>0</v>
      </c>
      <c r="J156" s="85">
        <v>7</v>
      </c>
      <c r="K156" s="84">
        <v>0</v>
      </c>
      <c r="L156" s="86">
        <v>120</v>
      </c>
      <c r="M156" s="84">
        <v>0</v>
      </c>
      <c r="N156" s="86">
        <v>120</v>
      </c>
      <c r="O156" s="87"/>
      <c r="P156" s="38"/>
    </row>
    <row r="157" spans="1:16" ht="30" customHeight="1" x14ac:dyDescent="0.45">
      <c r="A157" s="81" t="s">
        <v>369</v>
      </c>
      <c r="B157" s="81" t="s">
        <v>250</v>
      </c>
      <c r="C157" s="82">
        <v>2.1</v>
      </c>
      <c r="D157" s="83" t="s">
        <v>193</v>
      </c>
      <c r="E157" s="81" t="s">
        <v>194</v>
      </c>
      <c r="F157" s="13" t="s">
        <v>191</v>
      </c>
      <c r="G157" s="36">
        <v>20.240000000000006</v>
      </c>
      <c r="H157" s="37">
        <v>2</v>
      </c>
      <c r="I157" s="84">
        <v>0</v>
      </c>
      <c r="J157" s="85">
        <v>9</v>
      </c>
      <c r="K157" s="84">
        <v>0</v>
      </c>
      <c r="L157" s="86">
        <v>120</v>
      </c>
      <c r="M157" s="84">
        <v>0</v>
      </c>
      <c r="N157" s="86">
        <v>120</v>
      </c>
      <c r="O157" s="87"/>
      <c r="P157" s="38"/>
    </row>
    <row r="158" spans="1:16" ht="30" customHeight="1" x14ac:dyDescent="0.45">
      <c r="A158" s="81" t="s">
        <v>369</v>
      </c>
      <c r="B158" s="81" t="s">
        <v>250</v>
      </c>
      <c r="C158" s="82">
        <v>2.2000000000000002</v>
      </c>
      <c r="D158" s="83" t="s">
        <v>196</v>
      </c>
      <c r="E158" s="81" t="s">
        <v>197</v>
      </c>
      <c r="F158" s="13" t="s">
        <v>191</v>
      </c>
      <c r="G158" s="36">
        <v>28.681997830129607</v>
      </c>
      <c r="H158" s="37">
        <v>5</v>
      </c>
      <c r="I158" s="84">
        <v>0</v>
      </c>
      <c r="J158" s="85">
        <v>9</v>
      </c>
      <c r="K158" s="84">
        <v>0</v>
      </c>
      <c r="L158" s="86">
        <v>120</v>
      </c>
      <c r="M158" s="84">
        <v>0</v>
      </c>
      <c r="N158" s="86">
        <v>120</v>
      </c>
      <c r="O158" s="87"/>
      <c r="P158" s="38"/>
    </row>
    <row r="159" spans="1:16" ht="30" customHeight="1" x14ac:dyDescent="0.45">
      <c r="A159" s="81" t="s">
        <v>369</v>
      </c>
      <c r="B159" s="81" t="s">
        <v>250</v>
      </c>
      <c r="C159" s="82">
        <v>3.1</v>
      </c>
      <c r="D159" s="83" t="s">
        <v>198</v>
      </c>
      <c r="E159" s="81" t="s">
        <v>199</v>
      </c>
      <c r="F159" s="13" t="s">
        <v>191</v>
      </c>
      <c r="G159" s="36">
        <v>18.757894736842108</v>
      </c>
      <c r="H159" s="37">
        <v>3</v>
      </c>
      <c r="I159" s="84">
        <v>0</v>
      </c>
      <c r="J159" s="85">
        <v>9</v>
      </c>
      <c r="K159" s="84">
        <v>0</v>
      </c>
      <c r="L159" s="86">
        <v>120</v>
      </c>
      <c r="M159" s="84">
        <v>0</v>
      </c>
      <c r="N159" s="86">
        <v>120</v>
      </c>
      <c r="O159" s="87"/>
      <c r="P159" s="38"/>
    </row>
    <row r="160" spans="1:16" ht="30" customHeight="1" x14ac:dyDescent="0.45">
      <c r="A160" s="81" t="s">
        <v>369</v>
      </c>
      <c r="B160" s="81" t="s">
        <v>250</v>
      </c>
      <c r="C160" s="82">
        <v>3.2</v>
      </c>
      <c r="D160" s="83" t="s">
        <v>201</v>
      </c>
      <c r="E160" s="81" t="s">
        <v>202</v>
      </c>
      <c r="F160" s="13" t="s">
        <v>191</v>
      </c>
      <c r="G160" s="36">
        <v>30.10526315789474</v>
      </c>
      <c r="H160" s="37">
        <v>2</v>
      </c>
      <c r="I160" s="84">
        <v>0</v>
      </c>
      <c r="J160" s="85">
        <v>9</v>
      </c>
      <c r="K160" s="84">
        <v>0</v>
      </c>
      <c r="L160" s="86">
        <v>120</v>
      </c>
      <c r="M160" s="84">
        <v>0</v>
      </c>
      <c r="N160" s="86">
        <v>120</v>
      </c>
      <c r="O160" s="87"/>
      <c r="P160" s="38"/>
    </row>
    <row r="161" spans="1:16" ht="30" customHeight="1" x14ac:dyDescent="0.45">
      <c r="A161" s="81" t="s">
        <v>369</v>
      </c>
      <c r="B161" s="81" t="s">
        <v>250</v>
      </c>
      <c r="C161" s="82">
        <v>3.3</v>
      </c>
      <c r="D161" s="83" t="s">
        <v>203</v>
      </c>
      <c r="E161" s="81" t="s">
        <v>204</v>
      </c>
      <c r="F161" s="13" t="s">
        <v>191</v>
      </c>
      <c r="G161" s="36">
        <v>34.095696757337606</v>
      </c>
      <c r="H161" s="37">
        <v>3</v>
      </c>
      <c r="I161" s="84">
        <v>0</v>
      </c>
      <c r="J161" s="85">
        <v>9</v>
      </c>
      <c r="K161" s="84">
        <v>0</v>
      </c>
      <c r="L161" s="86">
        <v>120</v>
      </c>
      <c r="M161" s="84">
        <v>0</v>
      </c>
      <c r="N161" s="86">
        <v>120</v>
      </c>
      <c r="O161" s="87"/>
      <c r="P161" s="38"/>
    </row>
    <row r="162" spans="1:16" ht="30" customHeight="1" x14ac:dyDescent="0.45">
      <c r="A162" s="81" t="s">
        <v>369</v>
      </c>
      <c r="B162" s="81" t="s">
        <v>250</v>
      </c>
      <c r="C162" s="82">
        <v>4.0999999999999996</v>
      </c>
      <c r="D162" s="83" t="s">
        <v>205</v>
      </c>
      <c r="E162" s="81" t="s">
        <v>206</v>
      </c>
      <c r="F162" s="13" t="s">
        <v>191</v>
      </c>
      <c r="G162" s="36">
        <v>18.618947368421054</v>
      </c>
      <c r="H162" s="37">
        <v>3</v>
      </c>
      <c r="I162" s="84">
        <v>0</v>
      </c>
      <c r="J162" s="85">
        <v>9</v>
      </c>
      <c r="K162" s="84">
        <v>0</v>
      </c>
      <c r="L162" s="86">
        <v>120</v>
      </c>
      <c r="M162" s="84">
        <v>0</v>
      </c>
      <c r="N162" s="86">
        <v>120</v>
      </c>
      <c r="O162" s="87"/>
      <c r="P162" s="38"/>
    </row>
    <row r="163" spans="1:16" ht="30" customHeight="1" x14ac:dyDescent="0.45">
      <c r="A163" s="81" t="s">
        <v>369</v>
      </c>
      <c r="B163" s="81" t="s">
        <v>250</v>
      </c>
      <c r="C163" s="82">
        <v>4.2</v>
      </c>
      <c r="D163" s="83" t="s">
        <v>208</v>
      </c>
      <c r="E163" s="81" t="s">
        <v>209</v>
      </c>
      <c r="F163" s="13" t="s">
        <v>191</v>
      </c>
      <c r="G163" s="36">
        <v>20.468623395805203</v>
      </c>
      <c r="H163" s="37">
        <v>3</v>
      </c>
      <c r="I163" s="84">
        <v>0</v>
      </c>
      <c r="J163" s="85">
        <v>9</v>
      </c>
      <c r="K163" s="84">
        <v>0</v>
      </c>
      <c r="L163" s="86">
        <v>120</v>
      </c>
      <c r="M163" s="84">
        <v>0</v>
      </c>
      <c r="N163" s="86">
        <v>120</v>
      </c>
      <c r="O163" s="87"/>
      <c r="P163" s="38"/>
    </row>
    <row r="164" spans="1:16" ht="30" customHeight="1" x14ac:dyDescent="0.45">
      <c r="A164" s="81" t="s">
        <v>369</v>
      </c>
      <c r="B164" s="81" t="s">
        <v>250</v>
      </c>
      <c r="C164" s="82">
        <v>5.0999999999999996</v>
      </c>
      <c r="D164" s="83" t="s">
        <v>210</v>
      </c>
      <c r="E164" s="81" t="s">
        <v>211</v>
      </c>
      <c r="F164" s="13" t="s">
        <v>191</v>
      </c>
      <c r="G164" s="36">
        <v>23.215789473684215</v>
      </c>
      <c r="H164" s="37">
        <v>4</v>
      </c>
      <c r="I164" s="84">
        <v>0</v>
      </c>
      <c r="J164" s="85">
        <v>9</v>
      </c>
      <c r="K164" s="84">
        <v>0</v>
      </c>
      <c r="L164" s="86">
        <v>120</v>
      </c>
      <c r="M164" s="84">
        <v>0</v>
      </c>
      <c r="N164" s="86">
        <v>120</v>
      </c>
      <c r="O164" s="87"/>
      <c r="P164" s="38"/>
    </row>
    <row r="165" spans="1:16" ht="30" customHeight="1" x14ac:dyDescent="0.45">
      <c r="A165" s="81" t="s">
        <v>369</v>
      </c>
      <c r="B165" s="81" t="s">
        <v>250</v>
      </c>
      <c r="C165" s="82">
        <v>5.2</v>
      </c>
      <c r="D165" s="83" t="s">
        <v>213</v>
      </c>
      <c r="E165" s="81" t="s">
        <v>214</v>
      </c>
      <c r="F165" s="13" t="s">
        <v>191</v>
      </c>
      <c r="G165" s="36">
        <v>30.10526315789474</v>
      </c>
      <c r="H165" s="37">
        <v>4</v>
      </c>
      <c r="I165" s="84">
        <v>0</v>
      </c>
      <c r="J165" s="85">
        <v>9</v>
      </c>
      <c r="K165" s="84">
        <v>0</v>
      </c>
      <c r="L165" s="86">
        <v>120</v>
      </c>
      <c r="M165" s="84">
        <v>0</v>
      </c>
      <c r="N165" s="86">
        <v>120</v>
      </c>
      <c r="O165" s="87"/>
      <c r="P165" s="38"/>
    </row>
    <row r="166" spans="1:16" ht="30" customHeight="1" x14ac:dyDescent="0.45">
      <c r="A166" s="81" t="s">
        <v>369</v>
      </c>
      <c r="B166" s="81" t="s">
        <v>250</v>
      </c>
      <c r="C166" s="82">
        <v>5.3</v>
      </c>
      <c r="D166" s="83" t="s">
        <v>215</v>
      </c>
      <c r="E166" s="81" t="s">
        <v>216</v>
      </c>
      <c r="F166" s="13" t="s">
        <v>191</v>
      </c>
      <c r="G166" s="36">
        <v>25.766189114881602</v>
      </c>
      <c r="H166" s="37">
        <v>7</v>
      </c>
      <c r="I166" s="84">
        <v>0</v>
      </c>
      <c r="J166" s="85">
        <v>9</v>
      </c>
      <c r="K166" s="84">
        <v>0</v>
      </c>
      <c r="L166" s="86">
        <v>120</v>
      </c>
      <c r="M166" s="84">
        <v>0</v>
      </c>
      <c r="N166" s="86">
        <v>120</v>
      </c>
      <c r="O166" s="87"/>
      <c r="P166" s="38"/>
    </row>
    <row r="167" spans="1:16" ht="30" customHeight="1" x14ac:dyDescent="0.45">
      <c r="A167" s="81" t="s">
        <v>369</v>
      </c>
      <c r="B167" s="81" t="s">
        <v>250</v>
      </c>
      <c r="C167" s="82">
        <v>6.1</v>
      </c>
      <c r="D167" s="83" t="s">
        <v>217</v>
      </c>
      <c r="E167" s="81" t="s">
        <v>218</v>
      </c>
      <c r="F167" s="13" t="s">
        <v>191</v>
      </c>
      <c r="G167" s="36">
        <v>17.044210526315794</v>
      </c>
      <c r="H167" s="37">
        <v>4</v>
      </c>
      <c r="I167" s="84">
        <v>0</v>
      </c>
      <c r="J167" s="85">
        <v>9</v>
      </c>
      <c r="K167" s="84">
        <v>0</v>
      </c>
      <c r="L167" s="86">
        <v>120</v>
      </c>
      <c r="M167" s="84">
        <v>0</v>
      </c>
      <c r="N167" s="86">
        <v>120</v>
      </c>
      <c r="O167" s="87"/>
      <c r="P167" s="38"/>
    </row>
    <row r="168" spans="1:16" ht="30" customHeight="1" x14ac:dyDescent="0.45">
      <c r="A168" s="81" t="s">
        <v>369</v>
      </c>
      <c r="B168" s="81" t="s">
        <v>250</v>
      </c>
      <c r="C168" s="82">
        <v>6.2</v>
      </c>
      <c r="D168" s="83" t="s">
        <v>220</v>
      </c>
      <c r="E168" s="81" t="s">
        <v>221</v>
      </c>
      <c r="F168" s="13" t="s">
        <v>191</v>
      </c>
      <c r="G168" s="36">
        <v>25.766189114881602</v>
      </c>
      <c r="H168" s="37">
        <v>3</v>
      </c>
      <c r="I168" s="84">
        <v>0</v>
      </c>
      <c r="J168" s="85">
        <v>9</v>
      </c>
      <c r="K168" s="84">
        <v>0</v>
      </c>
      <c r="L168" s="86">
        <v>120</v>
      </c>
      <c r="M168" s="84">
        <v>0</v>
      </c>
      <c r="N168" s="86">
        <v>120</v>
      </c>
      <c r="O168" s="87"/>
      <c r="P168" s="38"/>
    </row>
    <row r="169" spans="1:16" ht="30" customHeight="1" x14ac:dyDescent="0.45">
      <c r="A169" s="81" t="s">
        <v>369</v>
      </c>
      <c r="B169" s="81" t="s">
        <v>250</v>
      </c>
      <c r="C169" s="82">
        <v>7.1</v>
      </c>
      <c r="D169" s="83" t="s">
        <v>222</v>
      </c>
      <c r="E169" s="81" t="s">
        <v>223</v>
      </c>
      <c r="F169" s="13" t="s">
        <v>191</v>
      </c>
      <c r="G169" s="36">
        <v>0</v>
      </c>
      <c r="H169" s="37">
        <v>2</v>
      </c>
      <c r="I169" s="84">
        <v>0</v>
      </c>
      <c r="J169" s="85">
        <v>9</v>
      </c>
      <c r="K169" s="84">
        <v>0</v>
      </c>
      <c r="L169" s="86">
        <v>120</v>
      </c>
      <c r="M169" s="84">
        <v>0</v>
      </c>
      <c r="N169" s="86">
        <v>120</v>
      </c>
      <c r="O169" s="87"/>
      <c r="P169" s="38"/>
    </row>
    <row r="170" spans="1:16" ht="30" customHeight="1" x14ac:dyDescent="0.45">
      <c r="A170" s="81" t="s">
        <v>369</v>
      </c>
      <c r="B170" s="81" t="s">
        <v>250</v>
      </c>
      <c r="C170" s="82">
        <v>8.1</v>
      </c>
      <c r="D170" s="83" t="s">
        <v>225</v>
      </c>
      <c r="E170" s="81" t="s">
        <v>226</v>
      </c>
      <c r="F170" s="13" t="s">
        <v>191</v>
      </c>
      <c r="G170" s="36">
        <v>21.062105263157896</v>
      </c>
      <c r="H170" s="37">
        <v>3</v>
      </c>
      <c r="I170" s="84">
        <v>0</v>
      </c>
      <c r="J170" s="85">
        <v>9</v>
      </c>
      <c r="K170" s="84">
        <v>0</v>
      </c>
      <c r="L170" s="86">
        <v>120</v>
      </c>
      <c r="M170" s="84">
        <v>0</v>
      </c>
      <c r="N170" s="86">
        <v>120</v>
      </c>
      <c r="O170" s="87"/>
      <c r="P170" s="38"/>
    </row>
    <row r="171" spans="1:16" ht="30" customHeight="1" x14ac:dyDescent="0.45">
      <c r="A171" s="81" t="s">
        <v>369</v>
      </c>
      <c r="B171" s="81" t="s">
        <v>250</v>
      </c>
      <c r="C171" s="82">
        <v>8.1999999999999993</v>
      </c>
      <c r="D171" s="83" t="s">
        <v>228</v>
      </c>
      <c r="E171" s="81" t="s">
        <v>229</v>
      </c>
      <c r="F171" s="13" t="s">
        <v>191</v>
      </c>
      <c r="G171" s="36">
        <v>24.396842105263161</v>
      </c>
      <c r="H171" s="37">
        <v>3</v>
      </c>
      <c r="I171" s="84">
        <v>0</v>
      </c>
      <c r="J171" s="85">
        <v>9</v>
      </c>
      <c r="K171" s="84">
        <v>0</v>
      </c>
      <c r="L171" s="86">
        <v>120</v>
      </c>
      <c r="M171" s="84">
        <v>0</v>
      </c>
      <c r="N171" s="86">
        <v>120</v>
      </c>
      <c r="O171" s="87"/>
      <c r="P171" s="38"/>
    </row>
    <row r="172" spans="1:16" ht="30" customHeight="1" x14ac:dyDescent="0.45">
      <c r="A172" s="81" t="s">
        <v>369</v>
      </c>
      <c r="B172" s="81" t="s">
        <v>250</v>
      </c>
      <c r="C172" s="82">
        <v>8.3000000000000007</v>
      </c>
      <c r="D172" s="83" t="s">
        <v>230</v>
      </c>
      <c r="E172" s="81" t="s">
        <v>231</v>
      </c>
      <c r="F172" s="13" t="s">
        <v>191</v>
      </c>
      <c r="G172" s="36">
        <v>25.766189114881602</v>
      </c>
      <c r="H172" s="37">
        <v>4</v>
      </c>
      <c r="I172" s="84">
        <v>0</v>
      </c>
      <c r="J172" s="85">
        <v>9</v>
      </c>
      <c r="K172" s="84">
        <v>0</v>
      </c>
      <c r="L172" s="86">
        <v>120</v>
      </c>
      <c r="M172" s="84">
        <v>0</v>
      </c>
      <c r="N172" s="86">
        <v>120</v>
      </c>
      <c r="O172" s="87"/>
      <c r="P172" s="38"/>
    </row>
    <row r="173" spans="1:16" ht="30" customHeight="1" x14ac:dyDescent="0.45">
      <c r="A173" s="81" t="s">
        <v>369</v>
      </c>
      <c r="B173" s="81" t="s">
        <v>250</v>
      </c>
      <c r="C173" s="82">
        <v>9.1</v>
      </c>
      <c r="D173" s="83" t="s">
        <v>232</v>
      </c>
      <c r="E173" s="81" t="s">
        <v>233</v>
      </c>
      <c r="F173" s="13" t="s">
        <v>191</v>
      </c>
      <c r="G173" s="36">
        <v>16.974736842105266</v>
      </c>
      <c r="H173" s="37">
        <v>2</v>
      </c>
      <c r="I173" s="84">
        <v>0</v>
      </c>
      <c r="J173" s="85">
        <v>9</v>
      </c>
      <c r="K173" s="84">
        <v>0</v>
      </c>
      <c r="L173" s="86">
        <v>120</v>
      </c>
      <c r="M173" s="84">
        <v>0</v>
      </c>
      <c r="N173" s="86">
        <v>120</v>
      </c>
      <c r="O173" s="87"/>
      <c r="P173" s="38"/>
    </row>
    <row r="174" spans="1:16" ht="30" customHeight="1" x14ac:dyDescent="0.45">
      <c r="A174" s="81" t="s">
        <v>369</v>
      </c>
      <c r="B174" s="81" t="s">
        <v>250</v>
      </c>
      <c r="C174" s="82">
        <v>9.1999999999999993</v>
      </c>
      <c r="D174" s="83" t="s">
        <v>235</v>
      </c>
      <c r="E174" s="81" t="s">
        <v>236</v>
      </c>
      <c r="F174" s="13" t="s">
        <v>191</v>
      </c>
      <c r="G174" s="36">
        <v>18.236842105263161</v>
      </c>
      <c r="H174" s="37">
        <v>2</v>
      </c>
      <c r="I174" s="84">
        <v>0</v>
      </c>
      <c r="J174" s="85">
        <v>9</v>
      </c>
      <c r="K174" s="84">
        <v>0</v>
      </c>
      <c r="L174" s="86">
        <v>120</v>
      </c>
      <c r="M174" s="84">
        <v>0</v>
      </c>
      <c r="N174" s="86">
        <v>120</v>
      </c>
      <c r="O174" s="87"/>
      <c r="P174" s="38"/>
    </row>
    <row r="175" spans="1:16" ht="30" customHeight="1" x14ac:dyDescent="0.45">
      <c r="A175" s="81" t="s">
        <v>369</v>
      </c>
      <c r="B175" s="81" t="s">
        <v>250</v>
      </c>
      <c r="C175" s="82">
        <v>9.3000000000000007</v>
      </c>
      <c r="D175" s="83" t="s">
        <v>237</v>
      </c>
      <c r="E175" s="81" t="s">
        <v>238</v>
      </c>
      <c r="F175" s="13" t="s">
        <v>191</v>
      </c>
      <c r="G175" s="36">
        <v>20.468623395805203</v>
      </c>
      <c r="H175" s="37">
        <v>3</v>
      </c>
      <c r="I175" s="84">
        <v>0</v>
      </c>
      <c r="J175" s="85">
        <v>9</v>
      </c>
      <c r="K175" s="84">
        <v>0</v>
      </c>
      <c r="L175" s="86">
        <v>120</v>
      </c>
      <c r="M175" s="84">
        <v>0</v>
      </c>
      <c r="N175" s="86">
        <v>120</v>
      </c>
      <c r="O175" s="87"/>
      <c r="P175" s="38"/>
    </row>
    <row r="176" spans="1:16" ht="30" customHeight="1" x14ac:dyDescent="0.45">
      <c r="A176" s="81" t="s">
        <v>369</v>
      </c>
      <c r="B176" s="81" t="s">
        <v>250</v>
      </c>
      <c r="C176" s="82">
        <v>10.1</v>
      </c>
      <c r="D176" s="83" t="s">
        <v>239</v>
      </c>
      <c r="E176" s="81" t="s">
        <v>240</v>
      </c>
      <c r="F176" s="13" t="s">
        <v>191</v>
      </c>
      <c r="G176" s="36">
        <v>18.236842105263161</v>
      </c>
      <c r="H176" s="37">
        <v>3</v>
      </c>
      <c r="I176" s="84">
        <v>0</v>
      </c>
      <c r="J176" s="85">
        <v>9</v>
      </c>
      <c r="K176" s="84">
        <v>0</v>
      </c>
      <c r="L176" s="86">
        <v>120</v>
      </c>
      <c r="M176" s="84">
        <v>0</v>
      </c>
      <c r="N176" s="86">
        <v>120</v>
      </c>
      <c r="O176" s="87"/>
      <c r="P176" s="38"/>
    </row>
    <row r="177" spans="1:16" ht="30" customHeight="1" x14ac:dyDescent="0.45">
      <c r="A177" s="81" t="s">
        <v>369</v>
      </c>
      <c r="B177" s="81" t="s">
        <v>250</v>
      </c>
      <c r="C177" s="82">
        <v>10.199999999999999</v>
      </c>
      <c r="D177" s="83" t="s">
        <v>242</v>
      </c>
      <c r="E177" s="81" t="s">
        <v>243</v>
      </c>
      <c r="F177" s="13" t="s">
        <v>191</v>
      </c>
      <c r="G177" s="36">
        <v>20.468623395805203</v>
      </c>
      <c r="H177" s="37">
        <v>3</v>
      </c>
      <c r="I177" s="84">
        <v>0</v>
      </c>
      <c r="J177" s="85">
        <v>9</v>
      </c>
      <c r="K177" s="84">
        <v>0</v>
      </c>
      <c r="L177" s="86">
        <v>120</v>
      </c>
      <c r="M177" s="84">
        <v>0</v>
      </c>
      <c r="N177" s="86">
        <v>120</v>
      </c>
      <c r="O177" s="87"/>
      <c r="P177" s="38"/>
    </row>
    <row r="178" spans="1:16" ht="30" customHeight="1" x14ac:dyDescent="0.45">
      <c r="A178" s="81" t="s">
        <v>369</v>
      </c>
      <c r="B178" s="81" t="s">
        <v>262</v>
      </c>
      <c r="C178" s="82">
        <v>1.1000000000000001</v>
      </c>
      <c r="D178" s="83" t="s">
        <v>188</v>
      </c>
      <c r="E178" s="81" t="s">
        <v>189</v>
      </c>
      <c r="F178" s="13" t="s">
        <v>191</v>
      </c>
      <c r="G178" s="36">
        <v>0</v>
      </c>
      <c r="H178" s="37">
        <v>2</v>
      </c>
      <c r="I178" s="84">
        <v>0</v>
      </c>
      <c r="J178" s="85">
        <v>7</v>
      </c>
      <c r="K178" s="84">
        <v>0</v>
      </c>
      <c r="L178" s="86">
        <v>20</v>
      </c>
      <c r="M178" s="84" t="s">
        <v>244</v>
      </c>
      <c r="N178" s="86">
        <v>30</v>
      </c>
      <c r="O178" s="87"/>
      <c r="P178" s="38"/>
    </row>
    <row r="179" spans="1:16" ht="30" customHeight="1" x14ac:dyDescent="0.45">
      <c r="A179" s="81" t="s">
        <v>369</v>
      </c>
      <c r="B179" s="81" t="s">
        <v>262</v>
      </c>
      <c r="C179" s="82">
        <v>2.1</v>
      </c>
      <c r="D179" s="83" t="s">
        <v>193</v>
      </c>
      <c r="E179" s="81" t="s">
        <v>194</v>
      </c>
      <c r="F179" s="13" t="s">
        <v>191</v>
      </c>
      <c r="G179" s="36">
        <v>20.240000000000006</v>
      </c>
      <c r="H179" s="37">
        <v>2</v>
      </c>
      <c r="I179" s="84">
        <v>0</v>
      </c>
      <c r="J179" s="85">
        <v>9</v>
      </c>
      <c r="K179" s="84">
        <v>0</v>
      </c>
      <c r="L179" s="86">
        <v>20</v>
      </c>
      <c r="M179" s="84" t="s">
        <v>244</v>
      </c>
      <c r="N179" s="86">
        <v>30</v>
      </c>
      <c r="O179" s="87"/>
      <c r="P179" s="38"/>
    </row>
    <row r="180" spans="1:16" ht="30" customHeight="1" x14ac:dyDescent="0.45">
      <c r="A180" s="81" t="s">
        <v>369</v>
      </c>
      <c r="B180" s="81" t="s">
        <v>262</v>
      </c>
      <c r="C180" s="82">
        <v>2.2000000000000002</v>
      </c>
      <c r="D180" s="83" t="s">
        <v>196</v>
      </c>
      <c r="E180" s="81" t="s">
        <v>197</v>
      </c>
      <c r="F180" s="13" t="s">
        <v>191</v>
      </c>
      <c r="G180" s="36">
        <v>117.0922357430433</v>
      </c>
      <c r="H180" s="37">
        <v>5</v>
      </c>
      <c r="I180" s="84">
        <v>0</v>
      </c>
      <c r="J180" s="85">
        <v>9</v>
      </c>
      <c r="K180" s="84">
        <v>0</v>
      </c>
      <c r="L180" s="86">
        <v>20</v>
      </c>
      <c r="M180" s="84" t="s">
        <v>244</v>
      </c>
      <c r="N180" s="86">
        <v>30</v>
      </c>
      <c r="O180" s="87"/>
      <c r="P180" s="38"/>
    </row>
    <row r="181" spans="1:16" ht="30" customHeight="1" x14ac:dyDescent="0.45">
      <c r="A181" s="81" t="s">
        <v>369</v>
      </c>
      <c r="B181" s="81" t="s">
        <v>262</v>
      </c>
      <c r="C181" s="82">
        <v>3.1</v>
      </c>
      <c r="D181" s="83" t="s">
        <v>198</v>
      </c>
      <c r="E181" s="81" t="s">
        <v>199</v>
      </c>
      <c r="F181" s="13" t="s">
        <v>191</v>
      </c>
      <c r="G181" s="36">
        <v>18.757894736842108</v>
      </c>
      <c r="H181" s="37">
        <v>3</v>
      </c>
      <c r="I181" s="84">
        <v>0</v>
      </c>
      <c r="J181" s="85">
        <v>9</v>
      </c>
      <c r="K181" s="84">
        <v>0</v>
      </c>
      <c r="L181" s="86">
        <v>20</v>
      </c>
      <c r="M181" s="84" t="s">
        <v>244</v>
      </c>
      <c r="N181" s="86">
        <v>30</v>
      </c>
      <c r="O181" s="87"/>
      <c r="P181" s="38"/>
    </row>
    <row r="182" spans="1:16" ht="30" customHeight="1" x14ac:dyDescent="0.45">
      <c r="A182" s="81" t="s">
        <v>369</v>
      </c>
      <c r="B182" s="81" t="s">
        <v>262</v>
      </c>
      <c r="C182" s="82">
        <v>3.2</v>
      </c>
      <c r="D182" s="83" t="s">
        <v>201</v>
      </c>
      <c r="E182" s="81" t="s">
        <v>202</v>
      </c>
      <c r="F182" s="13" t="s">
        <v>191</v>
      </c>
      <c r="G182" s="36">
        <v>30.10526315789474</v>
      </c>
      <c r="H182" s="37">
        <v>2</v>
      </c>
      <c r="I182" s="84">
        <v>0</v>
      </c>
      <c r="J182" s="85">
        <v>9</v>
      </c>
      <c r="K182" s="84">
        <v>0</v>
      </c>
      <c r="L182" s="86">
        <v>20</v>
      </c>
      <c r="M182" s="84" t="s">
        <v>244</v>
      </c>
      <c r="N182" s="86">
        <v>30</v>
      </c>
      <c r="O182" s="87"/>
      <c r="P182" s="38"/>
    </row>
    <row r="183" spans="1:16" ht="30" customHeight="1" x14ac:dyDescent="0.45">
      <c r="A183" s="81" t="s">
        <v>369</v>
      </c>
      <c r="B183" s="81" t="s">
        <v>262</v>
      </c>
      <c r="C183" s="82">
        <v>3.3</v>
      </c>
      <c r="D183" s="83" t="s">
        <v>203</v>
      </c>
      <c r="E183" s="81" t="s">
        <v>204</v>
      </c>
      <c r="F183" s="13" t="s">
        <v>191</v>
      </c>
      <c r="G183" s="36">
        <v>165.06822415314744</v>
      </c>
      <c r="H183" s="37">
        <v>3</v>
      </c>
      <c r="I183" s="84">
        <v>0</v>
      </c>
      <c r="J183" s="85">
        <v>9</v>
      </c>
      <c r="K183" s="84">
        <v>0</v>
      </c>
      <c r="L183" s="86">
        <v>20</v>
      </c>
      <c r="M183" s="84" t="s">
        <v>244</v>
      </c>
      <c r="N183" s="86">
        <v>30</v>
      </c>
      <c r="O183" s="87"/>
      <c r="P183" s="38"/>
    </row>
    <row r="184" spans="1:16" ht="30" customHeight="1" x14ac:dyDescent="0.45">
      <c r="A184" s="81" t="s">
        <v>369</v>
      </c>
      <c r="B184" s="81" t="s">
        <v>262</v>
      </c>
      <c r="C184" s="82">
        <v>4.0999999999999996</v>
      </c>
      <c r="D184" s="83" t="s">
        <v>205</v>
      </c>
      <c r="E184" s="81" t="s">
        <v>206</v>
      </c>
      <c r="F184" s="13" t="s">
        <v>191</v>
      </c>
      <c r="G184" s="36">
        <v>18.618947368421054</v>
      </c>
      <c r="H184" s="37">
        <v>3</v>
      </c>
      <c r="I184" s="84">
        <v>0</v>
      </c>
      <c r="J184" s="85">
        <v>9</v>
      </c>
      <c r="K184" s="84">
        <v>0</v>
      </c>
      <c r="L184" s="86">
        <v>20</v>
      </c>
      <c r="M184" s="84" t="s">
        <v>244</v>
      </c>
      <c r="N184" s="86">
        <v>30</v>
      </c>
      <c r="O184" s="87"/>
      <c r="P184" s="38"/>
    </row>
    <row r="185" spans="1:16" ht="30" customHeight="1" x14ac:dyDescent="0.45">
      <c r="A185" s="81" t="s">
        <v>369</v>
      </c>
      <c r="B185" s="81" t="s">
        <v>262</v>
      </c>
      <c r="C185" s="82">
        <v>4.2</v>
      </c>
      <c r="D185" s="83" t="s">
        <v>208</v>
      </c>
      <c r="E185" s="81" t="s">
        <v>209</v>
      </c>
      <c r="F185" s="13" t="s">
        <v>191</v>
      </c>
      <c r="G185" s="36">
        <v>38.300237092839758</v>
      </c>
      <c r="H185" s="37">
        <v>3</v>
      </c>
      <c r="I185" s="84">
        <v>0</v>
      </c>
      <c r="J185" s="85">
        <v>9</v>
      </c>
      <c r="K185" s="84">
        <v>0</v>
      </c>
      <c r="L185" s="86">
        <v>20</v>
      </c>
      <c r="M185" s="84" t="s">
        <v>244</v>
      </c>
      <c r="N185" s="86">
        <v>30</v>
      </c>
      <c r="O185" s="87"/>
      <c r="P185" s="38"/>
    </row>
    <row r="186" spans="1:16" ht="30" customHeight="1" x14ac:dyDescent="0.45">
      <c r="A186" s="81" t="s">
        <v>369</v>
      </c>
      <c r="B186" s="81" t="s">
        <v>262</v>
      </c>
      <c r="C186" s="82">
        <v>5.0999999999999996</v>
      </c>
      <c r="D186" s="83" t="s">
        <v>210</v>
      </c>
      <c r="E186" s="81" t="s">
        <v>211</v>
      </c>
      <c r="F186" s="13" t="s">
        <v>191</v>
      </c>
      <c r="G186" s="36">
        <v>23.215789473684215</v>
      </c>
      <c r="H186" s="37">
        <v>4</v>
      </c>
      <c r="I186" s="84">
        <v>0</v>
      </c>
      <c r="J186" s="85">
        <v>9</v>
      </c>
      <c r="K186" s="84">
        <v>0</v>
      </c>
      <c r="L186" s="86">
        <v>20</v>
      </c>
      <c r="M186" s="84" t="s">
        <v>244</v>
      </c>
      <c r="N186" s="86">
        <v>30</v>
      </c>
      <c r="O186" s="87"/>
      <c r="P186" s="38"/>
    </row>
    <row r="187" spans="1:16" ht="30" customHeight="1" x14ac:dyDescent="0.45">
      <c r="A187" s="81" t="s">
        <v>369</v>
      </c>
      <c r="B187" s="81" t="s">
        <v>262</v>
      </c>
      <c r="C187" s="82">
        <v>5.2</v>
      </c>
      <c r="D187" s="83" t="s">
        <v>213</v>
      </c>
      <c r="E187" s="81" t="s">
        <v>214</v>
      </c>
      <c r="F187" s="13" t="s">
        <v>191</v>
      </c>
      <c r="G187" s="36">
        <v>30.10526315789474</v>
      </c>
      <c r="H187" s="37">
        <v>4</v>
      </c>
      <c r="I187" s="84">
        <v>0</v>
      </c>
      <c r="J187" s="85">
        <v>9</v>
      </c>
      <c r="K187" s="84">
        <v>0</v>
      </c>
      <c r="L187" s="86">
        <v>20</v>
      </c>
      <c r="M187" s="84" t="s">
        <v>244</v>
      </c>
      <c r="N187" s="86">
        <v>30</v>
      </c>
      <c r="O187" s="87"/>
      <c r="P187" s="38"/>
    </row>
    <row r="188" spans="1:16" ht="30" customHeight="1" x14ac:dyDescent="0.45">
      <c r="A188" s="81" t="s">
        <v>369</v>
      </c>
      <c r="B188" s="81" t="s">
        <v>262</v>
      </c>
      <c r="C188" s="82">
        <v>5.3</v>
      </c>
      <c r="D188" s="83" t="s">
        <v>215</v>
      </c>
      <c r="E188" s="81" t="s">
        <v>216</v>
      </c>
      <c r="F188" s="13" t="s">
        <v>191</v>
      </c>
      <c r="G188" s="36">
        <v>91.252452812786515</v>
      </c>
      <c r="H188" s="37">
        <v>7</v>
      </c>
      <c r="I188" s="84">
        <v>0</v>
      </c>
      <c r="J188" s="85">
        <v>9</v>
      </c>
      <c r="K188" s="84">
        <v>0</v>
      </c>
      <c r="L188" s="86">
        <v>20</v>
      </c>
      <c r="M188" s="84" t="s">
        <v>244</v>
      </c>
      <c r="N188" s="86">
        <v>30</v>
      </c>
      <c r="O188" s="87"/>
      <c r="P188" s="38"/>
    </row>
    <row r="189" spans="1:16" ht="30" customHeight="1" x14ac:dyDescent="0.45">
      <c r="A189" s="81" t="s">
        <v>369</v>
      </c>
      <c r="B189" s="81" t="s">
        <v>262</v>
      </c>
      <c r="C189" s="82">
        <v>6.1</v>
      </c>
      <c r="D189" s="83" t="s">
        <v>217</v>
      </c>
      <c r="E189" s="81" t="s">
        <v>218</v>
      </c>
      <c r="F189" s="13" t="s">
        <v>191</v>
      </c>
      <c r="G189" s="36">
        <v>17.044210526315794</v>
      </c>
      <c r="H189" s="37">
        <v>4</v>
      </c>
      <c r="I189" s="84">
        <v>0</v>
      </c>
      <c r="J189" s="85">
        <v>9</v>
      </c>
      <c r="K189" s="84">
        <v>0</v>
      </c>
      <c r="L189" s="86">
        <v>20</v>
      </c>
      <c r="M189" s="84" t="s">
        <v>244</v>
      </c>
      <c r="N189" s="86">
        <v>30</v>
      </c>
      <c r="O189" s="87"/>
      <c r="P189" s="38"/>
    </row>
    <row r="190" spans="1:16" ht="30" customHeight="1" x14ac:dyDescent="0.45">
      <c r="A190" s="81" t="s">
        <v>369</v>
      </c>
      <c r="B190" s="81" t="s">
        <v>262</v>
      </c>
      <c r="C190" s="82">
        <v>6.2</v>
      </c>
      <c r="D190" s="83" t="s">
        <v>220</v>
      </c>
      <c r="E190" s="81" t="s">
        <v>221</v>
      </c>
      <c r="F190" s="13" t="s">
        <v>191</v>
      </c>
      <c r="G190" s="36">
        <v>91.252452812786515</v>
      </c>
      <c r="H190" s="37">
        <v>3</v>
      </c>
      <c r="I190" s="84">
        <v>0</v>
      </c>
      <c r="J190" s="85">
        <v>9</v>
      </c>
      <c r="K190" s="84">
        <v>0</v>
      </c>
      <c r="L190" s="86">
        <v>20</v>
      </c>
      <c r="M190" s="84" t="s">
        <v>244</v>
      </c>
      <c r="N190" s="86">
        <v>30</v>
      </c>
      <c r="O190" s="87"/>
      <c r="P190" s="38"/>
    </row>
    <row r="191" spans="1:16" ht="30" customHeight="1" x14ac:dyDescent="0.45">
      <c r="A191" s="81" t="s">
        <v>369</v>
      </c>
      <c r="B191" s="81" t="s">
        <v>262</v>
      </c>
      <c r="C191" s="82">
        <v>7.1</v>
      </c>
      <c r="D191" s="83" t="s">
        <v>222</v>
      </c>
      <c r="E191" s="81" t="s">
        <v>223</v>
      </c>
      <c r="F191" s="13" t="s">
        <v>191</v>
      </c>
      <c r="G191" s="36">
        <v>0</v>
      </c>
      <c r="H191" s="37">
        <v>2</v>
      </c>
      <c r="I191" s="84">
        <v>0</v>
      </c>
      <c r="J191" s="85">
        <v>9</v>
      </c>
      <c r="K191" s="84">
        <v>0</v>
      </c>
      <c r="L191" s="86">
        <v>20</v>
      </c>
      <c r="M191" s="84" t="s">
        <v>244</v>
      </c>
      <c r="N191" s="86">
        <v>30</v>
      </c>
      <c r="O191" s="87"/>
      <c r="P191" s="38"/>
    </row>
    <row r="192" spans="1:16" ht="30" customHeight="1" x14ac:dyDescent="0.45">
      <c r="A192" s="81" t="s">
        <v>369</v>
      </c>
      <c r="B192" s="81" t="s">
        <v>262</v>
      </c>
      <c r="C192" s="82">
        <v>8.1</v>
      </c>
      <c r="D192" s="83" t="s">
        <v>225</v>
      </c>
      <c r="E192" s="81" t="s">
        <v>226</v>
      </c>
      <c r="F192" s="13" t="s">
        <v>191</v>
      </c>
      <c r="G192" s="36">
        <v>21.062105263157896</v>
      </c>
      <c r="H192" s="37">
        <v>3</v>
      </c>
      <c r="I192" s="84">
        <v>0</v>
      </c>
      <c r="J192" s="85">
        <v>9</v>
      </c>
      <c r="K192" s="84">
        <v>0</v>
      </c>
      <c r="L192" s="86">
        <v>20</v>
      </c>
      <c r="M192" s="84" t="s">
        <v>244</v>
      </c>
      <c r="N192" s="86">
        <v>30</v>
      </c>
      <c r="O192" s="87"/>
      <c r="P192" s="38"/>
    </row>
    <row r="193" spans="1:16" ht="30" customHeight="1" x14ac:dyDescent="0.45">
      <c r="A193" s="81" t="s">
        <v>369</v>
      </c>
      <c r="B193" s="81" t="s">
        <v>262</v>
      </c>
      <c r="C193" s="82">
        <v>8.1999999999999993</v>
      </c>
      <c r="D193" s="83" t="s">
        <v>228</v>
      </c>
      <c r="E193" s="81" t="s">
        <v>229</v>
      </c>
      <c r="F193" s="13" t="s">
        <v>191</v>
      </c>
      <c r="G193" s="36">
        <v>24.396842105263161</v>
      </c>
      <c r="H193" s="37">
        <v>3</v>
      </c>
      <c r="I193" s="84">
        <v>0</v>
      </c>
      <c r="J193" s="85">
        <v>9</v>
      </c>
      <c r="K193" s="84">
        <v>0</v>
      </c>
      <c r="L193" s="86">
        <v>20</v>
      </c>
      <c r="M193" s="84" t="s">
        <v>244</v>
      </c>
      <c r="N193" s="86">
        <v>30</v>
      </c>
      <c r="O193" s="87"/>
      <c r="P193" s="38"/>
    </row>
    <row r="194" spans="1:16" ht="30" customHeight="1" x14ac:dyDescent="0.45">
      <c r="A194" s="81" t="s">
        <v>369</v>
      </c>
      <c r="B194" s="81" t="s">
        <v>262</v>
      </c>
      <c r="C194" s="82">
        <v>8.3000000000000007</v>
      </c>
      <c r="D194" s="83" t="s">
        <v>230</v>
      </c>
      <c r="E194" s="81" t="s">
        <v>231</v>
      </c>
      <c r="F194" s="13" t="s">
        <v>191</v>
      </c>
      <c r="G194" s="36">
        <v>38.723172713188198</v>
      </c>
      <c r="H194" s="37">
        <v>4</v>
      </c>
      <c r="I194" s="84">
        <v>0</v>
      </c>
      <c r="J194" s="85">
        <v>9</v>
      </c>
      <c r="K194" s="84">
        <v>0</v>
      </c>
      <c r="L194" s="86">
        <v>20</v>
      </c>
      <c r="M194" s="84" t="s">
        <v>244</v>
      </c>
      <c r="N194" s="86">
        <v>30</v>
      </c>
      <c r="O194" s="87"/>
      <c r="P194" s="38"/>
    </row>
    <row r="195" spans="1:16" ht="41.65" x14ac:dyDescent="0.45">
      <c r="A195" s="81" t="s">
        <v>369</v>
      </c>
      <c r="B195" s="81" t="s">
        <v>262</v>
      </c>
      <c r="C195" s="82">
        <v>9.1</v>
      </c>
      <c r="D195" s="83" t="s">
        <v>232</v>
      </c>
      <c r="E195" s="81" t="s">
        <v>233</v>
      </c>
      <c r="F195" s="13" t="s">
        <v>191</v>
      </c>
      <c r="G195" s="36">
        <v>16.974736842105266</v>
      </c>
      <c r="H195" s="37">
        <v>2</v>
      </c>
      <c r="I195" s="84">
        <v>0</v>
      </c>
      <c r="J195" s="85">
        <v>9</v>
      </c>
      <c r="K195" s="84">
        <v>0</v>
      </c>
      <c r="L195" s="86">
        <v>20</v>
      </c>
      <c r="M195" s="84" t="s">
        <v>244</v>
      </c>
      <c r="N195" s="86">
        <v>30</v>
      </c>
      <c r="O195" s="87"/>
      <c r="P195" s="38"/>
    </row>
    <row r="196" spans="1:16" x14ac:dyDescent="0.45">
      <c r="A196" s="81" t="s">
        <v>369</v>
      </c>
      <c r="B196" s="81" t="s">
        <v>262</v>
      </c>
      <c r="C196" s="82">
        <v>9.1999999999999993</v>
      </c>
      <c r="D196" s="83" t="s">
        <v>235</v>
      </c>
      <c r="E196" s="81" t="s">
        <v>236</v>
      </c>
      <c r="F196" s="13" t="s">
        <v>191</v>
      </c>
      <c r="G196" s="36">
        <v>18.236842105263161</v>
      </c>
      <c r="H196" s="37">
        <v>2</v>
      </c>
      <c r="I196" s="84">
        <v>0</v>
      </c>
      <c r="J196" s="85">
        <v>9</v>
      </c>
      <c r="K196" s="84">
        <v>0</v>
      </c>
      <c r="L196" s="86">
        <v>20</v>
      </c>
      <c r="M196" s="84" t="s">
        <v>244</v>
      </c>
      <c r="N196" s="86">
        <v>30</v>
      </c>
      <c r="O196" s="87"/>
      <c r="P196" s="38"/>
    </row>
    <row r="197" spans="1:16" ht="27" x14ac:dyDescent="0.45">
      <c r="A197" s="81" t="s">
        <v>369</v>
      </c>
      <c r="B197" s="81" t="s">
        <v>262</v>
      </c>
      <c r="C197" s="82">
        <v>9.3000000000000007</v>
      </c>
      <c r="D197" s="83" t="s">
        <v>237</v>
      </c>
      <c r="E197" s="81" t="s">
        <v>238</v>
      </c>
      <c r="F197" s="13" t="s">
        <v>191</v>
      </c>
      <c r="G197" s="36">
        <v>23.453172066520061</v>
      </c>
      <c r="H197" s="37">
        <v>3</v>
      </c>
      <c r="I197" s="84">
        <v>0</v>
      </c>
      <c r="J197" s="85">
        <v>9</v>
      </c>
      <c r="K197" s="84">
        <v>0</v>
      </c>
      <c r="L197" s="86">
        <v>20</v>
      </c>
      <c r="M197" s="84" t="s">
        <v>244</v>
      </c>
      <c r="N197" s="86">
        <v>30</v>
      </c>
      <c r="O197" s="87"/>
      <c r="P197" s="38"/>
    </row>
    <row r="198" spans="1:16" x14ac:dyDescent="0.45">
      <c r="A198" s="81" t="s">
        <v>369</v>
      </c>
      <c r="B198" s="81" t="s">
        <v>262</v>
      </c>
      <c r="C198" s="82">
        <v>10.1</v>
      </c>
      <c r="D198" s="83" t="s">
        <v>239</v>
      </c>
      <c r="E198" s="81" t="s">
        <v>240</v>
      </c>
      <c r="F198" s="13" t="s">
        <v>191</v>
      </c>
      <c r="G198" s="36">
        <v>18.236842105263161</v>
      </c>
      <c r="H198" s="37">
        <v>3</v>
      </c>
      <c r="I198" s="84">
        <v>0</v>
      </c>
      <c r="J198" s="85">
        <v>9</v>
      </c>
      <c r="K198" s="84">
        <v>0</v>
      </c>
      <c r="L198" s="86">
        <v>20</v>
      </c>
      <c r="M198" s="84" t="s">
        <v>244</v>
      </c>
      <c r="N198" s="86">
        <v>30</v>
      </c>
      <c r="O198" s="87"/>
      <c r="P198" s="38"/>
    </row>
    <row r="199" spans="1:16" x14ac:dyDescent="0.45">
      <c r="A199" s="81" t="s">
        <v>369</v>
      </c>
      <c r="B199" s="81" t="s">
        <v>262</v>
      </c>
      <c r="C199" s="82">
        <v>10.199999999999999</v>
      </c>
      <c r="D199" s="83" t="s">
        <v>242</v>
      </c>
      <c r="E199" s="81" t="s">
        <v>243</v>
      </c>
      <c r="F199" s="13" t="s">
        <v>191</v>
      </c>
      <c r="G199" s="36">
        <v>38.300237092839758</v>
      </c>
      <c r="H199" s="37">
        <v>3</v>
      </c>
      <c r="I199" s="84">
        <v>0</v>
      </c>
      <c r="J199" s="85">
        <v>9</v>
      </c>
      <c r="K199" s="84">
        <v>0</v>
      </c>
      <c r="L199" s="86">
        <v>20</v>
      </c>
      <c r="M199" s="84" t="s">
        <v>244</v>
      </c>
      <c r="N199" s="86">
        <v>30</v>
      </c>
      <c r="O199" s="87"/>
      <c r="P199" s="38"/>
    </row>
    <row r="200" spans="1:16" ht="40.5" x14ac:dyDescent="0.45">
      <c r="A200" s="81" t="s">
        <v>1824</v>
      </c>
      <c r="B200" s="81" t="s">
        <v>2072</v>
      </c>
      <c r="C200" s="82">
        <v>1.1000000000000001</v>
      </c>
      <c r="D200" s="83" t="s">
        <v>188</v>
      </c>
      <c r="E200" s="81" t="s">
        <v>189</v>
      </c>
      <c r="F200" s="13" t="s">
        <v>191</v>
      </c>
      <c r="G200" s="36">
        <v>0</v>
      </c>
      <c r="H200" s="37">
        <v>2</v>
      </c>
      <c r="I200" s="84">
        <v>0</v>
      </c>
      <c r="J200" s="85">
        <v>7</v>
      </c>
      <c r="K200" s="84">
        <v>0</v>
      </c>
      <c r="L200" s="86">
        <v>15</v>
      </c>
      <c r="M200" s="84">
        <v>0</v>
      </c>
      <c r="N200" s="86">
        <v>30</v>
      </c>
      <c r="O200" s="87" t="s">
        <v>2073</v>
      </c>
      <c r="P200" s="38"/>
    </row>
    <row r="201" spans="1:16" ht="41.65" x14ac:dyDescent="0.45">
      <c r="A201" s="81" t="s">
        <v>1824</v>
      </c>
      <c r="B201" s="81" t="s">
        <v>2072</v>
      </c>
      <c r="C201" s="82">
        <v>2.1</v>
      </c>
      <c r="D201" s="83" t="s">
        <v>193</v>
      </c>
      <c r="E201" s="81" t="s">
        <v>194</v>
      </c>
      <c r="F201" s="13" t="s">
        <v>191</v>
      </c>
      <c r="G201" s="36" t="s">
        <v>1373</v>
      </c>
      <c r="H201" s="37">
        <v>4</v>
      </c>
      <c r="I201" s="84" t="s">
        <v>1373</v>
      </c>
      <c r="J201" s="85">
        <v>9</v>
      </c>
      <c r="K201" s="84" t="s">
        <v>1373</v>
      </c>
      <c r="L201" s="86">
        <v>20</v>
      </c>
      <c r="M201" s="84" t="s">
        <v>1373</v>
      </c>
      <c r="N201" s="86">
        <v>30</v>
      </c>
      <c r="O201" s="87" t="s">
        <v>2074</v>
      </c>
      <c r="P201" s="38"/>
    </row>
    <row r="202" spans="1:16" ht="27.75" x14ac:dyDescent="0.45">
      <c r="A202" s="81" t="s">
        <v>1824</v>
      </c>
      <c r="B202" s="81" t="s">
        <v>2072</v>
      </c>
      <c r="C202" s="82">
        <v>2.2000000000000002</v>
      </c>
      <c r="D202" s="83" t="s">
        <v>196</v>
      </c>
      <c r="E202" s="81" t="s">
        <v>197</v>
      </c>
      <c r="F202" s="13" t="s">
        <v>191</v>
      </c>
      <c r="G202" s="36" t="s">
        <v>1373</v>
      </c>
      <c r="H202" s="37">
        <v>4</v>
      </c>
      <c r="I202" s="84" t="s">
        <v>1373</v>
      </c>
      <c r="J202" s="85">
        <v>9</v>
      </c>
      <c r="K202" s="84" t="s">
        <v>1373</v>
      </c>
      <c r="L202" s="86">
        <v>20</v>
      </c>
      <c r="M202" s="84" t="s">
        <v>1373</v>
      </c>
      <c r="N202" s="86">
        <v>30</v>
      </c>
      <c r="O202" s="87" t="s">
        <v>2074</v>
      </c>
      <c r="P202" s="38"/>
    </row>
    <row r="203" spans="1:16" ht="41.65" x14ac:dyDescent="0.45">
      <c r="A203" s="81" t="s">
        <v>1824</v>
      </c>
      <c r="B203" s="81" t="s">
        <v>2072</v>
      </c>
      <c r="C203" s="82">
        <v>3.1</v>
      </c>
      <c r="D203" s="83" t="s">
        <v>198</v>
      </c>
      <c r="E203" s="81" t="s">
        <v>199</v>
      </c>
      <c r="F203" s="13" t="s">
        <v>191</v>
      </c>
      <c r="G203" s="36" t="s">
        <v>1373</v>
      </c>
      <c r="H203" s="37">
        <v>4</v>
      </c>
      <c r="I203" s="84" t="s">
        <v>1373</v>
      </c>
      <c r="J203" s="85">
        <v>9</v>
      </c>
      <c r="K203" s="84" t="s">
        <v>1373</v>
      </c>
      <c r="L203" s="86">
        <v>20</v>
      </c>
      <c r="M203" s="84" t="s">
        <v>1373</v>
      </c>
      <c r="N203" s="86">
        <v>30</v>
      </c>
      <c r="O203" s="87" t="s">
        <v>2074</v>
      </c>
      <c r="P203" s="38"/>
    </row>
    <row r="204" spans="1:16" ht="41.65" x14ac:dyDescent="0.45">
      <c r="A204" s="81" t="s">
        <v>1824</v>
      </c>
      <c r="B204" s="81" t="s">
        <v>2072</v>
      </c>
      <c r="C204" s="82">
        <v>3.2</v>
      </c>
      <c r="D204" s="83" t="s">
        <v>201</v>
      </c>
      <c r="E204" s="81" t="s">
        <v>202</v>
      </c>
      <c r="F204" s="13" t="s">
        <v>191</v>
      </c>
      <c r="G204" s="36" t="s">
        <v>1373</v>
      </c>
      <c r="H204" s="37">
        <v>4</v>
      </c>
      <c r="I204" s="84" t="s">
        <v>1373</v>
      </c>
      <c r="J204" s="85">
        <v>9</v>
      </c>
      <c r="K204" s="84" t="s">
        <v>1373</v>
      </c>
      <c r="L204" s="86">
        <v>20</v>
      </c>
      <c r="M204" s="84" t="s">
        <v>1373</v>
      </c>
      <c r="N204" s="86">
        <v>30</v>
      </c>
      <c r="O204" s="87" t="s">
        <v>2074</v>
      </c>
      <c r="P204" s="38"/>
    </row>
    <row r="205" spans="1:16" ht="27.75" x14ac:dyDescent="0.45">
      <c r="A205" s="81" t="s">
        <v>1824</v>
      </c>
      <c r="B205" s="81" t="s">
        <v>2072</v>
      </c>
      <c r="C205" s="82">
        <v>3.3</v>
      </c>
      <c r="D205" s="83" t="s">
        <v>203</v>
      </c>
      <c r="E205" s="81" t="s">
        <v>204</v>
      </c>
      <c r="F205" s="13" t="s">
        <v>191</v>
      </c>
      <c r="G205" s="36" t="s">
        <v>1373</v>
      </c>
      <c r="H205" s="37">
        <v>7</v>
      </c>
      <c r="I205" s="84" t="s">
        <v>1373</v>
      </c>
      <c r="J205" s="85">
        <v>9</v>
      </c>
      <c r="K205" s="84" t="s">
        <v>1373</v>
      </c>
      <c r="L205" s="86">
        <v>20</v>
      </c>
      <c r="M205" s="84" t="s">
        <v>1373</v>
      </c>
      <c r="N205" s="86">
        <v>30</v>
      </c>
      <c r="O205" s="87" t="s">
        <v>2074</v>
      </c>
      <c r="P205" s="38"/>
    </row>
    <row r="206" spans="1:16" ht="27" x14ac:dyDescent="0.45">
      <c r="A206" s="81" t="s">
        <v>1824</v>
      </c>
      <c r="B206" s="81" t="s">
        <v>2072</v>
      </c>
      <c r="C206" s="82">
        <v>4.0999999999999996</v>
      </c>
      <c r="D206" s="83" t="s">
        <v>205</v>
      </c>
      <c r="E206" s="81" t="s">
        <v>206</v>
      </c>
      <c r="F206" s="13" t="s">
        <v>191</v>
      </c>
      <c r="G206" s="36" t="s">
        <v>1373</v>
      </c>
      <c r="H206" s="37">
        <v>4</v>
      </c>
      <c r="I206" s="84" t="s">
        <v>1373</v>
      </c>
      <c r="J206" s="85">
        <v>9</v>
      </c>
      <c r="K206" s="84" t="s">
        <v>1373</v>
      </c>
      <c r="L206" s="86">
        <v>20</v>
      </c>
      <c r="M206" s="84" t="s">
        <v>1373</v>
      </c>
      <c r="N206" s="86">
        <v>30</v>
      </c>
      <c r="O206" s="87" t="s">
        <v>2074</v>
      </c>
      <c r="P206" s="38"/>
    </row>
    <row r="207" spans="1:16" ht="27" x14ac:dyDescent="0.45">
      <c r="A207" s="81" t="s">
        <v>1824</v>
      </c>
      <c r="B207" s="81" t="s">
        <v>2072</v>
      </c>
      <c r="C207" s="82">
        <v>4.2</v>
      </c>
      <c r="D207" s="83" t="s">
        <v>208</v>
      </c>
      <c r="E207" s="81" t="s">
        <v>209</v>
      </c>
      <c r="F207" s="13" t="s">
        <v>191</v>
      </c>
      <c r="G207" s="36" t="s">
        <v>1373</v>
      </c>
      <c r="H207" s="37">
        <v>4</v>
      </c>
      <c r="I207" s="84" t="s">
        <v>1373</v>
      </c>
      <c r="J207" s="85">
        <v>9</v>
      </c>
      <c r="K207" s="84" t="s">
        <v>1373</v>
      </c>
      <c r="L207" s="86">
        <v>20</v>
      </c>
      <c r="M207" s="84" t="s">
        <v>1373</v>
      </c>
      <c r="N207" s="86">
        <v>30</v>
      </c>
      <c r="O207" s="87" t="s">
        <v>2074</v>
      </c>
      <c r="P207" s="38"/>
    </row>
    <row r="208" spans="1:16" ht="41.65" x14ac:dyDescent="0.45">
      <c r="A208" s="81" t="s">
        <v>1824</v>
      </c>
      <c r="B208" s="81" t="s">
        <v>2072</v>
      </c>
      <c r="C208" s="82">
        <v>5.0999999999999996</v>
      </c>
      <c r="D208" s="83" t="s">
        <v>210</v>
      </c>
      <c r="E208" s="81" t="s">
        <v>211</v>
      </c>
      <c r="F208" s="13" t="s">
        <v>191</v>
      </c>
      <c r="G208" s="36" t="s">
        <v>1373</v>
      </c>
      <c r="H208" s="37">
        <v>4</v>
      </c>
      <c r="I208" s="84" t="s">
        <v>1373</v>
      </c>
      <c r="J208" s="85">
        <v>9</v>
      </c>
      <c r="K208" s="84" t="s">
        <v>1373</v>
      </c>
      <c r="L208" s="86">
        <v>20</v>
      </c>
      <c r="M208" s="84" t="s">
        <v>1373</v>
      </c>
      <c r="N208" s="86">
        <v>30</v>
      </c>
      <c r="O208" s="87" t="s">
        <v>2074</v>
      </c>
      <c r="P208" s="38"/>
    </row>
    <row r="209" spans="1:16" ht="41.65" x14ac:dyDescent="0.45">
      <c r="A209" s="81" t="s">
        <v>1824</v>
      </c>
      <c r="B209" s="81" t="s">
        <v>2072</v>
      </c>
      <c r="C209" s="82">
        <v>5.2</v>
      </c>
      <c r="D209" s="83" t="s">
        <v>213</v>
      </c>
      <c r="E209" s="81" t="s">
        <v>214</v>
      </c>
      <c r="F209" s="13" t="s">
        <v>191</v>
      </c>
      <c r="G209" s="36" t="s">
        <v>1373</v>
      </c>
      <c r="H209" s="37">
        <v>4</v>
      </c>
      <c r="I209" s="84" t="s">
        <v>1373</v>
      </c>
      <c r="J209" s="85">
        <v>9</v>
      </c>
      <c r="K209" s="84" t="s">
        <v>1373</v>
      </c>
      <c r="L209" s="86">
        <v>20</v>
      </c>
      <c r="M209" s="84" t="s">
        <v>1373</v>
      </c>
      <c r="N209" s="86">
        <v>30</v>
      </c>
      <c r="O209" s="87" t="s">
        <v>2074</v>
      </c>
      <c r="P209" s="38"/>
    </row>
    <row r="210" spans="1:16" ht="27" x14ac:dyDescent="0.45">
      <c r="A210" s="81" t="s">
        <v>1824</v>
      </c>
      <c r="B210" s="81" t="s">
        <v>2072</v>
      </c>
      <c r="C210" s="82">
        <v>5.3</v>
      </c>
      <c r="D210" s="83" t="s">
        <v>215</v>
      </c>
      <c r="E210" s="81" t="s">
        <v>216</v>
      </c>
      <c r="F210" s="13" t="s">
        <v>191</v>
      </c>
      <c r="G210" s="36" t="s">
        <v>1373</v>
      </c>
      <c r="H210" s="37">
        <v>7</v>
      </c>
      <c r="I210" s="84" t="s">
        <v>1373</v>
      </c>
      <c r="J210" s="85">
        <v>9</v>
      </c>
      <c r="K210" s="84" t="s">
        <v>1373</v>
      </c>
      <c r="L210" s="86">
        <v>20</v>
      </c>
      <c r="M210" s="84" t="s">
        <v>1373</v>
      </c>
      <c r="N210" s="86">
        <v>30</v>
      </c>
      <c r="O210" s="87" t="s">
        <v>2074</v>
      </c>
      <c r="P210" s="38"/>
    </row>
    <row r="211" spans="1:16" ht="27.75" x14ac:dyDescent="0.45">
      <c r="A211" s="81" t="s">
        <v>1824</v>
      </c>
      <c r="B211" s="81" t="s">
        <v>2072</v>
      </c>
      <c r="C211" s="82">
        <v>6.1</v>
      </c>
      <c r="D211" s="83" t="s">
        <v>217</v>
      </c>
      <c r="E211" s="81" t="s">
        <v>218</v>
      </c>
      <c r="F211" s="13" t="s">
        <v>191</v>
      </c>
      <c r="G211" s="36" t="s">
        <v>1373</v>
      </c>
      <c r="H211" s="37">
        <v>4</v>
      </c>
      <c r="I211" s="84" t="s">
        <v>1373</v>
      </c>
      <c r="J211" s="85">
        <v>9</v>
      </c>
      <c r="K211" s="84" t="s">
        <v>1373</v>
      </c>
      <c r="L211" s="86">
        <v>20</v>
      </c>
      <c r="M211" s="84" t="s">
        <v>1373</v>
      </c>
      <c r="N211" s="86">
        <v>30</v>
      </c>
      <c r="O211" s="87" t="s">
        <v>2074</v>
      </c>
      <c r="P211" s="38"/>
    </row>
    <row r="212" spans="1:16" ht="27" x14ac:dyDescent="0.45">
      <c r="A212" s="81" t="s">
        <v>1824</v>
      </c>
      <c r="B212" s="81" t="s">
        <v>2072</v>
      </c>
      <c r="C212" s="82">
        <v>6.2</v>
      </c>
      <c r="D212" s="83" t="s">
        <v>220</v>
      </c>
      <c r="E212" s="81" t="s">
        <v>221</v>
      </c>
      <c r="F212" s="13" t="s">
        <v>191</v>
      </c>
      <c r="G212" s="36" t="s">
        <v>1373</v>
      </c>
      <c r="H212" s="37">
        <v>4</v>
      </c>
      <c r="I212" s="84" t="s">
        <v>1373</v>
      </c>
      <c r="J212" s="85">
        <v>9</v>
      </c>
      <c r="K212" s="84" t="s">
        <v>1373</v>
      </c>
      <c r="L212" s="86">
        <v>20</v>
      </c>
      <c r="M212" s="84" t="s">
        <v>1373</v>
      </c>
      <c r="N212" s="86">
        <v>30</v>
      </c>
      <c r="O212" s="87" t="s">
        <v>2074</v>
      </c>
      <c r="P212" s="38"/>
    </row>
    <row r="213" spans="1:16" ht="27.75" x14ac:dyDescent="0.45">
      <c r="A213" s="81" t="s">
        <v>1824</v>
      </c>
      <c r="B213" s="81" t="s">
        <v>2072</v>
      </c>
      <c r="C213" s="82">
        <v>7.1</v>
      </c>
      <c r="D213" s="83" t="s">
        <v>222</v>
      </c>
      <c r="E213" s="81" t="s">
        <v>223</v>
      </c>
      <c r="F213" s="13" t="s">
        <v>191</v>
      </c>
      <c r="G213" s="36" t="s">
        <v>1373</v>
      </c>
      <c r="H213" s="37">
        <v>4</v>
      </c>
      <c r="I213" s="84" t="s">
        <v>1373</v>
      </c>
      <c r="J213" s="85">
        <v>9</v>
      </c>
      <c r="K213" s="84" t="s">
        <v>1373</v>
      </c>
      <c r="L213" s="86">
        <v>20</v>
      </c>
      <c r="M213" s="84" t="s">
        <v>1373</v>
      </c>
      <c r="N213" s="86">
        <v>30</v>
      </c>
      <c r="O213" s="87" t="s">
        <v>2074</v>
      </c>
      <c r="P213" s="38"/>
    </row>
    <row r="214" spans="1:16" ht="41.65" x14ac:dyDescent="0.45">
      <c r="A214" s="81" t="s">
        <v>1824</v>
      </c>
      <c r="B214" s="81" t="s">
        <v>2072</v>
      </c>
      <c r="C214" s="82">
        <v>8.1</v>
      </c>
      <c r="D214" s="83" t="s">
        <v>225</v>
      </c>
      <c r="E214" s="81" t="s">
        <v>226</v>
      </c>
      <c r="F214" s="13" t="s">
        <v>191</v>
      </c>
      <c r="G214" s="36" t="s">
        <v>1373</v>
      </c>
      <c r="H214" s="37">
        <v>4</v>
      </c>
      <c r="I214" s="84" t="s">
        <v>1373</v>
      </c>
      <c r="J214" s="85">
        <v>9</v>
      </c>
      <c r="K214" s="84" t="s">
        <v>1373</v>
      </c>
      <c r="L214" s="86">
        <v>20</v>
      </c>
      <c r="M214" s="84" t="s">
        <v>1373</v>
      </c>
      <c r="N214" s="86">
        <v>30</v>
      </c>
      <c r="O214" s="87" t="s">
        <v>2074</v>
      </c>
      <c r="P214" s="38"/>
    </row>
    <row r="215" spans="1:16" ht="27" x14ac:dyDescent="0.45">
      <c r="A215" s="81" t="s">
        <v>1824</v>
      </c>
      <c r="B215" s="81" t="s">
        <v>2072</v>
      </c>
      <c r="C215" s="82">
        <v>8.1999999999999993</v>
      </c>
      <c r="D215" s="83" t="s">
        <v>228</v>
      </c>
      <c r="E215" s="81" t="s">
        <v>229</v>
      </c>
      <c r="F215" s="13" t="s">
        <v>191</v>
      </c>
      <c r="G215" s="36" t="s">
        <v>1373</v>
      </c>
      <c r="H215" s="37">
        <v>4</v>
      </c>
      <c r="I215" s="84" t="s">
        <v>1373</v>
      </c>
      <c r="J215" s="85">
        <v>9</v>
      </c>
      <c r="K215" s="84" t="s">
        <v>1373</v>
      </c>
      <c r="L215" s="86">
        <v>20</v>
      </c>
      <c r="M215" s="84" t="s">
        <v>1373</v>
      </c>
      <c r="N215" s="86">
        <v>30</v>
      </c>
      <c r="O215" s="87" t="s">
        <v>2074</v>
      </c>
      <c r="P215" s="38"/>
    </row>
    <row r="216" spans="1:16" ht="27" x14ac:dyDescent="0.45">
      <c r="A216" s="81" t="s">
        <v>1824</v>
      </c>
      <c r="B216" s="81" t="s">
        <v>2072</v>
      </c>
      <c r="C216" s="82">
        <v>8.3000000000000007</v>
      </c>
      <c r="D216" s="83" t="s">
        <v>230</v>
      </c>
      <c r="E216" s="81" t="s">
        <v>231</v>
      </c>
      <c r="F216" s="13" t="s">
        <v>191</v>
      </c>
      <c r="G216" s="36" t="s">
        <v>1373</v>
      </c>
      <c r="H216" s="37">
        <v>7</v>
      </c>
      <c r="I216" s="84" t="s">
        <v>1373</v>
      </c>
      <c r="J216" s="85">
        <v>9</v>
      </c>
      <c r="K216" s="84" t="s">
        <v>1373</v>
      </c>
      <c r="L216" s="86">
        <v>20</v>
      </c>
      <c r="M216" s="84" t="s">
        <v>1373</v>
      </c>
      <c r="N216" s="86">
        <v>30</v>
      </c>
      <c r="O216" s="87" t="s">
        <v>2074</v>
      </c>
      <c r="P216" s="38"/>
    </row>
    <row r="217" spans="1:16" ht="41.65" x14ac:dyDescent="0.45">
      <c r="A217" s="81" t="s">
        <v>1824</v>
      </c>
      <c r="B217" s="81" t="s">
        <v>2072</v>
      </c>
      <c r="C217" s="82">
        <v>9.1</v>
      </c>
      <c r="D217" s="83" t="s">
        <v>232</v>
      </c>
      <c r="E217" s="81" t="s">
        <v>233</v>
      </c>
      <c r="F217" s="13" t="s">
        <v>191</v>
      </c>
      <c r="G217" s="36" t="s">
        <v>1373</v>
      </c>
      <c r="H217" s="37">
        <v>4</v>
      </c>
      <c r="I217" s="84" t="s">
        <v>1373</v>
      </c>
      <c r="J217" s="85">
        <v>9</v>
      </c>
      <c r="K217" s="84" t="s">
        <v>1373</v>
      </c>
      <c r="L217" s="86">
        <v>20</v>
      </c>
      <c r="M217" s="84" t="s">
        <v>1373</v>
      </c>
      <c r="N217" s="86">
        <v>30</v>
      </c>
      <c r="O217" s="87" t="s">
        <v>2074</v>
      </c>
      <c r="P217" s="38"/>
    </row>
    <row r="218" spans="1:16" ht="27" x14ac:dyDescent="0.45">
      <c r="A218" s="81" t="s">
        <v>1824</v>
      </c>
      <c r="B218" s="81" t="s">
        <v>2072</v>
      </c>
      <c r="C218" s="82">
        <v>9.1999999999999993</v>
      </c>
      <c r="D218" s="83" t="s">
        <v>235</v>
      </c>
      <c r="E218" s="81" t="s">
        <v>236</v>
      </c>
      <c r="F218" s="13" t="s">
        <v>191</v>
      </c>
      <c r="G218" s="36" t="s">
        <v>1373</v>
      </c>
      <c r="H218" s="37">
        <v>4</v>
      </c>
      <c r="I218" s="84" t="s">
        <v>1373</v>
      </c>
      <c r="J218" s="85">
        <v>9</v>
      </c>
      <c r="K218" s="84" t="s">
        <v>1373</v>
      </c>
      <c r="L218" s="86">
        <v>20</v>
      </c>
      <c r="M218" s="84" t="s">
        <v>1373</v>
      </c>
      <c r="N218" s="86">
        <v>30</v>
      </c>
      <c r="O218" s="87" t="s">
        <v>2074</v>
      </c>
      <c r="P218" s="38"/>
    </row>
    <row r="219" spans="1:16" ht="27" x14ac:dyDescent="0.45">
      <c r="A219" s="81" t="s">
        <v>1824</v>
      </c>
      <c r="B219" s="81" t="s">
        <v>2072</v>
      </c>
      <c r="C219" s="82">
        <v>9.3000000000000007</v>
      </c>
      <c r="D219" s="83" t="s">
        <v>237</v>
      </c>
      <c r="E219" s="81" t="s">
        <v>238</v>
      </c>
      <c r="F219" s="13" t="s">
        <v>191</v>
      </c>
      <c r="G219" s="36" t="s">
        <v>1373</v>
      </c>
      <c r="H219" s="37">
        <v>4</v>
      </c>
      <c r="I219" s="84" t="s">
        <v>1373</v>
      </c>
      <c r="J219" s="85">
        <v>9</v>
      </c>
      <c r="K219" s="84" t="s">
        <v>1373</v>
      </c>
      <c r="L219" s="86">
        <v>20</v>
      </c>
      <c r="M219" s="84" t="s">
        <v>1373</v>
      </c>
      <c r="N219" s="86">
        <v>30</v>
      </c>
      <c r="O219" s="87" t="s">
        <v>2074</v>
      </c>
      <c r="P219" s="38"/>
    </row>
    <row r="220" spans="1:16" ht="27" x14ac:dyDescent="0.45">
      <c r="A220" s="81" t="s">
        <v>1824</v>
      </c>
      <c r="B220" s="81" t="s">
        <v>2072</v>
      </c>
      <c r="C220" s="82">
        <v>10.1</v>
      </c>
      <c r="D220" s="83" t="s">
        <v>239</v>
      </c>
      <c r="E220" s="81" t="s">
        <v>240</v>
      </c>
      <c r="F220" s="13" t="s">
        <v>191</v>
      </c>
      <c r="G220" s="36" t="s">
        <v>1373</v>
      </c>
      <c r="H220" s="37">
        <v>4</v>
      </c>
      <c r="I220" s="84" t="s">
        <v>1373</v>
      </c>
      <c r="J220" s="85">
        <v>9</v>
      </c>
      <c r="K220" s="84" t="s">
        <v>1373</v>
      </c>
      <c r="L220" s="86">
        <v>20</v>
      </c>
      <c r="M220" s="84" t="s">
        <v>1373</v>
      </c>
      <c r="N220" s="86">
        <v>30</v>
      </c>
      <c r="O220" s="87" t="s">
        <v>2074</v>
      </c>
      <c r="P220" s="38"/>
    </row>
    <row r="221" spans="1:16" ht="27" x14ac:dyDescent="0.45">
      <c r="A221" s="81" t="s">
        <v>1824</v>
      </c>
      <c r="B221" s="81" t="s">
        <v>2072</v>
      </c>
      <c r="C221" s="82">
        <v>10.199999999999999</v>
      </c>
      <c r="D221" s="83" t="s">
        <v>242</v>
      </c>
      <c r="E221" s="81" t="s">
        <v>243</v>
      </c>
      <c r="F221" s="13" t="s">
        <v>191</v>
      </c>
      <c r="G221" s="36" t="s">
        <v>1373</v>
      </c>
      <c r="H221" s="37">
        <v>4</v>
      </c>
      <c r="I221" s="84" t="s">
        <v>1373</v>
      </c>
      <c r="J221" s="85">
        <v>9</v>
      </c>
      <c r="K221" s="84" t="s">
        <v>1373</v>
      </c>
      <c r="L221" s="86">
        <v>20</v>
      </c>
      <c r="M221" s="84" t="s">
        <v>1373</v>
      </c>
      <c r="N221" s="86">
        <v>30</v>
      </c>
      <c r="O221" s="87" t="s">
        <v>2074</v>
      </c>
      <c r="P221" s="38"/>
    </row>
    <row r="222" spans="1:16" ht="40.5" x14ac:dyDescent="0.45">
      <c r="A222" s="81" t="s">
        <v>1824</v>
      </c>
      <c r="B222" s="81" t="s">
        <v>253</v>
      </c>
      <c r="C222" s="82">
        <v>1.1000000000000001</v>
      </c>
      <c r="D222" s="83" t="s">
        <v>188</v>
      </c>
      <c r="E222" s="81" t="s">
        <v>189</v>
      </c>
      <c r="F222" s="13" t="s">
        <v>191</v>
      </c>
      <c r="G222" s="36">
        <v>0</v>
      </c>
      <c r="H222" s="37">
        <v>2</v>
      </c>
      <c r="I222" s="84" t="s">
        <v>244</v>
      </c>
      <c r="J222" s="85">
        <v>7</v>
      </c>
      <c r="K222" s="84">
        <v>0</v>
      </c>
      <c r="L222" s="86">
        <v>15</v>
      </c>
      <c r="M222" s="84" t="s">
        <v>244</v>
      </c>
      <c r="N222" s="86" t="s">
        <v>244</v>
      </c>
      <c r="O222" s="87" t="s">
        <v>2075</v>
      </c>
      <c r="P222" s="38"/>
    </row>
    <row r="223" spans="1:16" ht="41.65" x14ac:dyDescent="0.45">
      <c r="A223" s="81" t="s">
        <v>1824</v>
      </c>
      <c r="B223" s="81" t="s">
        <v>253</v>
      </c>
      <c r="C223" s="82">
        <v>2.1</v>
      </c>
      <c r="D223" s="83" t="s">
        <v>193</v>
      </c>
      <c r="E223" s="81" t="s">
        <v>194</v>
      </c>
      <c r="F223" s="13" t="s">
        <v>191</v>
      </c>
      <c r="G223" s="36" t="s">
        <v>1373</v>
      </c>
      <c r="H223" s="37">
        <v>4</v>
      </c>
      <c r="I223" s="84" t="s">
        <v>1373</v>
      </c>
      <c r="J223" s="85">
        <v>9</v>
      </c>
      <c r="K223" s="84">
        <v>0</v>
      </c>
      <c r="L223" s="86">
        <v>20</v>
      </c>
      <c r="M223" s="84" t="s">
        <v>244</v>
      </c>
      <c r="N223" s="86" t="s">
        <v>244</v>
      </c>
      <c r="O223" s="87" t="s">
        <v>2075</v>
      </c>
      <c r="P223" s="38"/>
    </row>
    <row r="224" spans="1:16" ht="27.75" x14ac:dyDescent="0.45">
      <c r="A224" s="81" t="s">
        <v>1824</v>
      </c>
      <c r="B224" s="81" t="s">
        <v>253</v>
      </c>
      <c r="C224" s="82">
        <v>2.2000000000000002</v>
      </c>
      <c r="D224" s="83" t="s">
        <v>196</v>
      </c>
      <c r="E224" s="81" t="s">
        <v>197</v>
      </c>
      <c r="F224" s="13" t="s">
        <v>191</v>
      </c>
      <c r="G224" s="36" t="s">
        <v>1373</v>
      </c>
      <c r="H224" s="37">
        <v>4</v>
      </c>
      <c r="I224" s="84" t="s">
        <v>1373</v>
      </c>
      <c r="J224" s="85">
        <v>9</v>
      </c>
      <c r="K224" s="84">
        <v>0</v>
      </c>
      <c r="L224" s="86">
        <v>20</v>
      </c>
      <c r="M224" s="84" t="s">
        <v>244</v>
      </c>
      <c r="N224" s="86" t="s">
        <v>244</v>
      </c>
      <c r="O224" s="87" t="s">
        <v>2075</v>
      </c>
      <c r="P224" s="38"/>
    </row>
    <row r="225" spans="1:16" ht="41.65" x14ac:dyDescent="0.45">
      <c r="A225" s="81" t="s">
        <v>1824</v>
      </c>
      <c r="B225" s="81" t="s">
        <v>253</v>
      </c>
      <c r="C225" s="82">
        <v>3.1</v>
      </c>
      <c r="D225" s="83" t="s">
        <v>198</v>
      </c>
      <c r="E225" s="81" t="s">
        <v>199</v>
      </c>
      <c r="F225" s="13" t="s">
        <v>191</v>
      </c>
      <c r="G225" s="36" t="s">
        <v>1373</v>
      </c>
      <c r="H225" s="37">
        <v>4</v>
      </c>
      <c r="I225" s="84" t="s">
        <v>1373</v>
      </c>
      <c r="J225" s="85">
        <v>9</v>
      </c>
      <c r="K225" s="84">
        <v>0</v>
      </c>
      <c r="L225" s="86">
        <v>20</v>
      </c>
      <c r="M225" s="84" t="s">
        <v>244</v>
      </c>
      <c r="N225" s="86" t="s">
        <v>244</v>
      </c>
      <c r="O225" s="87" t="s">
        <v>2075</v>
      </c>
      <c r="P225" s="38"/>
    </row>
    <row r="226" spans="1:16" ht="41.65" x14ac:dyDescent="0.45">
      <c r="A226" s="81" t="s">
        <v>1824</v>
      </c>
      <c r="B226" s="81" t="s">
        <v>253</v>
      </c>
      <c r="C226" s="82">
        <v>3.2</v>
      </c>
      <c r="D226" s="83" t="s">
        <v>201</v>
      </c>
      <c r="E226" s="81" t="s">
        <v>202</v>
      </c>
      <c r="F226" s="13" t="s">
        <v>191</v>
      </c>
      <c r="G226" s="36" t="s">
        <v>1373</v>
      </c>
      <c r="H226" s="37">
        <v>4</v>
      </c>
      <c r="I226" s="84" t="s">
        <v>1373</v>
      </c>
      <c r="J226" s="85">
        <v>9</v>
      </c>
      <c r="K226" s="84">
        <v>0</v>
      </c>
      <c r="L226" s="86">
        <v>20</v>
      </c>
      <c r="M226" s="84" t="s">
        <v>244</v>
      </c>
      <c r="N226" s="86" t="s">
        <v>244</v>
      </c>
      <c r="O226" s="87" t="s">
        <v>2075</v>
      </c>
      <c r="P226" s="38"/>
    </row>
    <row r="227" spans="1:16" ht="27.75" x14ac:dyDescent="0.45">
      <c r="A227" s="81" t="s">
        <v>1824</v>
      </c>
      <c r="B227" s="81" t="s">
        <v>253</v>
      </c>
      <c r="C227" s="82">
        <v>3.3</v>
      </c>
      <c r="D227" s="83" t="s">
        <v>203</v>
      </c>
      <c r="E227" s="81" t="s">
        <v>204</v>
      </c>
      <c r="F227" s="13" t="s">
        <v>191</v>
      </c>
      <c r="G227" s="36" t="s">
        <v>1373</v>
      </c>
      <c r="H227" s="37">
        <v>7</v>
      </c>
      <c r="I227" s="84" t="s">
        <v>1373</v>
      </c>
      <c r="J227" s="85">
        <v>9</v>
      </c>
      <c r="K227" s="84">
        <v>0</v>
      </c>
      <c r="L227" s="86">
        <v>20</v>
      </c>
      <c r="M227" s="84" t="s">
        <v>244</v>
      </c>
      <c r="N227" s="86" t="s">
        <v>244</v>
      </c>
      <c r="O227" s="87" t="s">
        <v>2075</v>
      </c>
      <c r="P227" s="38"/>
    </row>
    <row r="228" spans="1:16" x14ac:dyDescent="0.45">
      <c r="A228" s="81" t="s">
        <v>1824</v>
      </c>
      <c r="B228" s="81" t="s">
        <v>253</v>
      </c>
      <c r="C228" s="82">
        <v>4.0999999999999996</v>
      </c>
      <c r="D228" s="83" t="s">
        <v>205</v>
      </c>
      <c r="E228" s="81" t="s">
        <v>206</v>
      </c>
      <c r="F228" s="13" t="s">
        <v>191</v>
      </c>
      <c r="G228" s="36" t="s">
        <v>1373</v>
      </c>
      <c r="H228" s="37">
        <v>4</v>
      </c>
      <c r="I228" s="84" t="s">
        <v>1373</v>
      </c>
      <c r="J228" s="85">
        <v>9</v>
      </c>
      <c r="K228" s="84">
        <v>0</v>
      </c>
      <c r="L228" s="86">
        <v>20</v>
      </c>
      <c r="M228" s="84" t="s">
        <v>244</v>
      </c>
      <c r="N228" s="86" t="s">
        <v>244</v>
      </c>
      <c r="O228" s="87" t="s">
        <v>2075</v>
      </c>
      <c r="P228" s="38"/>
    </row>
    <row r="229" spans="1:16" ht="27" x14ac:dyDescent="0.45">
      <c r="A229" s="81" t="s">
        <v>1824</v>
      </c>
      <c r="B229" s="81" t="s">
        <v>253</v>
      </c>
      <c r="C229" s="82">
        <v>4.2</v>
      </c>
      <c r="D229" s="83" t="s">
        <v>208</v>
      </c>
      <c r="E229" s="81" t="s">
        <v>209</v>
      </c>
      <c r="F229" s="13" t="s">
        <v>191</v>
      </c>
      <c r="G229" s="36" t="s">
        <v>1373</v>
      </c>
      <c r="H229" s="37">
        <v>4</v>
      </c>
      <c r="I229" s="84" t="s">
        <v>1373</v>
      </c>
      <c r="J229" s="85">
        <v>9</v>
      </c>
      <c r="K229" s="84">
        <v>0</v>
      </c>
      <c r="L229" s="86">
        <v>20</v>
      </c>
      <c r="M229" s="84" t="s">
        <v>244</v>
      </c>
      <c r="N229" s="86" t="s">
        <v>244</v>
      </c>
      <c r="O229" s="87" t="s">
        <v>2075</v>
      </c>
      <c r="P229" s="38"/>
    </row>
    <row r="230" spans="1:16" ht="41.65" x14ac:dyDescent="0.45">
      <c r="A230" s="81" t="s">
        <v>1824</v>
      </c>
      <c r="B230" s="81" t="s">
        <v>253</v>
      </c>
      <c r="C230" s="82">
        <v>5.0999999999999996</v>
      </c>
      <c r="D230" s="83" t="s">
        <v>210</v>
      </c>
      <c r="E230" s="81" t="s">
        <v>211</v>
      </c>
      <c r="F230" s="13" t="s">
        <v>191</v>
      </c>
      <c r="G230" s="36" t="s">
        <v>1373</v>
      </c>
      <c r="H230" s="37">
        <v>4</v>
      </c>
      <c r="I230" s="84" t="s">
        <v>1373</v>
      </c>
      <c r="J230" s="85">
        <v>9</v>
      </c>
      <c r="K230" s="84">
        <v>0</v>
      </c>
      <c r="L230" s="86">
        <v>20</v>
      </c>
      <c r="M230" s="84" t="s">
        <v>244</v>
      </c>
      <c r="N230" s="86" t="s">
        <v>244</v>
      </c>
      <c r="O230" s="87" t="s">
        <v>2075</v>
      </c>
      <c r="P230" s="38"/>
    </row>
    <row r="231" spans="1:16" ht="41.65" x14ac:dyDescent="0.45">
      <c r="A231" s="81" t="s">
        <v>1824</v>
      </c>
      <c r="B231" s="81" t="s">
        <v>253</v>
      </c>
      <c r="C231" s="82">
        <v>5.2</v>
      </c>
      <c r="D231" s="83" t="s">
        <v>213</v>
      </c>
      <c r="E231" s="81" t="s">
        <v>214</v>
      </c>
      <c r="F231" s="13" t="s">
        <v>191</v>
      </c>
      <c r="G231" s="36" t="s">
        <v>1373</v>
      </c>
      <c r="H231" s="37">
        <v>4</v>
      </c>
      <c r="I231" s="84" t="s">
        <v>1373</v>
      </c>
      <c r="J231" s="85">
        <v>9</v>
      </c>
      <c r="K231" s="84">
        <v>0</v>
      </c>
      <c r="L231" s="86">
        <v>20</v>
      </c>
      <c r="M231" s="84" t="s">
        <v>244</v>
      </c>
      <c r="N231" s="86" t="s">
        <v>244</v>
      </c>
      <c r="O231" s="87" t="s">
        <v>2075</v>
      </c>
      <c r="P231" s="38"/>
    </row>
    <row r="232" spans="1:16" ht="27" x14ac:dyDescent="0.45">
      <c r="A232" s="81" t="s">
        <v>1824</v>
      </c>
      <c r="B232" s="81" t="s">
        <v>253</v>
      </c>
      <c r="C232" s="82">
        <v>5.3</v>
      </c>
      <c r="D232" s="83" t="s">
        <v>215</v>
      </c>
      <c r="E232" s="81" t="s">
        <v>216</v>
      </c>
      <c r="F232" s="13" t="s">
        <v>191</v>
      </c>
      <c r="G232" s="36" t="s">
        <v>1373</v>
      </c>
      <c r="H232" s="37">
        <v>7</v>
      </c>
      <c r="I232" s="84" t="s">
        <v>1373</v>
      </c>
      <c r="J232" s="85">
        <v>9</v>
      </c>
      <c r="K232" s="84">
        <v>0</v>
      </c>
      <c r="L232" s="86">
        <v>20</v>
      </c>
      <c r="M232" s="84" t="s">
        <v>244</v>
      </c>
      <c r="N232" s="86" t="s">
        <v>244</v>
      </c>
      <c r="O232" s="87" t="s">
        <v>2075</v>
      </c>
      <c r="P232" s="38"/>
    </row>
    <row r="233" spans="1:16" ht="27.75" x14ac:dyDescent="0.45">
      <c r="A233" s="81" t="s">
        <v>1824</v>
      </c>
      <c r="B233" s="81" t="s">
        <v>253</v>
      </c>
      <c r="C233" s="82">
        <v>6.1</v>
      </c>
      <c r="D233" s="83" t="s">
        <v>217</v>
      </c>
      <c r="E233" s="81" t="s">
        <v>218</v>
      </c>
      <c r="F233" s="13" t="s">
        <v>191</v>
      </c>
      <c r="G233" s="36" t="s">
        <v>1373</v>
      </c>
      <c r="H233" s="37">
        <v>4</v>
      </c>
      <c r="I233" s="84" t="s">
        <v>1373</v>
      </c>
      <c r="J233" s="85">
        <v>9</v>
      </c>
      <c r="K233" s="84">
        <v>0</v>
      </c>
      <c r="L233" s="86">
        <v>20</v>
      </c>
      <c r="M233" s="84" t="s">
        <v>244</v>
      </c>
      <c r="N233" s="86" t="s">
        <v>244</v>
      </c>
      <c r="O233" s="87" t="s">
        <v>2075</v>
      </c>
      <c r="P233" s="38"/>
    </row>
    <row r="234" spans="1:16" x14ac:dyDescent="0.45">
      <c r="A234" s="81" t="s">
        <v>1824</v>
      </c>
      <c r="B234" s="81" t="s">
        <v>253</v>
      </c>
      <c r="C234" s="82">
        <v>6.2</v>
      </c>
      <c r="D234" s="83" t="s">
        <v>220</v>
      </c>
      <c r="E234" s="81" t="s">
        <v>221</v>
      </c>
      <c r="F234" s="13" t="s">
        <v>191</v>
      </c>
      <c r="G234" s="36" t="s">
        <v>1373</v>
      </c>
      <c r="H234" s="37">
        <v>4</v>
      </c>
      <c r="I234" s="84" t="s">
        <v>1373</v>
      </c>
      <c r="J234" s="85">
        <v>9</v>
      </c>
      <c r="K234" s="84">
        <v>0</v>
      </c>
      <c r="L234" s="86">
        <v>20</v>
      </c>
      <c r="M234" s="84" t="s">
        <v>244</v>
      </c>
      <c r="N234" s="86" t="s">
        <v>244</v>
      </c>
      <c r="O234" s="87" t="s">
        <v>2075</v>
      </c>
      <c r="P234" s="38"/>
    </row>
    <row r="235" spans="1:16" ht="27.75" x14ac:dyDescent="0.45">
      <c r="A235" s="81" t="s">
        <v>1824</v>
      </c>
      <c r="B235" s="81" t="s">
        <v>253</v>
      </c>
      <c r="C235" s="82">
        <v>7.1</v>
      </c>
      <c r="D235" s="83" t="s">
        <v>222</v>
      </c>
      <c r="E235" s="81" t="s">
        <v>223</v>
      </c>
      <c r="F235" s="13" t="s">
        <v>191</v>
      </c>
      <c r="G235" s="36" t="s">
        <v>1373</v>
      </c>
      <c r="H235" s="37">
        <v>4</v>
      </c>
      <c r="I235" s="84" t="s">
        <v>1373</v>
      </c>
      <c r="J235" s="85">
        <v>9</v>
      </c>
      <c r="K235" s="84">
        <v>0</v>
      </c>
      <c r="L235" s="86">
        <v>20</v>
      </c>
      <c r="M235" s="84" t="s">
        <v>244</v>
      </c>
      <c r="N235" s="86" t="s">
        <v>244</v>
      </c>
      <c r="O235" s="87" t="s">
        <v>2075</v>
      </c>
      <c r="P235" s="38"/>
    </row>
    <row r="236" spans="1:16" ht="41.65" x14ac:dyDescent="0.45">
      <c r="A236" s="81" t="s">
        <v>1824</v>
      </c>
      <c r="B236" s="81" t="s">
        <v>253</v>
      </c>
      <c r="C236" s="82">
        <v>8.1</v>
      </c>
      <c r="D236" s="83" t="s">
        <v>225</v>
      </c>
      <c r="E236" s="81" t="s">
        <v>226</v>
      </c>
      <c r="F236" s="13" t="s">
        <v>191</v>
      </c>
      <c r="G236" s="36" t="s">
        <v>1373</v>
      </c>
      <c r="H236" s="37">
        <v>4</v>
      </c>
      <c r="I236" s="84" t="s">
        <v>1373</v>
      </c>
      <c r="J236" s="85">
        <v>9</v>
      </c>
      <c r="K236" s="84">
        <v>0</v>
      </c>
      <c r="L236" s="86">
        <v>20</v>
      </c>
      <c r="M236" s="84" t="s">
        <v>244</v>
      </c>
      <c r="N236" s="86" t="s">
        <v>244</v>
      </c>
      <c r="O236" s="87" t="s">
        <v>2075</v>
      </c>
      <c r="P236" s="38"/>
    </row>
    <row r="237" spans="1:16" x14ac:dyDescent="0.45">
      <c r="A237" s="81" t="s">
        <v>1824</v>
      </c>
      <c r="B237" s="81" t="s">
        <v>253</v>
      </c>
      <c r="C237" s="82">
        <v>8.1999999999999993</v>
      </c>
      <c r="D237" s="83" t="s">
        <v>228</v>
      </c>
      <c r="E237" s="81" t="s">
        <v>229</v>
      </c>
      <c r="F237" s="13" t="s">
        <v>191</v>
      </c>
      <c r="G237" s="36" t="s">
        <v>1373</v>
      </c>
      <c r="H237" s="37">
        <v>4</v>
      </c>
      <c r="I237" s="84" t="s">
        <v>1373</v>
      </c>
      <c r="J237" s="85">
        <v>9</v>
      </c>
      <c r="K237" s="84">
        <v>0</v>
      </c>
      <c r="L237" s="86">
        <v>20</v>
      </c>
      <c r="M237" s="84" t="s">
        <v>244</v>
      </c>
      <c r="N237" s="86" t="s">
        <v>244</v>
      </c>
      <c r="O237" s="87" t="s">
        <v>2075</v>
      </c>
      <c r="P237" s="38"/>
    </row>
    <row r="238" spans="1:16" x14ac:dyDescent="0.45">
      <c r="A238" s="81" t="s">
        <v>1824</v>
      </c>
      <c r="B238" s="81" t="s">
        <v>253</v>
      </c>
      <c r="C238" s="82">
        <v>8.3000000000000007</v>
      </c>
      <c r="D238" s="83" t="s">
        <v>230</v>
      </c>
      <c r="E238" s="81" t="s">
        <v>231</v>
      </c>
      <c r="F238" s="13" t="s">
        <v>191</v>
      </c>
      <c r="G238" s="36" t="s">
        <v>1373</v>
      </c>
      <c r="H238" s="37">
        <v>7</v>
      </c>
      <c r="I238" s="84" t="s">
        <v>1373</v>
      </c>
      <c r="J238" s="85">
        <v>9</v>
      </c>
      <c r="K238" s="84">
        <v>0</v>
      </c>
      <c r="L238" s="86">
        <v>20</v>
      </c>
      <c r="M238" s="84" t="s">
        <v>244</v>
      </c>
      <c r="N238" s="86" t="s">
        <v>244</v>
      </c>
      <c r="O238" s="87" t="s">
        <v>2075</v>
      </c>
      <c r="P238" s="38"/>
    </row>
    <row r="239" spans="1:16" ht="41.65" x14ac:dyDescent="0.45">
      <c r="A239" s="81" t="s">
        <v>1824</v>
      </c>
      <c r="B239" s="81" t="s">
        <v>253</v>
      </c>
      <c r="C239" s="82">
        <v>9.1</v>
      </c>
      <c r="D239" s="83" t="s">
        <v>232</v>
      </c>
      <c r="E239" s="81" t="s">
        <v>233</v>
      </c>
      <c r="F239" s="13" t="s">
        <v>191</v>
      </c>
      <c r="G239" s="36" t="s">
        <v>1373</v>
      </c>
      <c r="H239" s="37">
        <v>4</v>
      </c>
      <c r="I239" s="84" t="s">
        <v>1373</v>
      </c>
      <c r="J239" s="85">
        <v>9</v>
      </c>
      <c r="K239" s="84">
        <v>0</v>
      </c>
      <c r="L239" s="86">
        <v>20</v>
      </c>
      <c r="M239" s="84" t="s">
        <v>244</v>
      </c>
      <c r="N239" s="86" t="s">
        <v>244</v>
      </c>
      <c r="O239" s="87" t="s">
        <v>2075</v>
      </c>
      <c r="P239" s="38"/>
    </row>
    <row r="240" spans="1:16" x14ac:dyDescent="0.45">
      <c r="A240" s="81" t="s">
        <v>1824</v>
      </c>
      <c r="B240" s="81" t="s">
        <v>253</v>
      </c>
      <c r="C240" s="82">
        <v>9.1999999999999993</v>
      </c>
      <c r="D240" s="83" t="s">
        <v>235</v>
      </c>
      <c r="E240" s="81" t="s">
        <v>236</v>
      </c>
      <c r="F240" s="13" t="s">
        <v>191</v>
      </c>
      <c r="G240" s="36" t="s">
        <v>1373</v>
      </c>
      <c r="H240" s="37">
        <v>4</v>
      </c>
      <c r="I240" s="84" t="s">
        <v>1373</v>
      </c>
      <c r="J240" s="85">
        <v>9</v>
      </c>
      <c r="K240" s="84">
        <v>0</v>
      </c>
      <c r="L240" s="86">
        <v>20</v>
      </c>
      <c r="M240" s="84" t="s">
        <v>244</v>
      </c>
      <c r="N240" s="86" t="s">
        <v>244</v>
      </c>
      <c r="O240" s="87" t="s">
        <v>2075</v>
      </c>
      <c r="P240" s="38"/>
    </row>
    <row r="241" spans="1:16" ht="27" x14ac:dyDescent="0.45">
      <c r="A241" s="81" t="s">
        <v>1824</v>
      </c>
      <c r="B241" s="81" t="s">
        <v>253</v>
      </c>
      <c r="C241" s="82">
        <v>9.3000000000000007</v>
      </c>
      <c r="D241" s="83" t="s">
        <v>237</v>
      </c>
      <c r="E241" s="81" t="s">
        <v>238</v>
      </c>
      <c r="F241" s="13" t="s">
        <v>191</v>
      </c>
      <c r="G241" s="36" t="s">
        <v>1373</v>
      </c>
      <c r="H241" s="37">
        <v>4</v>
      </c>
      <c r="I241" s="84" t="s">
        <v>1373</v>
      </c>
      <c r="J241" s="85">
        <v>9</v>
      </c>
      <c r="K241" s="84">
        <v>0</v>
      </c>
      <c r="L241" s="86">
        <v>20</v>
      </c>
      <c r="M241" s="84" t="s">
        <v>244</v>
      </c>
      <c r="N241" s="86" t="s">
        <v>244</v>
      </c>
      <c r="O241" s="87" t="s">
        <v>2075</v>
      </c>
      <c r="P241" s="38"/>
    </row>
    <row r="242" spans="1:16" x14ac:dyDescent="0.45">
      <c r="A242" s="81" t="s">
        <v>1824</v>
      </c>
      <c r="B242" s="81" t="s">
        <v>253</v>
      </c>
      <c r="C242" s="82">
        <v>10.1</v>
      </c>
      <c r="D242" s="83" t="s">
        <v>239</v>
      </c>
      <c r="E242" s="81" t="s">
        <v>240</v>
      </c>
      <c r="F242" s="13" t="s">
        <v>191</v>
      </c>
      <c r="G242" s="36" t="s">
        <v>1373</v>
      </c>
      <c r="H242" s="37">
        <v>4</v>
      </c>
      <c r="I242" s="84" t="s">
        <v>1373</v>
      </c>
      <c r="J242" s="85">
        <v>9</v>
      </c>
      <c r="K242" s="84">
        <v>0</v>
      </c>
      <c r="L242" s="86">
        <v>20</v>
      </c>
      <c r="M242" s="84" t="s">
        <v>244</v>
      </c>
      <c r="N242" s="86" t="s">
        <v>244</v>
      </c>
      <c r="O242" s="87" t="s">
        <v>2075</v>
      </c>
      <c r="P242" s="38"/>
    </row>
    <row r="243" spans="1:16" x14ac:dyDescent="0.45">
      <c r="A243" s="81" t="s">
        <v>1824</v>
      </c>
      <c r="B243" s="81" t="s">
        <v>253</v>
      </c>
      <c r="C243" s="82">
        <v>10.199999999999999</v>
      </c>
      <c r="D243" s="83" t="s">
        <v>242</v>
      </c>
      <c r="E243" s="81" t="s">
        <v>243</v>
      </c>
      <c r="F243" s="13" t="s">
        <v>191</v>
      </c>
      <c r="G243" s="36" t="s">
        <v>1373</v>
      </c>
      <c r="H243" s="37">
        <v>4</v>
      </c>
      <c r="I243" s="84" t="s">
        <v>1373</v>
      </c>
      <c r="J243" s="85">
        <v>9</v>
      </c>
      <c r="K243" s="84">
        <v>0</v>
      </c>
      <c r="L243" s="86">
        <v>20</v>
      </c>
      <c r="M243" s="84" t="s">
        <v>244</v>
      </c>
      <c r="N243" s="86" t="s">
        <v>244</v>
      </c>
      <c r="O243" s="87" t="s">
        <v>2075</v>
      </c>
      <c r="P243" s="38"/>
    </row>
    <row r="244" spans="1:16" ht="40.5" x14ac:dyDescent="0.45">
      <c r="A244" s="81" t="s">
        <v>288</v>
      </c>
      <c r="B244" s="81" t="s">
        <v>167</v>
      </c>
      <c r="C244" s="82">
        <v>1.1000000000000001</v>
      </c>
      <c r="D244" s="83" t="s">
        <v>188</v>
      </c>
      <c r="E244" s="81" t="s">
        <v>189</v>
      </c>
      <c r="F244" s="13" t="s">
        <v>191</v>
      </c>
      <c r="G244" s="36">
        <v>0</v>
      </c>
      <c r="H244" s="37">
        <v>2</v>
      </c>
      <c r="I244" s="84">
        <v>0</v>
      </c>
      <c r="J244" s="85">
        <v>2</v>
      </c>
      <c r="K244" s="84">
        <v>0</v>
      </c>
      <c r="L244" s="86">
        <v>15</v>
      </c>
      <c r="M244" s="84">
        <v>0</v>
      </c>
      <c r="N244" s="86">
        <v>30</v>
      </c>
      <c r="O244" s="87" t="s">
        <v>1654</v>
      </c>
      <c r="P244" s="38"/>
    </row>
    <row r="245" spans="1:16" ht="41.65" x14ac:dyDescent="0.45">
      <c r="A245" s="81" t="s">
        <v>288</v>
      </c>
      <c r="B245" s="81" t="s">
        <v>167</v>
      </c>
      <c r="C245" s="82">
        <v>2.1</v>
      </c>
      <c r="D245" s="83" t="s">
        <v>193</v>
      </c>
      <c r="E245" s="81" t="s">
        <v>194</v>
      </c>
      <c r="F245" s="13" t="s">
        <v>191</v>
      </c>
      <c r="G245" s="36">
        <v>55</v>
      </c>
      <c r="H245" s="37">
        <v>4</v>
      </c>
      <c r="I245" s="84">
        <v>55</v>
      </c>
      <c r="J245" s="85">
        <v>4</v>
      </c>
      <c r="K245" s="84">
        <v>55</v>
      </c>
      <c r="L245" s="86">
        <v>20</v>
      </c>
      <c r="M245" s="84">
        <v>55</v>
      </c>
      <c r="N245" s="86">
        <v>30</v>
      </c>
      <c r="O245" s="87" t="s">
        <v>1654</v>
      </c>
      <c r="P245" s="38"/>
    </row>
    <row r="246" spans="1:16" ht="27.75" x14ac:dyDescent="0.45">
      <c r="A246" s="81" t="s">
        <v>288</v>
      </c>
      <c r="B246" s="81" t="s">
        <v>167</v>
      </c>
      <c r="C246" s="82">
        <v>2.2000000000000002</v>
      </c>
      <c r="D246" s="83" t="s">
        <v>196</v>
      </c>
      <c r="E246" s="81" t="s">
        <v>197</v>
      </c>
      <c r="F246" s="13" t="s">
        <v>191</v>
      </c>
      <c r="G246" s="36">
        <v>60</v>
      </c>
      <c r="H246" s="37">
        <v>4</v>
      </c>
      <c r="I246" s="84">
        <v>60</v>
      </c>
      <c r="J246" s="85">
        <v>4</v>
      </c>
      <c r="K246" s="84">
        <v>60</v>
      </c>
      <c r="L246" s="86">
        <v>20</v>
      </c>
      <c r="M246" s="84">
        <v>60</v>
      </c>
      <c r="N246" s="86">
        <v>30</v>
      </c>
      <c r="O246" s="87" t="s">
        <v>1654</v>
      </c>
      <c r="P246" s="38"/>
    </row>
    <row r="247" spans="1:16" ht="41.65" x14ac:dyDescent="0.45">
      <c r="A247" s="81" t="s">
        <v>288</v>
      </c>
      <c r="B247" s="81" t="s">
        <v>167</v>
      </c>
      <c r="C247" s="82">
        <v>3.1</v>
      </c>
      <c r="D247" s="83" t="s">
        <v>198</v>
      </c>
      <c r="E247" s="81" t="s">
        <v>199</v>
      </c>
      <c r="F247" s="13" t="s">
        <v>191</v>
      </c>
      <c r="G247" s="36">
        <v>30</v>
      </c>
      <c r="H247" s="37">
        <v>4</v>
      </c>
      <c r="I247" s="84">
        <v>30</v>
      </c>
      <c r="J247" s="85">
        <v>4</v>
      </c>
      <c r="K247" s="84">
        <v>30</v>
      </c>
      <c r="L247" s="86">
        <v>20</v>
      </c>
      <c r="M247" s="84">
        <v>30</v>
      </c>
      <c r="N247" s="86">
        <v>30</v>
      </c>
      <c r="O247" s="87" t="s">
        <v>1654</v>
      </c>
      <c r="P247" s="38"/>
    </row>
    <row r="248" spans="1:16" ht="41.65" x14ac:dyDescent="0.45">
      <c r="A248" s="81" t="s">
        <v>288</v>
      </c>
      <c r="B248" s="81" t="s">
        <v>167</v>
      </c>
      <c r="C248" s="82">
        <v>3.2</v>
      </c>
      <c r="D248" s="83" t="s">
        <v>201</v>
      </c>
      <c r="E248" s="81" t="s">
        <v>202</v>
      </c>
      <c r="F248" s="13" t="s">
        <v>191</v>
      </c>
      <c r="G248" s="36">
        <v>30</v>
      </c>
      <c r="H248" s="37">
        <v>4</v>
      </c>
      <c r="I248" s="84">
        <v>30</v>
      </c>
      <c r="J248" s="85">
        <v>4</v>
      </c>
      <c r="K248" s="84">
        <v>30</v>
      </c>
      <c r="L248" s="86">
        <v>20</v>
      </c>
      <c r="M248" s="84">
        <v>30</v>
      </c>
      <c r="N248" s="86">
        <v>30</v>
      </c>
      <c r="O248" s="87" t="s">
        <v>1654</v>
      </c>
      <c r="P248" s="38"/>
    </row>
    <row r="249" spans="1:16" ht="27.75" x14ac:dyDescent="0.45">
      <c r="A249" s="81" t="s">
        <v>288</v>
      </c>
      <c r="B249" s="81" t="s">
        <v>167</v>
      </c>
      <c r="C249" s="82">
        <v>3.3</v>
      </c>
      <c r="D249" s="83" t="s">
        <v>203</v>
      </c>
      <c r="E249" s="81" t="s">
        <v>204</v>
      </c>
      <c r="F249" s="13" t="s">
        <v>191</v>
      </c>
      <c r="G249" s="36" t="s">
        <v>1373</v>
      </c>
      <c r="H249" s="37">
        <v>4</v>
      </c>
      <c r="I249" s="84" t="s">
        <v>1373</v>
      </c>
      <c r="J249" s="85">
        <v>4</v>
      </c>
      <c r="K249" s="84" t="s">
        <v>1373</v>
      </c>
      <c r="L249" s="86">
        <v>20</v>
      </c>
      <c r="M249" s="84" t="s">
        <v>1373</v>
      </c>
      <c r="N249" s="86">
        <v>30</v>
      </c>
      <c r="O249" s="87" t="s">
        <v>1654</v>
      </c>
      <c r="P249" s="38"/>
    </row>
    <row r="250" spans="1:16" ht="27" x14ac:dyDescent="0.45">
      <c r="A250" s="81" t="s">
        <v>288</v>
      </c>
      <c r="B250" s="81" t="s">
        <v>167</v>
      </c>
      <c r="C250" s="82">
        <v>4.0999999999999996</v>
      </c>
      <c r="D250" s="83" t="s">
        <v>205</v>
      </c>
      <c r="E250" s="81" t="s">
        <v>206</v>
      </c>
      <c r="F250" s="13" t="s">
        <v>191</v>
      </c>
      <c r="G250" s="36">
        <v>30</v>
      </c>
      <c r="H250" s="37">
        <v>4</v>
      </c>
      <c r="I250" s="84">
        <v>30</v>
      </c>
      <c r="J250" s="85">
        <v>4</v>
      </c>
      <c r="K250" s="84">
        <v>30</v>
      </c>
      <c r="L250" s="86">
        <v>20</v>
      </c>
      <c r="M250" s="84">
        <v>30</v>
      </c>
      <c r="N250" s="86">
        <v>30</v>
      </c>
      <c r="O250" s="87" t="s">
        <v>1654</v>
      </c>
      <c r="P250" s="38"/>
    </row>
    <row r="251" spans="1:16" ht="27" x14ac:dyDescent="0.45">
      <c r="A251" s="81" t="s">
        <v>288</v>
      </c>
      <c r="B251" s="81" t="s">
        <v>167</v>
      </c>
      <c r="C251" s="82">
        <v>4.2</v>
      </c>
      <c r="D251" s="83" t="s">
        <v>208</v>
      </c>
      <c r="E251" s="81" t="s">
        <v>209</v>
      </c>
      <c r="F251" s="13" t="s">
        <v>191</v>
      </c>
      <c r="G251" s="36">
        <v>30</v>
      </c>
      <c r="H251" s="37">
        <v>4</v>
      </c>
      <c r="I251" s="84">
        <v>30</v>
      </c>
      <c r="J251" s="85">
        <v>4</v>
      </c>
      <c r="K251" s="84">
        <v>30</v>
      </c>
      <c r="L251" s="86">
        <v>20</v>
      </c>
      <c r="M251" s="84">
        <v>30</v>
      </c>
      <c r="N251" s="86">
        <v>30</v>
      </c>
      <c r="O251" s="87" t="s">
        <v>1654</v>
      </c>
      <c r="P251" s="38"/>
    </row>
    <row r="252" spans="1:16" ht="41.65" x14ac:dyDescent="0.45">
      <c r="A252" s="81" t="s">
        <v>288</v>
      </c>
      <c r="B252" s="81" t="s">
        <v>167</v>
      </c>
      <c r="C252" s="82">
        <v>5.0999999999999996</v>
      </c>
      <c r="D252" s="83" t="s">
        <v>210</v>
      </c>
      <c r="E252" s="81" t="s">
        <v>211</v>
      </c>
      <c r="F252" s="13" t="s">
        <v>191</v>
      </c>
      <c r="G252" s="36">
        <v>55</v>
      </c>
      <c r="H252" s="37">
        <v>5</v>
      </c>
      <c r="I252" s="84">
        <v>55</v>
      </c>
      <c r="J252" s="85">
        <v>7</v>
      </c>
      <c r="K252" s="84">
        <v>55</v>
      </c>
      <c r="L252" s="86">
        <v>20</v>
      </c>
      <c r="M252" s="84">
        <v>55</v>
      </c>
      <c r="N252" s="86">
        <v>30</v>
      </c>
      <c r="O252" s="87" t="s">
        <v>1654</v>
      </c>
      <c r="P252" s="38"/>
    </row>
    <row r="253" spans="1:16" ht="41.65" x14ac:dyDescent="0.45">
      <c r="A253" s="81" t="s">
        <v>288</v>
      </c>
      <c r="B253" s="81" t="s">
        <v>167</v>
      </c>
      <c r="C253" s="82">
        <v>5.2</v>
      </c>
      <c r="D253" s="83" t="s">
        <v>213</v>
      </c>
      <c r="E253" s="81" t="s">
        <v>214</v>
      </c>
      <c r="F253" s="13" t="s">
        <v>191</v>
      </c>
      <c r="G253" s="36" t="s">
        <v>1373</v>
      </c>
      <c r="H253" s="37">
        <v>5</v>
      </c>
      <c r="I253" s="84" t="s">
        <v>1373</v>
      </c>
      <c r="J253" s="85">
        <v>7</v>
      </c>
      <c r="K253" s="84" t="s">
        <v>1373</v>
      </c>
      <c r="L253" s="86">
        <v>20</v>
      </c>
      <c r="M253" s="84" t="s">
        <v>1373</v>
      </c>
      <c r="N253" s="86">
        <v>30</v>
      </c>
      <c r="O253" s="87" t="s">
        <v>1654</v>
      </c>
      <c r="P253" s="38"/>
    </row>
    <row r="254" spans="1:16" ht="27" x14ac:dyDescent="0.45">
      <c r="A254" s="81" t="s">
        <v>288</v>
      </c>
      <c r="B254" s="81" t="s">
        <v>167</v>
      </c>
      <c r="C254" s="82">
        <v>5.3</v>
      </c>
      <c r="D254" s="83" t="s">
        <v>215</v>
      </c>
      <c r="E254" s="81" t="s">
        <v>216</v>
      </c>
      <c r="F254" s="13" t="s">
        <v>191</v>
      </c>
      <c r="G254" s="36" t="s">
        <v>1373</v>
      </c>
      <c r="H254" s="37">
        <v>7</v>
      </c>
      <c r="I254" s="84" t="s">
        <v>1373</v>
      </c>
      <c r="J254" s="85">
        <v>7</v>
      </c>
      <c r="K254" s="84" t="s">
        <v>1373</v>
      </c>
      <c r="L254" s="86">
        <v>20</v>
      </c>
      <c r="M254" s="84" t="s">
        <v>1373</v>
      </c>
      <c r="N254" s="86">
        <v>30</v>
      </c>
      <c r="O254" s="87" t="s">
        <v>1654</v>
      </c>
      <c r="P254" s="38"/>
    </row>
    <row r="255" spans="1:16" ht="27.75" x14ac:dyDescent="0.45">
      <c r="A255" s="81" t="s">
        <v>288</v>
      </c>
      <c r="B255" s="81" t="s">
        <v>167</v>
      </c>
      <c r="C255" s="82">
        <v>6.1</v>
      </c>
      <c r="D255" s="83" t="s">
        <v>217</v>
      </c>
      <c r="E255" s="81" t="s">
        <v>218</v>
      </c>
      <c r="F255" s="13" t="s">
        <v>191</v>
      </c>
      <c r="G255" s="36">
        <v>30</v>
      </c>
      <c r="H255" s="37">
        <v>4</v>
      </c>
      <c r="I255" s="84">
        <v>30</v>
      </c>
      <c r="J255" s="85">
        <v>4</v>
      </c>
      <c r="K255" s="84">
        <v>30</v>
      </c>
      <c r="L255" s="86">
        <v>20</v>
      </c>
      <c r="M255" s="84">
        <v>30</v>
      </c>
      <c r="N255" s="86">
        <v>30</v>
      </c>
      <c r="O255" s="87" t="s">
        <v>1654</v>
      </c>
      <c r="P255" s="38"/>
    </row>
    <row r="256" spans="1:16" ht="27" x14ac:dyDescent="0.45">
      <c r="A256" s="81" t="s">
        <v>288</v>
      </c>
      <c r="B256" s="81" t="s">
        <v>167</v>
      </c>
      <c r="C256" s="82">
        <v>6.2</v>
      </c>
      <c r="D256" s="83" t="s">
        <v>220</v>
      </c>
      <c r="E256" s="81" t="s">
        <v>221</v>
      </c>
      <c r="F256" s="13" t="s">
        <v>191</v>
      </c>
      <c r="G256" s="36">
        <v>40</v>
      </c>
      <c r="H256" s="37">
        <v>4</v>
      </c>
      <c r="I256" s="84">
        <v>40</v>
      </c>
      <c r="J256" s="85">
        <v>4</v>
      </c>
      <c r="K256" s="84">
        <v>40</v>
      </c>
      <c r="L256" s="86">
        <v>20</v>
      </c>
      <c r="M256" s="84">
        <v>40</v>
      </c>
      <c r="N256" s="86">
        <v>30</v>
      </c>
      <c r="O256" s="87" t="s">
        <v>1654</v>
      </c>
      <c r="P256" s="38"/>
    </row>
    <row r="257" spans="1:16" ht="27.75" x14ac:dyDescent="0.45">
      <c r="A257" s="81" t="s">
        <v>288</v>
      </c>
      <c r="B257" s="81" t="s">
        <v>167</v>
      </c>
      <c r="C257" s="82">
        <v>7.1</v>
      </c>
      <c r="D257" s="83" t="s">
        <v>222</v>
      </c>
      <c r="E257" s="81" t="s">
        <v>223</v>
      </c>
      <c r="F257" s="13" t="s">
        <v>191</v>
      </c>
      <c r="G257" s="36">
        <v>25</v>
      </c>
      <c r="H257" s="37">
        <v>2</v>
      </c>
      <c r="I257" s="84">
        <v>25</v>
      </c>
      <c r="J257" s="85">
        <v>7</v>
      </c>
      <c r="K257" s="84">
        <v>25</v>
      </c>
      <c r="L257" s="86">
        <v>20</v>
      </c>
      <c r="M257" s="84">
        <v>25</v>
      </c>
      <c r="N257" s="86">
        <v>30</v>
      </c>
      <c r="O257" s="87" t="s">
        <v>1654</v>
      </c>
      <c r="P257" s="38"/>
    </row>
    <row r="258" spans="1:16" ht="41.65" x14ac:dyDescent="0.45">
      <c r="A258" s="81" t="s">
        <v>288</v>
      </c>
      <c r="B258" s="81" t="s">
        <v>167</v>
      </c>
      <c r="C258" s="82">
        <v>8.1</v>
      </c>
      <c r="D258" s="83" t="s">
        <v>225</v>
      </c>
      <c r="E258" s="81" t="s">
        <v>226</v>
      </c>
      <c r="F258" s="13" t="s">
        <v>191</v>
      </c>
      <c r="G258" s="36">
        <v>55</v>
      </c>
      <c r="H258" s="37">
        <v>4</v>
      </c>
      <c r="I258" s="84">
        <v>55</v>
      </c>
      <c r="J258" s="85">
        <v>4</v>
      </c>
      <c r="K258" s="84">
        <v>55</v>
      </c>
      <c r="L258" s="86">
        <v>20</v>
      </c>
      <c r="M258" s="84">
        <v>55</v>
      </c>
      <c r="N258" s="86">
        <v>30</v>
      </c>
      <c r="O258" s="87" t="s">
        <v>1654</v>
      </c>
      <c r="P258" s="38"/>
    </row>
    <row r="259" spans="1:16" ht="27" x14ac:dyDescent="0.45">
      <c r="A259" s="81" t="s">
        <v>288</v>
      </c>
      <c r="B259" s="81" t="s">
        <v>167</v>
      </c>
      <c r="C259" s="82">
        <v>8.1999999999999993</v>
      </c>
      <c r="D259" s="83" t="s">
        <v>228</v>
      </c>
      <c r="E259" s="81" t="s">
        <v>229</v>
      </c>
      <c r="F259" s="13" t="s">
        <v>191</v>
      </c>
      <c r="G259" s="36">
        <v>55</v>
      </c>
      <c r="H259" s="37">
        <v>4</v>
      </c>
      <c r="I259" s="84">
        <v>55</v>
      </c>
      <c r="J259" s="85">
        <v>4</v>
      </c>
      <c r="K259" s="84">
        <v>55</v>
      </c>
      <c r="L259" s="86">
        <v>20</v>
      </c>
      <c r="M259" s="84">
        <v>55</v>
      </c>
      <c r="N259" s="86">
        <v>30</v>
      </c>
      <c r="O259" s="87" t="s">
        <v>1654</v>
      </c>
      <c r="P259" s="38"/>
    </row>
    <row r="260" spans="1:16" ht="27" x14ac:dyDescent="0.45">
      <c r="A260" s="81" t="s">
        <v>288</v>
      </c>
      <c r="B260" s="81" t="s">
        <v>167</v>
      </c>
      <c r="C260" s="82">
        <v>8.3000000000000007</v>
      </c>
      <c r="D260" s="83" t="s">
        <v>230</v>
      </c>
      <c r="E260" s="81" t="s">
        <v>231</v>
      </c>
      <c r="F260" s="13" t="s">
        <v>191</v>
      </c>
      <c r="G260" s="36" t="s">
        <v>1373</v>
      </c>
      <c r="H260" s="37">
        <v>7</v>
      </c>
      <c r="I260" s="84" t="s">
        <v>1373</v>
      </c>
      <c r="J260" s="85">
        <v>7</v>
      </c>
      <c r="K260" s="84" t="s">
        <v>1373</v>
      </c>
      <c r="L260" s="86">
        <v>20</v>
      </c>
      <c r="M260" s="84" t="s">
        <v>1373</v>
      </c>
      <c r="N260" s="86">
        <v>30</v>
      </c>
      <c r="O260" s="87" t="s">
        <v>1654</v>
      </c>
      <c r="P260" s="38"/>
    </row>
    <row r="261" spans="1:16" ht="41.65" x14ac:dyDescent="0.45">
      <c r="A261" s="81" t="s">
        <v>288</v>
      </c>
      <c r="B261" s="81" t="s">
        <v>167</v>
      </c>
      <c r="C261" s="82">
        <v>9.1</v>
      </c>
      <c r="D261" s="83" t="s">
        <v>232</v>
      </c>
      <c r="E261" s="81" t="s">
        <v>233</v>
      </c>
      <c r="F261" s="13" t="s">
        <v>191</v>
      </c>
      <c r="G261" s="36">
        <v>25</v>
      </c>
      <c r="H261" s="37">
        <v>2</v>
      </c>
      <c r="I261" s="84">
        <v>25</v>
      </c>
      <c r="J261" s="85">
        <v>2</v>
      </c>
      <c r="K261" s="84">
        <v>25</v>
      </c>
      <c r="L261" s="86">
        <v>20</v>
      </c>
      <c r="M261" s="84">
        <v>25</v>
      </c>
      <c r="N261" s="86">
        <v>30</v>
      </c>
      <c r="O261" s="87" t="s">
        <v>1654</v>
      </c>
      <c r="P261" s="38"/>
    </row>
    <row r="262" spans="1:16" ht="27" x14ac:dyDescent="0.45">
      <c r="A262" s="81" t="s">
        <v>288</v>
      </c>
      <c r="B262" s="81" t="s">
        <v>167</v>
      </c>
      <c r="C262" s="82">
        <v>9.1999999999999993</v>
      </c>
      <c r="D262" s="83" t="s">
        <v>235</v>
      </c>
      <c r="E262" s="81" t="s">
        <v>236</v>
      </c>
      <c r="F262" s="13" t="s">
        <v>191</v>
      </c>
      <c r="G262" s="36">
        <v>25</v>
      </c>
      <c r="H262" s="37">
        <v>2</v>
      </c>
      <c r="I262" s="84">
        <v>25</v>
      </c>
      <c r="J262" s="85">
        <v>2</v>
      </c>
      <c r="K262" s="84">
        <v>25</v>
      </c>
      <c r="L262" s="86">
        <v>20</v>
      </c>
      <c r="M262" s="84">
        <v>25</v>
      </c>
      <c r="N262" s="86">
        <v>30</v>
      </c>
      <c r="O262" s="87" t="s">
        <v>1654</v>
      </c>
      <c r="P262" s="38"/>
    </row>
    <row r="263" spans="1:16" ht="27" x14ac:dyDescent="0.45">
      <c r="A263" s="81" t="s">
        <v>288</v>
      </c>
      <c r="B263" s="81" t="s">
        <v>167</v>
      </c>
      <c r="C263" s="82">
        <v>9.3000000000000007</v>
      </c>
      <c r="D263" s="83" t="s">
        <v>237</v>
      </c>
      <c r="E263" s="81" t="s">
        <v>238</v>
      </c>
      <c r="F263" s="13" t="s">
        <v>191</v>
      </c>
      <c r="G263" s="36">
        <v>25</v>
      </c>
      <c r="H263" s="37">
        <v>2</v>
      </c>
      <c r="I263" s="84">
        <v>25</v>
      </c>
      <c r="J263" s="85">
        <v>2</v>
      </c>
      <c r="K263" s="84">
        <v>25</v>
      </c>
      <c r="L263" s="86">
        <v>20</v>
      </c>
      <c r="M263" s="84">
        <v>25</v>
      </c>
      <c r="N263" s="86">
        <v>30</v>
      </c>
      <c r="O263" s="87" t="s">
        <v>1654</v>
      </c>
      <c r="P263" s="38"/>
    </row>
    <row r="264" spans="1:16" ht="27" x14ac:dyDescent="0.45">
      <c r="A264" s="81" t="s">
        <v>288</v>
      </c>
      <c r="B264" s="81" t="s">
        <v>167</v>
      </c>
      <c r="C264" s="82">
        <v>10.1</v>
      </c>
      <c r="D264" s="83" t="s">
        <v>239</v>
      </c>
      <c r="E264" s="81" t="s">
        <v>240</v>
      </c>
      <c r="F264" s="13" t="s">
        <v>191</v>
      </c>
      <c r="G264" s="36">
        <v>25</v>
      </c>
      <c r="H264" s="37">
        <v>2</v>
      </c>
      <c r="I264" s="84">
        <v>25</v>
      </c>
      <c r="J264" s="85">
        <v>2</v>
      </c>
      <c r="K264" s="84">
        <v>25</v>
      </c>
      <c r="L264" s="86">
        <v>20</v>
      </c>
      <c r="M264" s="84">
        <v>25</v>
      </c>
      <c r="N264" s="86">
        <v>30</v>
      </c>
      <c r="O264" s="87" t="s">
        <v>1654</v>
      </c>
      <c r="P264" s="38"/>
    </row>
    <row r="265" spans="1:16" ht="27" x14ac:dyDescent="0.45">
      <c r="A265" s="81" t="s">
        <v>288</v>
      </c>
      <c r="B265" s="81" t="s">
        <v>167</v>
      </c>
      <c r="C265" s="82">
        <v>10.199999999999999</v>
      </c>
      <c r="D265" s="83" t="s">
        <v>242</v>
      </c>
      <c r="E265" s="81" t="s">
        <v>243</v>
      </c>
      <c r="F265" s="13" t="s">
        <v>191</v>
      </c>
      <c r="G265" s="36">
        <v>25</v>
      </c>
      <c r="H265" s="37">
        <v>2</v>
      </c>
      <c r="I265" s="84">
        <v>25</v>
      </c>
      <c r="J265" s="85">
        <v>2</v>
      </c>
      <c r="K265" s="84">
        <v>25</v>
      </c>
      <c r="L265" s="86">
        <v>20</v>
      </c>
      <c r="M265" s="84">
        <v>25</v>
      </c>
      <c r="N265" s="86">
        <v>30</v>
      </c>
      <c r="O265" s="87" t="s">
        <v>1654</v>
      </c>
      <c r="P265" s="38"/>
    </row>
    <row r="266" spans="1:16" ht="67.5" x14ac:dyDescent="0.45">
      <c r="A266" s="10" t="s">
        <v>5235</v>
      </c>
      <c r="B266" s="81" t="s">
        <v>167</v>
      </c>
      <c r="C266" s="82">
        <v>1.1000000000000001</v>
      </c>
      <c r="D266" s="83" t="s">
        <v>188</v>
      </c>
      <c r="E266" s="81" t="s">
        <v>189</v>
      </c>
      <c r="F266" s="13" t="s">
        <v>191</v>
      </c>
      <c r="G266" s="36">
        <v>0</v>
      </c>
      <c r="H266" s="37" t="s">
        <v>1804</v>
      </c>
      <c r="I266" s="84">
        <v>0</v>
      </c>
      <c r="J266" s="85" t="s">
        <v>1801</v>
      </c>
      <c r="K266" s="84"/>
      <c r="L266" s="86" t="s">
        <v>1802</v>
      </c>
      <c r="M266" s="84">
        <v>0</v>
      </c>
      <c r="N266" s="86">
        <v>30</v>
      </c>
      <c r="O266" s="87" t="s">
        <v>1803</v>
      </c>
      <c r="P266" s="38"/>
    </row>
    <row r="267" spans="1:16" ht="67.5" x14ac:dyDescent="0.45">
      <c r="A267" s="10" t="s">
        <v>5235</v>
      </c>
      <c r="B267" s="81" t="s">
        <v>167</v>
      </c>
      <c r="C267" s="82">
        <v>2.1</v>
      </c>
      <c r="D267" s="83" t="s">
        <v>193</v>
      </c>
      <c r="E267" s="81" t="s">
        <v>194</v>
      </c>
      <c r="F267" s="13" t="s">
        <v>191</v>
      </c>
      <c r="G267" s="36"/>
      <c r="H267" s="37" t="s">
        <v>1805</v>
      </c>
      <c r="I267" s="84">
        <v>0</v>
      </c>
      <c r="J267" s="85">
        <v>9</v>
      </c>
      <c r="K267" s="84"/>
      <c r="L267" s="86">
        <v>20</v>
      </c>
      <c r="M267" s="84">
        <v>0</v>
      </c>
      <c r="N267" s="86">
        <v>30</v>
      </c>
      <c r="O267" s="87" t="s">
        <v>1803</v>
      </c>
      <c r="P267" s="38"/>
    </row>
    <row r="268" spans="1:16" ht="67.5" x14ac:dyDescent="0.45">
      <c r="A268" s="10" t="s">
        <v>5235</v>
      </c>
      <c r="B268" s="81" t="s">
        <v>167</v>
      </c>
      <c r="C268" s="82">
        <v>2.2000000000000002</v>
      </c>
      <c r="D268" s="83" t="s">
        <v>196</v>
      </c>
      <c r="E268" s="81" t="s">
        <v>197</v>
      </c>
      <c r="F268" s="13" t="s">
        <v>191</v>
      </c>
      <c r="G268" s="36"/>
      <c r="H268" s="37" t="s">
        <v>1806</v>
      </c>
      <c r="I268" s="84">
        <v>0</v>
      </c>
      <c r="J268" s="85">
        <v>9</v>
      </c>
      <c r="K268" s="84"/>
      <c r="L268" s="86">
        <v>20</v>
      </c>
      <c r="M268" s="84">
        <v>0</v>
      </c>
      <c r="N268" s="86">
        <v>30</v>
      </c>
      <c r="O268" s="87" t="s">
        <v>1803</v>
      </c>
      <c r="P268" s="38"/>
    </row>
    <row r="269" spans="1:16" ht="67.5" x14ac:dyDescent="0.45">
      <c r="A269" s="10" t="s">
        <v>5235</v>
      </c>
      <c r="B269" s="81" t="s">
        <v>167</v>
      </c>
      <c r="C269" s="82">
        <v>3.1</v>
      </c>
      <c r="D269" s="83" t="s">
        <v>198</v>
      </c>
      <c r="E269" s="81" t="s">
        <v>199</v>
      </c>
      <c r="F269" s="13" t="s">
        <v>191</v>
      </c>
      <c r="G269" s="36"/>
      <c r="H269" s="37" t="s">
        <v>1805</v>
      </c>
      <c r="I269" s="84">
        <v>0</v>
      </c>
      <c r="J269" s="85">
        <v>9</v>
      </c>
      <c r="K269" s="84"/>
      <c r="L269" s="86">
        <v>20</v>
      </c>
      <c r="M269" s="84">
        <v>0</v>
      </c>
      <c r="N269" s="86">
        <v>30</v>
      </c>
      <c r="O269" s="87" t="s">
        <v>1803</v>
      </c>
      <c r="P269" s="38"/>
    </row>
    <row r="270" spans="1:16" ht="67.5" x14ac:dyDescent="0.45">
      <c r="A270" s="10" t="s">
        <v>5235</v>
      </c>
      <c r="B270" s="81" t="s">
        <v>167</v>
      </c>
      <c r="C270" s="82">
        <v>3.2</v>
      </c>
      <c r="D270" s="83" t="s">
        <v>201</v>
      </c>
      <c r="E270" s="81" t="s">
        <v>202</v>
      </c>
      <c r="F270" s="13" t="s">
        <v>191</v>
      </c>
      <c r="G270" s="36"/>
      <c r="H270" s="37" t="s">
        <v>1805</v>
      </c>
      <c r="I270" s="84">
        <v>0</v>
      </c>
      <c r="J270" s="85">
        <v>9</v>
      </c>
      <c r="K270" s="84"/>
      <c r="L270" s="86">
        <v>20</v>
      </c>
      <c r="M270" s="84">
        <v>0</v>
      </c>
      <c r="N270" s="86">
        <v>30</v>
      </c>
      <c r="O270" s="87" t="s">
        <v>1803</v>
      </c>
      <c r="P270" s="38"/>
    </row>
    <row r="271" spans="1:16" ht="67.5" x14ac:dyDescent="0.45">
      <c r="A271" s="10" t="s">
        <v>5235</v>
      </c>
      <c r="B271" s="81" t="s">
        <v>167</v>
      </c>
      <c r="C271" s="82">
        <v>3.3</v>
      </c>
      <c r="D271" s="83" t="s">
        <v>203</v>
      </c>
      <c r="E271" s="81" t="s">
        <v>204</v>
      </c>
      <c r="F271" s="13" t="s">
        <v>191</v>
      </c>
      <c r="G271" s="36"/>
      <c r="H271" s="37" t="s">
        <v>1806</v>
      </c>
      <c r="I271" s="84">
        <v>0</v>
      </c>
      <c r="J271" s="85">
        <v>9</v>
      </c>
      <c r="K271" s="84"/>
      <c r="L271" s="86">
        <v>20</v>
      </c>
      <c r="M271" s="84">
        <v>0</v>
      </c>
      <c r="N271" s="86">
        <v>30</v>
      </c>
      <c r="O271" s="87" t="s">
        <v>1803</v>
      </c>
      <c r="P271" s="38"/>
    </row>
    <row r="272" spans="1:16" ht="67.5" x14ac:dyDescent="0.45">
      <c r="A272" s="10" t="s">
        <v>5235</v>
      </c>
      <c r="B272" s="81" t="s">
        <v>167</v>
      </c>
      <c r="C272" s="82">
        <v>4.0999999999999996</v>
      </c>
      <c r="D272" s="83" t="s">
        <v>205</v>
      </c>
      <c r="E272" s="81" t="s">
        <v>206</v>
      </c>
      <c r="F272" s="13" t="s">
        <v>191</v>
      </c>
      <c r="G272" s="36"/>
      <c r="H272" s="37" t="s">
        <v>1805</v>
      </c>
      <c r="I272" s="84">
        <v>0</v>
      </c>
      <c r="J272" s="85">
        <v>9</v>
      </c>
      <c r="K272" s="84"/>
      <c r="L272" s="86">
        <v>20</v>
      </c>
      <c r="M272" s="84">
        <v>0</v>
      </c>
      <c r="N272" s="86">
        <v>30</v>
      </c>
      <c r="O272" s="87" t="s">
        <v>1803</v>
      </c>
      <c r="P272" s="38"/>
    </row>
    <row r="273" spans="1:16" ht="67.5" x14ac:dyDescent="0.45">
      <c r="A273" s="10" t="s">
        <v>5235</v>
      </c>
      <c r="B273" s="81" t="s">
        <v>167</v>
      </c>
      <c r="C273" s="82">
        <v>4.2</v>
      </c>
      <c r="D273" s="83" t="s">
        <v>208</v>
      </c>
      <c r="E273" s="81" t="s">
        <v>209</v>
      </c>
      <c r="F273" s="13" t="s">
        <v>191</v>
      </c>
      <c r="G273" s="36"/>
      <c r="H273" s="37" t="s">
        <v>1806</v>
      </c>
      <c r="I273" s="84">
        <v>0</v>
      </c>
      <c r="J273" s="85">
        <v>9</v>
      </c>
      <c r="K273" s="84"/>
      <c r="L273" s="86">
        <v>20</v>
      </c>
      <c r="M273" s="84">
        <v>0</v>
      </c>
      <c r="N273" s="86">
        <v>30</v>
      </c>
      <c r="O273" s="87" t="s">
        <v>1803</v>
      </c>
      <c r="P273" s="38"/>
    </row>
    <row r="274" spans="1:16" ht="67.5" x14ac:dyDescent="0.45">
      <c r="A274" s="10" t="s">
        <v>5235</v>
      </c>
      <c r="B274" s="81" t="s">
        <v>167</v>
      </c>
      <c r="C274" s="82">
        <v>5.0999999999999996</v>
      </c>
      <c r="D274" s="83" t="s">
        <v>210</v>
      </c>
      <c r="E274" s="81" t="s">
        <v>211</v>
      </c>
      <c r="F274" s="13" t="s">
        <v>191</v>
      </c>
      <c r="G274" s="36"/>
      <c r="H274" s="37" t="s">
        <v>1805</v>
      </c>
      <c r="I274" s="84">
        <v>0</v>
      </c>
      <c r="J274" s="85">
        <v>9</v>
      </c>
      <c r="K274" s="84"/>
      <c r="L274" s="86">
        <v>20</v>
      </c>
      <c r="M274" s="84">
        <v>0</v>
      </c>
      <c r="N274" s="86">
        <v>30</v>
      </c>
      <c r="O274" s="87" t="s">
        <v>1803</v>
      </c>
      <c r="P274" s="38"/>
    </row>
    <row r="275" spans="1:16" ht="67.5" x14ac:dyDescent="0.45">
      <c r="A275" s="10" t="s">
        <v>5235</v>
      </c>
      <c r="B275" s="81" t="s">
        <v>167</v>
      </c>
      <c r="C275" s="82">
        <v>5.2</v>
      </c>
      <c r="D275" s="83" t="s">
        <v>213</v>
      </c>
      <c r="E275" s="81" t="s">
        <v>214</v>
      </c>
      <c r="F275" s="13" t="s">
        <v>191</v>
      </c>
      <c r="G275" s="36"/>
      <c r="H275" s="37" t="s">
        <v>1805</v>
      </c>
      <c r="I275" s="84">
        <v>0</v>
      </c>
      <c r="J275" s="85">
        <v>9</v>
      </c>
      <c r="K275" s="84"/>
      <c r="L275" s="86">
        <v>20</v>
      </c>
      <c r="M275" s="84">
        <v>0</v>
      </c>
      <c r="N275" s="86">
        <v>30</v>
      </c>
      <c r="O275" s="87" t="s">
        <v>1803</v>
      </c>
      <c r="P275" s="38"/>
    </row>
    <row r="276" spans="1:16" ht="67.5" x14ac:dyDescent="0.45">
      <c r="A276" s="10" t="s">
        <v>5235</v>
      </c>
      <c r="B276" s="81" t="s">
        <v>167</v>
      </c>
      <c r="C276" s="82">
        <v>5.3</v>
      </c>
      <c r="D276" s="83" t="s">
        <v>215</v>
      </c>
      <c r="E276" s="81" t="s">
        <v>216</v>
      </c>
      <c r="F276" s="13" t="s">
        <v>191</v>
      </c>
      <c r="G276" s="36"/>
      <c r="H276" s="37" t="s">
        <v>1806</v>
      </c>
      <c r="I276" s="84">
        <v>0</v>
      </c>
      <c r="J276" s="85">
        <v>9</v>
      </c>
      <c r="K276" s="84"/>
      <c r="L276" s="86">
        <v>20</v>
      </c>
      <c r="M276" s="84">
        <v>0</v>
      </c>
      <c r="N276" s="86">
        <v>30</v>
      </c>
      <c r="O276" s="87" t="s">
        <v>1803</v>
      </c>
      <c r="P276" s="38"/>
    </row>
    <row r="277" spans="1:16" ht="67.5" x14ac:dyDescent="0.45">
      <c r="A277" s="10" t="s">
        <v>5235</v>
      </c>
      <c r="B277" s="81" t="s">
        <v>167</v>
      </c>
      <c r="C277" s="82">
        <v>6.1</v>
      </c>
      <c r="D277" s="83" t="s">
        <v>217</v>
      </c>
      <c r="E277" s="81" t="s">
        <v>218</v>
      </c>
      <c r="F277" s="13" t="s">
        <v>191</v>
      </c>
      <c r="G277" s="36"/>
      <c r="H277" s="37" t="s">
        <v>1805</v>
      </c>
      <c r="I277" s="84">
        <v>0</v>
      </c>
      <c r="J277" s="85">
        <v>9</v>
      </c>
      <c r="K277" s="84"/>
      <c r="L277" s="86">
        <v>20</v>
      </c>
      <c r="M277" s="84">
        <v>0</v>
      </c>
      <c r="N277" s="86">
        <v>30</v>
      </c>
      <c r="O277" s="87" t="s">
        <v>1803</v>
      </c>
      <c r="P277" s="38"/>
    </row>
    <row r="278" spans="1:16" ht="67.5" x14ac:dyDescent="0.45">
      <c r="A278" s="10" t="s">
        <v>5235</v>
      </c>
      <c r="B278" s="81" t="s">
        <v>167</v>
      </c>
      <c r="C278" s="82">
        <v>6.2</v>
      </c>
      <c r="D278" s="83" t="s">
        <v>220</v>
      </c>
      <c r="E278" s="81" t="s">
        <v>221</v>
      </c>
      <c r="F278" s="13" t="s">
        <v>191</v>
      </c>
      <c r="G278" s="36"/>
      <c r="H278" s="37" t="s">
        <v>1806</v>
      </c>
      <c r="I278" s="84">
        <v>0</v>
      </c>
      <c r="J278" s="85">
        <v>9</v>
      </c>
      <c r="K278" s="84"/>
      <c r="L278" s="86">
        <v>20</v>
      </c>
      <c r="M278" s="84">
        <v>0</v>
      </c>
      <c r="N278" s="86">
        <v>30</v>
      </c>
      <c r="O278" s="87" t="s">
        <v>1803</v>
      </c>
      <c r="P278" s="38"/>
    </row>
    <row r="279" spans="1:16" ht="67.5" x14ac:dyDescent="0.45">
      <c r="A279" s="10" t="s">
        <v>5235</v>
      </c>
      <c r="B279" s="81" t="s">
        <v>167</v>
      </c>
      <c r="C279" s="82">
        <v>7.1</v>
      </c>
      <c r="D279" s="83" t="s">
        <v>222</v>
      </c>
      <c r="E279" s="81" t="s">
        <v>223</v>
      </c>
      <c r="F279" s="13" t="s">
        <v>191</v>
      </c>
      <c r="G279" s="36"/>
      <c r="H279" s="37" t="s">
        <v>1805</v>
      </c>
      <c r="I279" s="84">
        <v>0</v>
      </c>
      <c r="J279" s="85">
        <v>9</v>
      </c>
      <c r="K279" s="84"/>
      <c r="L279" s="86">
        <v>20</v>
      </c>
      <c r="M279" s="84">
        <v>0</v>
      </c>
      <c r="N279" s="86">
        <v>30</v>
      </c>
      <c r="O279" s="87" t="s">
        <v>1803</v>
      </c>
      <c r="P279" s="38"/>
    </row>
    <row r="280" spans="1:16" ht="67.5" x14ac:dyDescent="0.45">
      <c r="A280" s="10" t="s">
        <v>5235</v>
      </c>
      <c r="B280" s="81" t="s">
        <v>167</v>
      </c>
      <c r="C280" s="82">
        <v>8.1</v>
      </c>
      <c r="D280" s="83" t="s">
        <v>225</v>
      </c>
      <c r="E280" s="81" t="s">
        <v>226</v>
      </c>
      <c r="F280" s="13" t="s">
        <v>191</v>
      </c>
      <c r="G280" s="36"/>
      <c r="H280" s="37" t="s">
        <v>1805</v>
      </c>
      <c r="I280" s="84">
        <v>0</v>
      </c>
      <c r="J280" s="85">
        <v>9</v>
      </c>
      <c r="K280" s="84"/>
      <c r="L280" s="86">
        <v>20</v>
      </c>
      <c r="M280" s="84">
        <v>0</v>
      </c>
      <c r="N280" s="86">
        <v>30</v>
      </c>
      <c r="O280" s="87" t="s">
        <v>1803</v>
      </c>
      <c r="P280" s="38"/>
    </row>
    <row r="281" spans="1:16" ht="67.5" x14ac:dyDescent="0.45">
      <c r="A281" s="10" t="s">
        <v>5235</v>
      </c>
      <c r="B281" s="81" t="s">
        <v>167</v>
      </c>
      <c r="C281" s="82">
        <v>8.1999999999999993</v>
      </c>
      <c r="D281" s="83" t="s">
        <v>228</v>
      </c>
      <c r="E281" s="81" t="s">
        <v>229</v>
      </c>
      <c r="F281" s="13" t="s">
        <v>191</v>
      </c>
      <c r="G281" s="36"/>
      <c r="H281" s="37" t="s">
        <v>1805</v>
      </c>
      <c r="I281" s="84">
        <v>0</v>
      </c>
      <c r="J281" s="85">
        <v>9</v>
      </c>
      <c r="K281" s="84"/>
      <c r="L281" s="86">
        <v>20</v>
      </c>
      <c r="M281" s="84">
        <v>0</v>
      </c>
      <c r="N281" s="86">
        <v>30</v>
      </c>
      <c r="O281" s="87" t="s">
        <v>1803</v>
      </c>
      <c r="P281" s="38"/>
    </row>
    <row r="282" spans="1:16" ht="67.5" x14ac:dyDescent="0.45">
      <c r="A282" s="10" t="s">
        <v>5235</v>
      </c>
      <c r="B282" s="81" t="s">
        <v>167</v>
      </c>
      <c r="C282" s="82">
        <v>8.3000000000000007</v>
      </c>
      <c r="D282" s="83" t="s">
        <v>230</v>
      </c>
      <c r="E282" s="81" t="s">
        <v>231</v>
      </c>
      <c r="F282" s="13" t="s">
        <v>191</v>
      </c>
      <c r="G282" s="36"/>
      <c r="H282" s="37" t="s">
        <v>1806</v>
      </c>
      <c r="I282" s="84">
        <v>0</v>
      </c>
      <c r="J282" s="85">
        <v>9</v>
      </c>
      <c r="K282" s="84"/>
      <c r="L282" s="86">
        <v>20</v>
      </c>
      <c r="M282" s="84">
        <v>0</v>
      </c>
      <c r="N282" s="86">
        <v>30</v>
      </c>
      <c r="O282" s="87" t="s">
        <v>1803</v>
      </c>
      <c r="P282" s="38"/>
    </row>
    <row r="283" spans="1:16" ht="67.5" x14ac:dyDescent="0.45">
      <c r="A283" s="10" t="s">
        <v>5235</v>
      </c>
      <c r="B283" s="81" t="s">
        <v>167</v>
      </c>
      <c r="C283" s="82">
        <v>9.1</v>
      </c>
      <c r="D283" s="83" t="s">
        <v>232</v>
      </c>
      <c r="E283" s="81" t="s">
        <v>233</v>
      </c>
      <c r="F283" s="13" t="s">
        <v>191</v>
      </c>
      <c r="G283" s="36"/>
      <c r="H283" s="37" t="s">
        <v>1805</v>
      </c>
      <c r="I283" s="84">
        <v>0</v>
      </c>
      <c r="J283" s="85">
        <v>9</v>
      </c>
      <c r="K283" s="84"/>
      <c r="L283" s="86">
        <v>20</v>
      </c>
      <c r="M283" s="84">
        <v>0</v>
      </c>
      <c r="N283" s="86">
        <v>30</v>
      </c>
      <c r="O283" s="87" t="s">
        <v>1803</v>
      </c>
      <c r="P283" s="38"/>
    </row>
    <row r="284" spans="1:16" ht="67.5" x14ac:dyDescent="0.45">
      <c r="A284" s="10" t="s">
        <v>5235</v>
      </c>
      <c r="B284" s="81" t="s">
        <v>167</v>
      </c>
      <c r="C284" s="82">
        <v>9.1999999999999993</v>
      </c>
      <c r="D284" s="83" t="s">
        <v>235</v>
      </c>
      <c r="E284" s="81" t="s">
        <v>236</v>
      </c>
      <c r="F284" s="13" t="s">
        <v>191</v>
      </c>
      <c r="G284" s="36"/>
      <c r="H284" s="37" t="s">
        <v>1805</v>
      </c>
      <c r="I284" s="84">
        <v>0</v>
      </c>
      <c r="J284" s="85">
        <v>9</v>
      </c>
      <c r="K284" s="84"/>
      <c r="L284" s="86">
        <v>20</v>
      </c>
      <c r="M284" s="84">
        <v>0</v>
      </c>
      <c r="N284" s="86">
        <v>30</v>
      </c>
      <c r="O284" s="87" t="s">
        <v>1803</v>
      </c>
      <c r="P284" s="38"/>
    </row>
    <row r="285" spans="1:16" ht="67.5" x14ac:dyDescent="0.45">
      <c r="A285" s="10" t="s">
        <v>5235</v>
      </c>
      <c r="B285" s="81" t="s">
        <v>167</v>
      </c>
      <c r="C285" s="82">
        <v>9.3000000000000007</v>
      </c>
      <c r="D285" s="83" t="s">
        <v>237</v>
      </c>
      <c r="E285" s="81" t="s">
        <v>238</v>
      </c>
      <c r="F285" s="13" t="s">
        <v>191</v>
      </c>
      <c r="G285" s="36"/>
      <c r="H285" s="37" t="s">
        <v>1806</v>
      </c>
      <c r="I285" s="84">
        <v>0</v>
      </c>
      <c r="J285" s="85">
        <v>9</v>
      </c>
      <c r="K285" s="84"/>
      <c r="L285" s="86">
        <v>20</v>
      </c>
      <c r="M285" s="84">
        <v>0</v>
      </c>
      <c r="N285" s="86">
        <v>30</v>
      </c>
      <c r="O285" s="87" t="s">
        <v>1803</v>
      </c>
      <c r="P285" s="38"/>
    </row>
    <row r="286" spans="1:16" ht="67.5" x14ac:dyDescent="0.45">
      <c r="A286" s="10" t="s">
        <v>5235</v>
      </c>
      <c r="B286" s="81" t="s">
        <v>167</v>
      </c>
      <c r="C286" s="82">
        <v>10.1</v>
      </c>
      <c r="D286" s="83" t="s">
        <v>239</v>
      </c>
      <c r="E286" s="81" t="s">
        <v>240</v>
      </c>
      <c r="F286" s="13" t="s">
        <v>191</v>
      </c>
      <c r="G286" s="36"/>
      <c r="H286" s="37" t="s">
        <v>1805</v>
      </c>
      <c r="I286" s="84">
        <v>0</v>
      </c>
      <c r="J286" s="85">
        <v>9</v>
      </c>
      <c r="K286" s="84"/>
      <c r="L286" s="86">
        <v>20</v>
      </c>
      <c r="M286" s="84">
        <v>0</v>
      </c>
      <c r="N286" s="86">
        <v>30</v>
      </c>
      <c r="O286" s="87" t="s">
        <v>1803</v>
      </c>
      <c r="P286" s="38"/>
    </row>
    <row r="287" spans="1:16" ht="67.5" x14ac:dyDescent="0.45">
      <c r="A287" s="10" t="s">
        <v>5235</v>
      </c>
      <c r="B287" s="81" t="s">
        <v>167</v>
      </c>
      <c r="C287" s="82">
        <v>10.199999999999999</v>
      </c>
      <c r="D287" s="83" t="s">
        <v>242</v>
      </c>
      <c r="E287" s="81" t="s">
        <v>243</v>
      </c>
      <c r="F287" s="13" t="s">
        <v>191</v>
      </c>
      <c r="G287" s="36"/>
      <c r="H287" s="37" t="s">
        <v>1806</v>
      </c>
      <c r="I287" s="84">
        <v>0</v>
      </c>
      <c r="J287" s="85">
        <v>9</v>
      </c>
      <c r="K287" s="84"/>
      <c r="L287" s="86">
        <v>20</v>
      </c>
      <c r="M287" s="84">
        <v>0</v>
      </c>
      <c r="N287" s="86">
        <v>30</v>
      </c>
      <c r="O287" s="87" t="s">
        <v>1803</v>
      </c>
      <c r="P287" s="38"/>
    </row>
    <row r="288" spans="1:16" ht="40.5" x14ac:dyDescent="0.45">
      <c r="A288" s="81" t="s">
        <v>267</v>
      </c>
      <c r="B288" s="81" t="s">
        <v>167</v>
      </c>
      <c r="C288" s="82">
        <v>1.1000000000000001</v>
      </c>
      <c r="D288" s="83" t="s">
        <v>188</v>
      </c>
      <c r="E288" s="81" t="s">
        <v>189</v>
      </c>
      <c r="F288" s="13" t="s">
        <v>191</v>
      </c>
      <c r="G288" s="36">
        <v>0</v>
      </c>
      <c r="H288" s="37">
        <v>1</v>
      </c>
      <c r="I288" s="84">
        <v>0</v>
      </c>
      <c r="J288" s="85">
        <v>5</v>
      </c>
      <c r="K288" s="84" t="s">
        <v>1373</v>
      </c>
      <c r="L288" s="86">
        <v>20</v>
      </c>
      <c r="M288" s="84">
        <v>0</v>
      </c>
      <c r="N288" s="86">
        <v>48</v>
      </c>
      <c r="O288" s="87" t="s">
        <v>1655</v>
      </c>
      <c r="P288" s="38"/>
    </row>
    <row r="289" spans="1:16" ht="41.65" x14ac:dyDescent="0.45">
      <c r="A289" s="81" t="s">
        <v>267</v>
      </c>
      <c r="B289" s="81" t="s">
        <v>167</v>
      </c>
      <c r="C289" s="82">
        <v>2.1</v>
      </c>
      <c r="D289" s="83" t="s">
        <v>193</v>
      </c>
      <c r="E289" s="81" t="s">
        <v>194</v>
      </c>
      <c r="F289" s="13" t="s">
        <v>191</v>
      </c>
      <c r="G289" s="36">
        <v>40</v>
      </c>
      <c r="H289" s="37">
        <v>5</v>
      </c>
      <c r="I289" s="84">
        <v>20</v>
      </c>
      <c r="J289" s="85">
        <v>10</v>
      </c>
      <c r="K289" s="84" t="s">
        <v>1373</v>
      </c>
      <c r="L289" s="86">
        <v>23</v>
      </c>
      <c r="M289" s="84">
        <v>0</v>
      </c>
      <c r="N289" s="86">
        <v>53</v>
      </c>
      <c r="O289" s="87" t="s">
        <v>1656</v>
      </c>
      <c r="P289" s="38"/>
    </row>
    <row r="290" spans="1:16" ht="27.75" x14ac:dyDescent="0.45">
      <c r="A290" s="81" t="s">
        <v>267</v>
      </c>
      <c r="B290" s="81" t="s">
        <v>167</v>
      </c>
      <c r="C290" s="82">
        <v>2.2000000000000002</v>
      </c>
      <c r="D290" s="83" t="s">
        <v>196</v>
      </c>
      <c r="E290" s="81" t="s">
        <v>197</v>
      </c>
      <c r="F290" s="13" t="s">
        <v>191</v>
      </c>
      <c r="G290" s="36">
        <v>40</v>
      </c>
      <c r="H290" s="37">
        <v>5</v>
      </c>
      <c r="I290" s="84">
        <v>20</v>
      </c>
      <c r="J290" s="85">
        <v>10</v>
      </c>
      <c r="K290" s="84" t="s">
        <v>1373</v>
      </c>
      <c r="L290" s="86">
        <v>23</v>
      </c>
      <c r="M290" s="84">
        <v>0</v>
      </c>
      <c r="N290" s="86">
        <v>53</v>
      </c>
      <c r="O290" s="87" t="s">
        <v>1656</v>
      </c>
      <c r="P290" s="38"/>
    </row>
    <row r="291" spans="1:16" ht="41.65" x14ac:dyDescent="0.45">
      <c r="A291" s="81" t="s">
        <v>267</v>
      </c>
      <c r="B291" s="81" t="s">
        <v>167</v>
      </c>
      <c r="C291" s="82">
        <v>3.1</v>
      </c>
      <c r="D291" s="83" t="s">
        <v>198</v>
      </c>
      <c r="E291" s="81" t="s">
        <v>199</v>
      </c>
      <c r="F291" s="13" t="s">
        <v>191</v>
      </c>
      <c r="G291" s="36">
        <v>40</v>
      </c>
      <c r="H291" s="37">
        <v>5</v>
      </c>
      <c r="I291" s="84">
        <v>20</v>
      </c>
      <c r="J291" s="85">
        <v>10</v>
      </c>
      <c r="K291" s="84" t="s">
        <v>1373</v>
      </c>
      <c r="L291" s="86">
        <v>23</v>
      </c>
      <c r="M291" s="84">
        <v>0</v>
      </c>
      <c r="N291" s="86">
        <v>52</v>
      </c>
      <c r="O291" s="87" t="s">
        <v>1656</v>
      </c>
      <c r="P291" s="38"/>
    </row>
    <row r="292" spans="1:16" ht="41.65" x14ac:dyDescent="0.45">
      <c r="A292" s="81" t="s">
        <v>267</v>
      </c>
      <c r="B292" s="81" t="s">
        <v>167</v>
      </c>
      <c r="C292" s="82">
        <v>3.2</v>
      </c>
      <c r="D292" s="83" t="s">
        <v>201</v>
      </c>
      <c r="E292" s="81" t="s">
        <v>202</v>
      </c>
      <c r="F292" s="13" t="s">
        <v>191</v>
      </c>
      <c r="G292" s="36">
        <v>40</v>
      </c>
      <c r="H292" s="37">
        <v>5</v>
      </c>
      <c r="I292" s="84">
        <v>20</v>
      </c>
      <c r="J292" s="85">
        <v>10</v>
      </c>
      <c r="K292" s="84" t="s">
        <v>1373</v>
      </c>
      <c r="L292" s="86">
        <v>23</v>
      </c>
      <c r="M292" s="84">
        <v>0</v>
      </c>
      <c r="N292" s="86">
        <v>52</v>
      </c>
      <c r="O292" s="87" t="s">
        <v>1656</v>
      </c>
      <c r="P292" s="38"/>
    </row>
    <row r="293" spans="1:16" ht="27.75" x14ac:dyDescent="0.45">
      <c r="A293" s="81" t="s">
        <v>267</v>
      </c>
      <c r="B293" s="81" t="s">
        <v>167</v>
      </c>
      <c r="C293" s="82">
        <v>3.3</v>
      </c>
      <c r="D293" s="83" t="s">
        <v>203</v>
      </c>
      <c r="E293" s="81" t="s">
        <v>204</v>
      </c>
      <c r="F293" s="13" t="s">
        <v>191</v>
      </c>
      <c r="G293" s="36">
        <v>40</v>
      </c>
      <c r="H293" s="37">
        <v>5</v>
      </c>
      <c r="I293" s="84">
        <v>20</v>
      </c>
      <c r="J293" s="85">
        <v>10</v>
      </c>
      <c r="K293" s="84" t="s">
        <v>1373</v>
      </c>
      <c r="L293" s="86">
        <v>23</v>
      </c>
      <c r="M293" s="84">
        <v>0</v>
      </c>
      <c r="N293" s="86">
        <v>52</v>
      </c>
      <c r="O293" s="87" t="s">
        <v>1656</v>
      </c>
      <c r="P293" s="38"/>
    </row>
    <row r="294" spans="1:16" x14ac:dyDescent="0.45">
      <c r="A294" s="81" t="s">
        <v>267</v>
      </c>
      <c r="B294" s="81" t="s">
        <v>167</v>
      </c>
      <c r="C294" s="82">
        <v>4.0999999999999996</v>
      </c>
      <c r="D294" s="83" t="s">
        <v>205</v>
      </c>
      <c r="E294" s="81" t="s">
        <v>206</v>
      </c>
      <c r="F294" s="13" t="s">
        <v>191</v>
      </c>
      <c r="G294" s="36">
        <v>40</v>
      </c>
      <c r="H294" s="37">
        <v>3</v>
      </c>
      <c r="I294" s="84">
        <v>20</v>
      </c>
      <c r="J294" s="85">
        <v>8</v>
      </c>
      <c r="K294" s="84" t="s">
        <v>1373</v>
      </c>
      <c r="L294" s="86">
        <v>23</v>
      </c>
      <c r="M294" s="84">
        <v>0</v>
      </c>
      <c r="N294" s="86">
        <v>50</v>
      </c>
      <c r="O294" s="87" t="s">
        <v>1656</v>
      </c>
      <c r="P294" s="38"/>
    </row>
    <row r="295" spans="1:16" ht="27" x14ac:dyDescent="0.45">
      <c r="A295" s="81" t="s">
        <v>267</v>
      </c>
      <c r="B295" s="81" t="s">
        <v>167</v>
      </c>
      <c r="C295" s="82">
        <v>4.2</v>
      </c>
      <c r="D295" s="83" t="s">
        <v>208</v>
      </c>
      <c r="E295" s="81" t="s">
        <v>209</v>
      </c>
      <c r="F295" s="13" t="s">
        <v>191</v>
      </c>
      <c r="G295" s="36">
        <v>40</v>
      </c>
      <c r="H295" s="37">
        <v>3</v>
      </c>
      <c r="I295" s="84">
        <v>20</v>
      </c>
      <c r="J295" s="85">
        <v>8</v>
      </c>
      <c r="K295" s="84" t="s">
        <v>1373</v>
      </c>
      <c r="L295" s="86">
        <v>23</v>
      </c>
      <c r="M295" s="84">
        <v>0</v>
      </c>
      <c r="N295" s="86">
        <v>50</v>
      </c>
      <c r="O295" s="87" t="s">
        <v>1656</v>
      </c>
      <c r="P295" s="38"/>
    </row>
    <row r="296" spans="1:16" ht="41.65" x14ac:dyDescent="0.45">
      <c r="A296" s="81" t="s">
        <v>267</v>
      </c>
      <c r="B296" s="81" t="s">
        <v>167</v>
      </c>
      <c r="C296" s="82">
        <v>5.0999999999999996</v>
      </c>
      <c r="D296" s="83" t="s">
        <v>210</v>
      </c>
      <c r="E296" s="81" t="s">
        <v>211</v>
      </c>
      <c r="F296" s="13" t="s">
        <v>191</v>
      </c>
      <c r="G296" s="36">
        <v>40</v>
      </c>
      <c r="H296" s="37">
        <v>6</v>
      </c>
      <c r="I296" s="84">
        <v>20</v>
      </c>
      <c r="J296" s="85">
        <v>12</v>
      </c>
      <c r="K296" s="84" t="s">
        <v>1373</v>
      </c>
      <c r="L296" s="86">
        <v>26</v>
      </c>
      <c r="M296" s="84">
        <v>0</v>
      </c>
      <c r="N296" s="86">
        <v>53</v>
      </c>
      <c r="O296" s="87" t="s">
        <v>1656</v>
      </c>
      <c r="P296" s="38"/>
    </row>
    <row r="297" spans="1:16" ht="41.65" x14ac:dyDescent="0.45">
      <c r="A297" s="81" t="s">
        <v>267</v>
      </c>
      <c r="B297" s="81" t="s">
        <v>167</v>
      </c>
      <c r="C297" s="82">
        <v>5.2</v>
      </c>
      <c r="D297" s="83" t="s">
        <v>213</v>
      </c>
      <c r="E297" s="81" t="s">
        <v>214</v>
      </c>
      <c r="F297" s="13" t="s">
        <v>191</v>
      </c>
      <c r="G297" s="36">
        <v>40</v>
      </c>
      <c r="H297" s="37">
        <v>6</v>
      </c>
      <c r="I297" s="84">
        <v>20</v>
      </c>
      <c r="J297" s="85">
        <v>12</v>
      </c>
      <c r="K297" s="84" t="s">
        <v>1373</v>
      </c>
      <c r="L297" s="86">
        <v>26</v>
      </c>
      <c r="M297" s="84">
        <v>0</v>
      </c>
      <c r="N297" s="86">
        <v>53</v>
      </c>
      <c r="O297" s="87" t="s">
        <v>1656</v>
      </c>
      <c r="P297" s="38"/>
    </row>
    <row r="298" spans="1:16" ht="27" x14ac:dyDescent="0.45">
      <c r="A298" s="81" t="s">
        <v>267</v>
      </c>
      <c r="B298" s="81" t="s">
        <v>167</v>
      </c>
      <c r="C298" s="82">
        <v>5.3</v>
      </c>
      <c r="D298" s="83" t="s">
        <v>215</v>
      </c>
      <c r="E298" s="81" t="s">
        <v>216</v>
      </c>
      <c r="F298" s="13" t="s">
        <v>191</v>
      </c>
      <c r="G298" s="36">
        <v>40</v>
      </c>
      <c r="H298" s="37">
        <v>8</v>
      </c>
      <c r="I298" s="84">
        <v>20</v>
      </c>
      <c r="J298" s="85">
        <v>14</v>
      </c>
      <c r="K298" s="84" t="s">
        <v>1373</v>
      </c>
      <c r="L298" s="86">
        <v>28</v>
      </c>
      <c r="M298" s="84">
        <v>0</v>
      </c>
      <c r="N298" s="86">
        <v>55</v>
      </c>
      <c r="O298" s="87" t="s">
        <v>1656</v>
      </c>
      <c r="P298" s="38"/>
    </row>
    <row r="299" spans="1:16" ht="27.75" x14ac:dyDescent="0.45">
      <c r="A299" s="81" t="s">
        <v>267</v>
      </c>
      <c r="B299" s="81" t="s">
        <v>167</v>
      </c>
      <c r="C299" s="82">
        <v>6.1</v>
      </c>
      <c r="D299" s="83" t="s">
        <v>217</v>
      </c>
      <c r="E299" s="81" t="s">
        <v>218</v>
      </c>
      <c r="F299" s="13" t="s">
        <v>191</v>
      </c>
      <c r="G299" s="36">
        <v>40</v>
      </c>
      <c r="H299" s="37">
        <v>4</v>
      </c>
      <c r="I299" s="84">
        <v>20</v>
      </c>
      <c r="J299" s="85">
        <v>8</v>
      </c>
      <c r="K299" s="84" t="s">
        <v>1373</v>
      </c>
      <c r="L299" s="86">
        <v>24</v>
      </c>
      <c r="M299" s="84">
        <v>0</v>
      </c>
      <c r="N299" s="86">
        <v>51</v>
      </c>
      <c r="O299" s="87" t="s">
        <v>1656</v>
      </c>
      <c r="P299" s="38"/>
    </row>
    <row r="300" spans="1:16" x14ac:dyDescent="0.45">
      <c r="A300" s="81" t="s">
        <v>267</v>
      </c>
      <c r="B300" s="81" t="s">
        <v>167</v>
      </c>
      <c r="C300" s="82">
        <v>6.2</v>
      </c>
      <c r="D300" s="83" t="s">
        <v>220</v>
      </c>
      <c r="E300" s="81" t="s">
        <v>221</v>
      </c>
      <c r="F300" s="13" t="s">
        <v>191</v>
      </c>
      <c r="G300" s="36">
        <v>40</v>
      </c>
      <c r="H300" s="37">
        <v>4</v>
      </c>
      <c r="I300" s="84">
        <v>20</v>
      </c>
      <c r="J300" s="85">
        <v>8</v>
      </c>
      <c r="K300" s="84" t="s">
        <v>1373</v>
      </c>
      <c r="L300" s="86">
        <v>24</v>
      </c>
      <c r="M300" s="84">
        <v>0</v>
      </c>
      <c r="N300" s="86">
        <v>51</v>
      </c>
      <c r="O300" s="87" t="s">
        <v>1656</v>
      </c>
      <c r="P300" s="38"/>
    </row>
    <row r="301" spans="1:16" ht="27.75" x14ac:dyDescent="0.45">
      <c r="A301" s="81" t="s">
        <v>267</v>
      </c>
      <c r="B301" s="81" t="s">
        <v>167</v>
      </c>
      <c r="C301" s="82">
        <v>7.1</v>
      </c>
      <c r="D301" s="83" t="s">
        <v>222</v>
      </c>
      <c r="E301" s="81" t="s">
        <v>223</v>
      </c>
      <c r="F301" s="13" t="s">
        <v>191</v>
      </c>
      <c r="G301" s="36">
        <v>40</v>
      </c>
      <c r="H301" s="37">
        <v>1</v>
      </c>
      <c r="I301" s="84">
        <v>20</v>
      </c>
      <c r="J301" s="85">
        <v>6</v>
      </c>
      <c r="K301" s="84" t="s">
        <v>1373</v>
      </c>
      <c r="L301" s="86">
        <v>22</v>
      </c>
      <c r="M301" s="84">
        <v>0</v>
      </c>
      <c r="N301" s="86">
        <v>49</v>
      </c>
      <c r="O301" s="87" t="s">
        <v>1656</v>
      </c>
      <c r="P301" s="38"/>
    </row>
    <row r="302" spans="1:16" ht="41.65" x14ac:dyDescent="0.45">
      <c r="A302" s="81" t="s">
        <v>267</v>
      </c>
      <c r="B302" s="81" t="s">
        <v>167</v>
      </c>
      <c r="C302" s="82">
        <v>8.1</v>
      </c>
      <c r="D302" s="83" t="s">
        <v>225</v>
      </c>
      <c r="E302" s="81" t="s">
        <v>226</v>
      </c>
      <c r="F302" s="13" t="s">
        <v>191</v>
      </c>
      <c r="G302" s="36">
        <v>40</v>
      </c>
      <c r="H302" s="37">
        <v>6</v>
      </c>
      <c r="I302" s="84">
        <v>20</v>
      </c>
      <c r="J302" s="85">
        <v>12</v>
      </c>
      <c r="K302" s="84" t="s">
        <v>1373</v>
      </c>
      <c r="L302" s="86">
        <v>26</v>
      </c>
      <c r="M302" s="84">
        <v>0</v>
      </c>
      <c r="N302" s="86">
        <v>53</v>
      </c>
      <c r="O302" s="87" t="s">
        <v>1656</v>
      </c>
      <c r="P302" s="38"/>
    </row>
    <row r="303" spans="1:16" x14ac:dyDescent="0.45">
      <c r="A303" s="81" t="s">
        <v>267</v>
      </c>
      <c r="B303" s="81" t="s">
        <v>167</v>
      </c>
      <c r="C303" s="82">
        <v>8.1999999999999993</v>
      </c>
      <c r="D303" s="83" t="s">
        <v>228</v>
      </c>
      <c r="E303" s="81" t="s">
        <v>229</v>
      </c>
      <c r="F303" s="13" t="s">
        <v>191</v>
      </c>
      <c r="G303" s="36">
        <v>40</v>
      </c>
      <c r="H303" s="37">
        <v>6</v>
      </c>
      <c r="I303" s="84">
        <v>20</v>
      </c>
      <c r="J303" s="85">
        <v>12</v>
      </c>
      <c r="K303" s="84" t="s">
        <v>1373</v>
      </c>
      <c r="L303" s="86">
        <v>26</v>
      </c>
      <c r="M303" s="84">
        <v>0</v>
      </c>
      <c r="N303" s="86">
        <v>53</v>
      </c>
      <c r="O303" s="87" t="s">
        <v>1656</v>
      </c>
      <c r="P303" s="38"/>
    </row>
    <row r="304" spans="1:16" x14ac:dyDescent="0.45">
      <c r="A304" s="81" t="s">
        <v>267</v>
      </c>
      <c r="B304" s="81" t="s">
        <v>167</v>
      </c>
      <c r="C304" s="82">
        <v>8.3000000000000007</v>
      </c>
      <c r="D304" s="83" t="s">
        <v>230</v>
      </c>
      <c r="E304" s="81" t="s">
        <v>231</v>
      </c>
      <c r="F304" s="13" t="s">
        <v>191</v>
      </c>
      <c r="G304" s="36">
        <v>40</v>
      </c>
      <c r="H304" s="37">
        <v>6</v>
      </c>
      <c r="I304" s="84">
        <v>20</v>
      </c>
      <c r="J304" s="85">
        <v>12</v>
      </c>
      <c r="K304" s="84" t="s">
        <v>1373</v>
      </c>
      <c r="L304" s="86">
        <v>26</v>
      </c>
      <c r="M304" s="84">
        <v>0</v>
      </c>
      <c r="N304" s="86">
        <v>53</v>
      </c>
      <c r="O304" s="87" t="s">
        <v>1656</v>
      </c>
      <c r="P304" s="38"/>
    </row>
    <row r="305" spans="1:16" ht="41.65" x14ac:dyDescent="0.45">
      <c r="A305" s="81" t="s">
        <v>267</v>
      </c>
      <c r="B305" s="81" t="s">
        <v>167</v>
      </c>
      <c r="C305" s="82">
        <v>9.1</v>
      </c>
      <c r="D305" s="83" t="s">
        <v>232</v>
      </c>
      <c r="E305" s="81" t="s">
        <v>233</v>
      </c>
      <c r="F305" s="13" t="s">
        <v>191</v>
      </c>
      <c r="G305" s="36">
        <v>40</v>
      </c>
      <c r="H305" s="37">
        <v>2</v>
      </c>
      <c r="I305" s="84">
        <v>20</v>
      </c>
      <c r="J305" s="85">
        <v>6</v>
      </c>
      <c r="K305" s="84" t="s">
        <v>1373</v>
      </c>
      <c r="L305" s="86">
        <v>23</v>
      </c>
      <c r="M305" s="84">
        <v>0</v>
      </c>
      <c r="N305" s="86">
        <v>50</v>
      </c>
      <c r="O305" s="87" t="s">
        <v>1656</v>
      </c>
      <c r="P305" s="38"/>
    </row>
    <row r="306" spans="1:16" x14ac:dyDescent="0.45">
      <c r="A306" s="81" t="s">
        <v>267</v>
      </c>
      <c r="B306" s="81" t="s">
        <v>167</v>
      </c>
      <c r="C306" s="82">
        <v>9.1999999999999993</v>
      </c>
      <c r="D306" s="83" t="s">
        <v>235</v>
      </c>
      <c r="E306" s="81" t="s">
        <v>236</v>
      </c>
      <c r="F306" s="13" t="s">
        <v>191</v>
      </c>
      <c r="G306" s="36">
        <v>40</v>
      </c>
      <c r="H306" s="37">
        <v>2</v>
      </c>
      <c r="I306" s="84">
        <v>20</v>
      </c>
      <c r="J306" s="85">
        <v>6</v>
      </c>
      <c r="K306" s="84" t="s">
        <v>1373</v>
      </c>
      <c r="L306" s="86">
        <v>23</v>
      </c>
      <c r="M306" s="84">
        <v>0</v>
      </c>
      <c r="N306" s="86">
        <v>50</v>
      </c>
      <c r="O306" s="87" t="s">
        <v>1656</v>
      </c>
      <c r="P306" s="38"/>
    </row>
    <row r="307" spans="1:16" ht="27" x14ac:dyDescent="0.45">
      <c r="A307" s="81" t="s">
        <v>267</v>
      </c>
      <c r="B307" s="81" t="s">
        <v>167</v>
      </c>
      <c r="C307" s="82">
        <v>9.3000000000000007</v>
      </c>
      <c r="D307" s="83" t="s">
        <v>237</v>
      </c>
      <c r="E307" s="81" t="s">
        <v>238</v>
      </c>
      <c r="F307" s="13" t="s">
        <v>191</v>
      </c>
      <c r="G307" s="36">
        <v>40</v>
      </c>
      <c r="H307" s="37">
        <v>3</v>
      </c>
      <c r="I307" s="84">
        <v>20</v>
      </c>
      <c r="J307" s="85">
        <v>7</v>
      </c>
      <c r="K307" s="84" t="s">
        <v>1373</v>
      </c>
      <c r="L307" s="86">
        <v>23</v>
      </c>
      <c r="M307" s="84">
        <v>0</v>
      </c>
      <c r="N307" s="86">
        <v>50</v>
      </c>
      <c r="O307" s="87" t="s">
        <v>1656</v>
      </c>
      <c r="P307" s="38"/>
    </row>
    <row r="308" spans="1:16" x14ac:dyDescent="0.45">
      <c r="A308" s="81" t="s">
        <v>267</v>
      </c>
      <c r="B308" s="81" t="s">
        <v>167</v>
      </c>
      <c r="C308" s="82">
        <v>10.1</v>
      </c>
      <c r="D308" s="83" t="s">
        <v>239</v>
      </c>
      <c r="E308" s="81" t="s">
        <v>240</v>
      </c>
      <c r="F308" s="13" t="s">
        <v>191</v>
      </c>
      <c r="G308" s="36">
        <v>40</v>
      </c>
      <c r="H308" s="37">
        <v>2</v>
      </c>
      <c r="I308" s="84">
        <v>20</v>
      </c>
      <c r="J308" s="85">
        <v>7</v>
      </c>
      <c r="K308" s="84" t="s">
        <v>1373</v>
      </c>
      <c r="L308" s="86">
        <v>23</v>
      </c>
      <c r="M308" s="84">
        <v>0</v>
      </c>
      <c r="N308" s="86">
        <v>50</v>
      </c>
      <c r="O308" s="87" t="s">
        <v>1656</v>
      </c>
      <c r="P308" s="38"/>
    </row>
    <row r="309" spans="1:16" x14ac:dyDescent="0.45">
      <c r="A309" s="81" t="s">
        <v>267</v>
      </c>
      <c r="B309" s="81" t="s">
        <v>167</v>
      </c>
      <c r="C309" s="82">
        <v>10.199999999999999</v>
      </c>
      <c r="D309" s="83" t="s">
        <v>242</v>
      </c>
      <c r="E309" s="81" t="s">
        <v>243</v>
      </c>
      <c r="F309" s="13" t="s">
        <v>191</v>
      </c>
      <c r="G309" s="36">
        <v>40</v>
      </c>
      <c r="H309" s="37">
        <v>3</v>
      </c>
      <c r="I309" s="84">
        <v>20</v>
      </c>
      <c r="J309" s="85">
        <v>8</v>
      </c>
      <c r="K309" s="84" t="s">
        <v>1373</v>
      </c>
      <c r="L309" s="86">
        <v>23</v>
      </c>
      <c r="M309" s="84">
        <v>0</v>
      </c>
      <c r="N309" s="86">
        <v>50</v>
      </c>
      <c r="O309" s="87" t="s">
        <v>1656</v>
      </c>
      <c r="P309" s="38"/>
    </row>
    <row r="310" spans="1:16" ht="40.5" x14ac:dyDescent="0.45">
      <c r="A310" s="81" t="s">
        <v>268</v>
      </c>
      <c r="B310" s="81" t="s">
        <v>167</v>
      </c>
      <c r="C310" s="82">
        <v>1.1000000000000001</v>
      </c>
      <c r="D310" s="83" t="s">
        <v>188</v>
      </c>
      <c r="E310" s="81" t="s">
        <v>189</v>
      </c>
      <c r="F310" s="13" t="s">
        <v>191</v>
      </c>
      <c r="G310" s="36">
        <v>0</v>
      </c>
      <c r="H310" s="37">
        <v>2</v>
      </c>
      <c r="I310" s="84">
        <v>0</v>
      </c>
      <c r="J310" s="85">
        <v>7</v>
      </c>
      <c r="K310" s="84">
        <v>0</v>
      </c>
      <c r="L310" s="86">
        <v>15</v>
      </c>
      <c r="M310" s="84">
        <v>0</v>
      </c>
      <c r="N310" s="86">
        <v>30</v>
      </c>
      <c r="O310" s="87"/>
      <c r="P310" s="38"/>
    </row>
    <row r="311" spans="1:16" ht="41.65" x14ac:dyDescent="0.45">
      <c r="A311" s="81" t="s">
        <v>268</v>
      </c>
      <c r="B311" s="81" t="s">
        <v>167</v>
      </c>
      <c r="C311" s="82">
        <v>2.1</v>
      </c>
      <c r="D311" s="83" t="s">
        <v>193</v>
      </c>
      <c r="E311" s="81" t="s">
        <v>194</v>
      </c>
      <c r="F311" s="13" t="s">
        <v>191</v>
      </c>
      <c r="G311" s="36">
        <v>0</v>
      </c>
      <c r="H311" s="37">
        <v>2</v>
      </c>
      <c r="I311" s="84">
        <v>0</v>
      </c>
      <c r="J311" s="85">
        <v>7</v>
      </c>
      <c r="K311" s="84">
        <v>0</v>
      </c>
      <c r="L311" s="86">
        <v>15</v>
      </c>
      <c r="M311" s="84">
        <v>0</v>
      </c>
      <c r="N311" s="86">
        <v>30</v>
      </c>
      <c r="O311" s="87"/>
      <c r="P311" s="38"/>
    </row>
    <row r="312" spans="1:16" ht="27.75" x14ac:dyDescent="0.45">
      <c r="A312" s="81" t="s">
        <v>268</v>
      </c>
      <c r="B312" s="81" t="s">
        <v>167</v>
      </c>
      <c r="C312" s="82">
        <v>2.2000000000000002</v>
      </c>
      <c r="D312" s="83" t="s">
        <v>196</v>
      </c>
      <c r="E312" s="81" t="s">
        <v>197</v>
      </c>
      <c r="F312" s="13" t="s">
        <v>191</v>
      </c>
      <c r="G312" s="36">
        <v>0</v>
      </c>
      <c r="H312" s="37">
        <v>2</v>
      </c>
      <c r="I312" s="84">
        <v>0</v>
      </c>
      <c r="J312" s="85">
        <v>7</v>
      </c>
      <c r="K312" s="84">
        <v>0</v>
      </c>
      <c r="L312" s="86">
        <v>15</v>
      </c>
      <c r="M312" s="84">
        <v>0</v>
      </c>
      <c r="N312" s="86">
        <v>30</v>
      </c>
      <c r="O312" s="87"/>
      <c r="P312" s="38"/>
    </row>
    <row r="313" spans="1:16" ht="41.65" x14ac:dyDescent="0.45">
      <c r="A313" s="81" t="s">
        <v>268</v>
      </c>
      <c r="B313" s="81" t="s">
        <v>167</v>
      </c>
      <c r="C313" s="82">
        <v>3.1</v>
      </c>
      <c r="D313" s="83" t="s">
        <v>198</v>
      </c>
      <c r="E313" s="81" t="s">
        <v>199</v>
      </c>
      <c r="F313" s="13" t="s">
        <v>191</v>
      </c>
      <c r="G313" s="36">
        <v>0</v>
      </c>
      <c r="H313" s="37">
        <v>2</v>
      </c>
      <c r="I313" s="84">
        <v>0</v>
      </c>
      <c r="J313" s="85">
        <v>7</v>
      </c>
      <c r="K313" s="84">
        <v>0</v>
      </c>
      <c r="L313" s="86">
        <v>15</v>
      </c>
      <c r="M313" s="84">
        <v>0</v>
      </c>
      <c r="N313" s="86">
        <v>30</v>
      </c>
      <c r="O313" s="87"/>
      <c r="P313" s="38"/>
    </row>
    <row r="314" spans="1:16" ht="41.65" x14ac:dyDescent="0.45">
      <c r="A314" s="81" t="s">
        <v>268</v>
      </c>
      <c r="B314" s="81" t="s">
        <v>167</v>
      </c>
      <c r="C314" s="82">
        <v>3.2</v>
      </c>
      <c r="D314" s="83" t="s">
        <v>201</v>
      </c>
      <c r="E314" s="81" t="s">
        <v>202</v>
      </c>
      <c r="F314" s="13" t="s">
        <v>191</v>
      </c>
      <c r="G314" s="36">
        <v>0</v>
      </c>
      <c r="H314" s="37">
        <v>2</v>
      </c>
      <c r="I314" s="84">
        <v>0</v>
      </c>
      <c r="J314" s="85">
        <v>7</v>
      </c>
      <c r="K314" s="84">
        <v>0</v>
      </c>
      <c r="L314" s="86">
        <v>15</v>
      </c>
      <c r="M314" s="84">
        <v>0</v>
      </c>
      <c r="N314" s="86">
        <v>30</v>
      </c>
      <c r="O314" s="87"/>
      <c r="P314" s="38"/>
    </row>
    <row r="315" spans="1:16" ht="27.75" x14ac:dyDescent="0.45">
      <c r="A315" s="81" t="s">
        <v>268</v>
      </c>
      <c r="B315" s="81" t="s">
        <v>167</v>
      </c>
      <c r="C315" s="82">
        <v>3.3</v>
      </c>
      <c r="D315" s="83" t="s">
        <v>203</v>
      </c>
      <c r="E315" s="81" t="s">
        <v>204</v>
      </c>
      <c r="F315" s="13" t="s">
        <v>191</v>
      </c>
      <c r="G315" s="36">
        <v>0</v>
      </c>
      <c r="H315" s="37">
        <v>2</v>
      </c>
      <c r="I315" s="84">
        <v>0</v>
      </c>
      <c r="J315" s="85">
        <v>7</v>
      </c>
      <c r="K315" s="84">
        <v>0</v>
      </c>
      <c r="L315" s="86">
        <v>15</v>
      </c>
      <c r="M315" s="84">
        <v>0</v>
      </c>
      <c r="N315" s="86">
        <v>30</v>
      </c>
      <c r="O315" s="87"/>
      <c r="P315" s="38"/>
    </row>
    <row r="316" spans="1:16" x14ac:dyDescent="0.45">
      <c r="A316" s="81" t="s">
        <v>268</v>
      </c>
      <c r="B316" s="81" t="s">
        <v>167</v>
      </c>
      <c r="C316" s="82">
        <v>4.0999999999999996</v>
      </c>
      <c r="D316" s="83" t="s">
        <v>205</v>
      </c>
      <c r="E316" s="81" t="s">
        <v>206</v>
      </c>
      <c r="F316" s="13" t="s">
        <v>191</v>
      </c>
      <c r="G316" s="36">
        <v>0</v>
      </c>
      <c r="H316" s="37">
        <v>2</v>
      </c>
      <c r="I316" s="84">
        <v>0</v>
      </c>
      <c r="J316" s="85">
        <v>7</v>
      </c>
      <c r="K316" s="84">
        <v>0</v>
      </c>
      <c r="L316" s="86">
        <v>15</v>
      </c>
      <c r="M316" s="84">
        <v>0</v>
      </c>
      <c r="N316" s="86">
        <v>30</v>
      </c>
      <c r="O316" s="87"/>
      <c r="P316" s="38"/>
    </row>
    <row r="317" spans="1:16" ht="27" x14ac:dyDescent="0.45">
      <c r="A317" s="81" t="s">
        <v>268</v>
      </c>
      <c r="B317" s="81" t="s">
        <v>167</v>
      </c>
      <c r="C317" s="82">
        <v>4.2</v>
      </c>
      <c r="D317" s="83" t="s">
        <v>208</v>
      </c>
      <c r="E317" s="81" t="s">
        <v>209</v>
      </c>
      <c r="F317" s="13" t="s">
        <v>191</v>
      </c>
      <c r="G317" s="36">
        <v>0</v>
      </c>
      <c r="H317" s="37">
        <v>2</v>
      </c>
      <c r="I317" s="84">
        <v>0</v>
      </c>
      <c r="J317" s="85">
        <v>7</v>
      </c>
      <c r="K317" s="84">
        <v>0</v>
      </c>
      <c r="L317" s="86">
        <v>15</v>
      </c>
      <c r="M317" s="84">
        <v>0</v>
      </c>
      <c r="N317" s="86">
        <v>30</v>
      </c>
      <c r="O317" s="87"/>
      <c r="P317" s="38"/>
    </row>
    <row r="318" spans="1:16" ht="41.65" x14ac:dyDescent="0.45">
      <c r="A318" s="81" t="s">
        <v>268</v>
      </c>
      <c r="B318" s="81" t="s">
        <v>167</v>
      </c>
      <c r="C318" s="82">
        <v>5.0999999999999996</v>
      </c>
      <c r="D318" s="83" t="s">
        <v>210</v>
      </c>
      <c r="E318" s="81" t="s">
        <v>211</v>
      </c>
      <c r="F318" s="13" t="s">
        <v>191</v>
      </c>
      <c r="G318" s="36">
        <v>0</v>
      </c>
      <c r="H318" s="37">
        <v>2</v>
      </c>
      <c r="I318" s="84">
        <v>0</v>
      </c>
      <c r="J318" s="85">
        <v>7</v>
      </c>
      <c r="K318" s="84">
        <v>0</v>
      </c>
      <c r="L318" s="86">
        <v>15</v>
      </c>
      <c r="M318" s="84">
        <v>0</v>
      </c>
      <c r="N318" s="86">
        <v>30</v>
      </c>
      <c r="O318" s="87"/>
      <c r="P318" s="38"/>
    </row>
    <row r="319" spans="1:16" ht="41.65" x14ac:dyDescent="0.45">
      <c r="A319" s="81" t="s">
        <v>268</v>
      </c>
      <c r="B319" s="81" t="s">
        <v>167</v>
      </c>
      <c r="C319" s="82">
        <v>5.2</v>
      </c>
      <c r="D319" s="83" t="s">
        <v>213</v>
      </c>
      <c r="E319" s="81" t="s">
        <v>214</v>
      </c>
      <c r="F319" s="13" t="s">
        <v>191</v>
      </c>
      <c r="G319" s="36">
        <v>0</v>
      </c>
      <c r="H319" s="37">
        <v>2</v>
      </c>
      <c r="I319" s="84">
        <v>0</v>
      </c>
      <c r="J319" s="85">
        <v>7</v>
      </c>
      <c r="K319" s="84">
        <v>0</v>
      </c>
      <c r="L319" s="86">
        <v>15</v>
      </c>
      <c r="M319" s="84">
        <v>0</v>
      </c>
      <c r="N319" s="86">
        <v>30</v>
      </c>
      <c r="O319" s="87"/>
      <c r="P319" s="38"/>
    </row>
    <row r="320" spans="1:16" ht="27" x14ac:dyDescent="0.45">
      <c r="A320" s="81" t="s">
        <v>268</v>
      </c>
      <c r="B320" s="81" t="s">
        <v>167</v>
      </c>
      <c r="C320" s="82">
        <v>5.3</v>
      </c>
      <c r="D320" s="83" t="s">
        <v>215</v>
      </c>
      <c r="E320" s="81" t="s">
        <v>216</v>
      </c>
      <c r="F320" s="13" t="s">
        <v>191</v>
      </c>
      <c r="G320" s="36">
        <v>0</v>
      </c>
      <c r="H320" s="37">
        <v>2</v>
      </c>
      <c r="I320" s="84">
        <v>0</v>
      </c>
      <c r="J320" s="85">
        <v>7</v>
      </c>
      <c r="K320" s="84">
        <v>0</v>
      </c>
      <c r="L320" s="86">
        <v>15</v>
      </c>
      <c r="M320" s="84">
        <v>0</v>
      </c>
      <c r="N320" s="86">
        <v>30</v>
      </c>
      <c r="O320" s="87"/>
      <c r="P320" s="38"/>
    </row>
    <row r="321" spans="1:16" ht="27.75" x14ac:dyDescent="0.45">
      <c r="A321" s="81" t="s">
        <v>268</v>
      </c>
      <c r="B321" s="81" t="s">
        <v>167</v>
      </c>
      <c r="C321" s="82">
        <v>6.1</v>
      </c>
      <c r="D321" s="83" t="s">
        <v>217</v>
      </c>
      <c r="E321" s="81" t="s">
        <v>218</v>
      </c>
      <c r="F321" s="13" t="s">
        <v>191</v>
      </c>
      <c r="G321" s="36">
        <v>0</v>
      </c>
      <c r="H321" s="37">
        <v>2</v>
      </c>
      <c r="I321" s="84">
        <v>0</v>
      </c>
      <c r="J321" s="85">
        <v>7</v>
      </c>
      <c r="K321" s="84">
        <v>0</v>
      </c>
      <c r="L321" s="86">
        <v>15</v>
      </c>
      <c r="M321" s="84">
        <v>0</v>
      </c>
      <c r="N321" s="86">
        <v>30</v>
      </c>
      <c r="O321" s="87"/>
      <c r="P321" s="38"/>
    </row>
    <row r="322" spans="1:16" x14ac:dyDescent="0.45">
      <c r="A322" s="81" t="s">
        <v>268</v>
      </c>
      <c r="B322" s="81" t="s">
        <v>167</v>
      </c>
      <c r="C322" s="82">
        <v>6.2</v>
      </c>
      <c r="D322" s="83" t="s">
        <v>220</v>
      </c>
      <c r="E322" s="81" t="s">
        <v>221</v>
      </c>
      <c r="F322" s="13" t="s">
        <v>191</v>
      </c>
      <c r="G322" s="36">
        <v>0</v>
      </c>
      <c r="H322" s="37">
        <v>2</v>
      </c>
      <c r="I322" s="84">
        <v>0</v>
      </c>
      <c r="J322" s="85">
        <v>7</v>
      </c>
      <c r="K322" s="84">
        <v>0</v>
      </c>
      <c r="L322" s="86">
        <v>15</v>
      </c>
      <c r="M322" s="84">
        <v>0</v>
      </c>
      <c r="N322" s="86">
        <v>30</v>
      </c>
      <c r="O322" s="87"/>
      <c r="P322" s="38"/>
    </row>
    <row r="323" spans="1:16" ht="27.75" x14ac:dyDescent="0.45">
      <c r="A323" s="81" t="s">
        <v>268</v>
      </c>
      <c r="B323" s="81" t="s">
        <v>167</v>
      </c>
      <c r="C323" s="82">
        <v>7.1</v>
      </c>
      <c r="D323" s="83" t="s">
        <v>222</v>
      </c>
      <c r="E323" s="81" t="s">
        <v>223</v>
      </c>
      <c r="F323" s="13" t="s">
        <v>191</v>
      </c>
      <c r="G323" s="36">
        <v>0</v>
      </c>
      <c r="H323" s="37">
        <v>2</v>
      </c>
      <c r="I323" s="84">
        <v>0</v>
      </c>
      <c r="J323" s="85">
        <v>7</v>
      </c>
      <c r="K323" s="84">
        <v>0</v>
      </c>
      <c r="L323" s="86">
        <v>15</v>
      </c>
      <c r="M323" s="84">
        <v>0</v>
      </c>
      <c r="N323" s="86">
        <v>30</v>
      </c>
      <c r="O323" s="87"/>
      <c r="P323" s="38"/>
    </row>
    <row r="324" spans="1:16" ht="41.65" x14ac:dyDescent="0.45">
      <c r="A324" s="81" t="s">
        <v>268</v>
      </c>
      <c r="B324" s="81" t="s">
        <v>167</v>
      </c>
      <c r="C324" s="82">
        <v>8.1</v>
      </c>
      <c r="D324" s="83" t="s">
        <v>225</v>
      </c>
      <c r="E324" s="81" t="s">
        <v>226</v>
      </c>
      <c r="F324" s="13" t="s">
        <v>191</v>
      </c>
      <c r="G324" s="36">
        <v>0</v>
      </c>
      <c r="H324" s="37">
        <v>2</v>
      </c>
      <c r="I324" s="84">
        <v>0</v>
      </c>
      <c r="J324" s="85">
        <v>7</v>
      </c>
      <c r="K324" s="84">
        <v>0</v>
      </c>
      <c r="L324" s="86">
        <v>15</v>
      </c>
      <c r="M324" s="84">
        <v>0</v>
      </c>
      <c r="N324" s="86">
        <v>30</v>
      </c>
      <c r="O324" s="87"/>
      <c r="P324" s="38"/>
    </row>
    <row r="325" spans="1:16" x14ac:dyDescent="0.45">
      <c r="A325" s="81" t="s">
        <v>268</v>
      </c>
      <c r="B325" s="81" t="s">
        <v>167</v>
      </c>
      <c r="C325" s="82">
        <v>8.1999999999999993</v>
      </c>
      <c r="D325" s="83" t="s">
        <v>228</v>
      </c>
      <c r="E325" s="81" t="s">
        <v>229</v>
      </c>
      <c r="F325" s="13" t="s">
        <v>191</v>
      </c>
      <c r="G325" s="36">
        <v>0</v>
      </c>
      <c r="H325" s="37">
        <v>2</v>
      </c>
      <c r="I325" s="84">
        <v>0</v>
      </c>
      <c r="J325" s="85">
        <v>7</v>
      </c>
      <c r="K325" s="84">
        <v>0</v>
      </c>
      <c r="L325" s="86">
        <v>15</v>
      </c>
      <c r="M325" s="84">
        <v>0</v>
      </c>
      <c r="N325" s="86">
        <v>30</v>
      </c>
      <c r="O325" s="87"/>
      <c r="P325" s="38"/>
    </row>
    <row r="326" spans="1:16" x14ac:dyDescent="0.45">
      <c r="A326" s="81" t="s">
        <v>268</v>
      </c>
      <c r="B326" s="81" t="s">
        <v>167</v>
      </c>
      <c r="C326" s="82">
        <v>8.3000000000000007</v>
      </c>
      <c r="D326" s="83" t="s">
        <v>230</v>
      </c>
      <c r="E326" s="81" t="s">
        <v>231</v>
      </c>
      <c r="F326" s="13" t="s">
        <v>191</v>
      </c>
      <c r="G326" s="36">
        <v>0</v>
      </c>
      <c r="H326" s="37">
        <v>2</v>
      </c>
      <c r="I326" s="84">
        <v>0</v>
      </c>
      <c r="J326" s="85">
        <v>7</v>
      </c>
      <c r="K326" s="84">
        <v>0</v>
      </c>
      <c r="L326" s="86">
        <v>15</v>
      </c>
      <c r="M326" s="84">
        <v>0</v>
      </c>
      <c r="N326" s="86">
        <v>30</v>
      </c>
      <c r="O326" s="87"/>
      <c r="P326" s="38"/>
    </row>
    <row r="327" spans="1:16" ht="41.65" x14ac:dyDescent="0.45">
      <c r="A327" s="81" t="s">
        <v>268</v>
      </c>
      <c r="B327" s="81" t="s">
        <v>167</v>
      </c>
      <c r="C327" s="82">
        <v>9.1</v>
      </c>
      <c r="D327" s="83" t="s">
        <v>232</v>
      </c>
      <c r="E327" s="81" t="s">
        <v>233</v>
      </c>
      <c r="F327" s="13" t="s">
        <v>191</v>
      </c>
      <c r="G327" s="36">
        <v>0</v>
      </c>
      <c r="H327" s="37">
        <v>2</v>
      </c>
      <c r="I327" s="84">
        <v>0</v>
      </c>
      <c r="J327" s="85">
        <v>7</v>
      </c>
      <c r="K327" s="84">
        <v>0</v>
      </c>
      <c r="L327" s="86">
        <v>15</v>
      </c>
      <c r="M327" s="84">
        <v>0</v>
      </c>
      <c r="N327" s="86">
        <v>30</v>
      </c>
      <c r="O327" s="87"/>
      <c r="P327" s="38"/>
    </row>
    <row r="328" spans="1:16" x14ac:dyDescent="0.45">
      <c r="A328" s="81" t="s">
        <v>268</v>
      </c>
      <c r="B328" s="81" t="s">
        <v>167</v>
      </c>
      <c r="C328" s="82">
        <v>9.1999999999999993</v>
      </c>
      <c r="D328" s="83" t="s">
        <v>235</v>
      </c>
      <c r="E328" s="81" t="s">
        <v>236</v>
      </c>
      <c r="F328" s="13" t="s">
        <v>191</v>
      </c>
      <c r="G328" s="36">
        <v>0</v>
      </c>
      <c r="H328" s="37">
        <v>2</v>
      </c>
      <c r="I328" s="84">
        <v>0</v>
      </c>
      <c r="J328" s="85">
        <v>7</v>
      </c>
      <c r="K328" s="84">
        <v>0</v>
      </c>
      <c r="L328" s="86">
        <v>15</v>
      </c>
      <c r="M328" s="84">
        <v>0</v>
      </c>
      <c r="N328" s="86">
        <v>30</v>
      </c>
      <c r="O328" s="87"/>
      <c r="P328" s="38"/>
    </row>
    <row r="329" spans="1:16" ht="27" x14ac:dyDescent="0.45">
      <c r="A329" s="81" t="s">
        <v>268</v>
      </c>
      <c r="B329" s="81" t="s">
        <v>167</v>
      </c>
      <c r="C329" s="82">
        <v>9.3000000000000007</v>
      </c>
      <c r="D329" s="83" t="s">
        <v>237</v>
      </c>
      <c r="E329" s="81" t="s">
        <v>238</v>
      </c>
      <c r="F329" s="13" t="s">
        <v>191</v>
      </c>
      <c r="G329" s="36">
        <v>0</v>
      </c>
      <c r="H329" s="37">
        <v>2</v>
      </c>
      <c r="I329" s="84">
        <v>0</v>
      </c>
      <c r="J329" s="85">
        <v>7</v>
      </c>
      <c r="K329" s="84">
        <v>0</v>
      </c>
      <c r="L329" s="86">
        <v>15</v>
      </c>
      <c r="M329" s="84">
        <v>0</v>
      </c>
      <c r="N329" s="86">
        <v>30</v>
      </c>
      <c r="O329" s="87"/>
      <c r="P329" s="38"/>
    </row>
    <row r="330" spans="1:16" x14ac:dyDescent="0.45">
      <c r="A330" s="81" t="s">
        <v>268</v>
      </c>
      <c r="B330" s="81" t="s">
        <v>167</v>
      </c>
      <c r="C330" s="82">
        <v>10.1</v>
      </c>
      <c r="D330" s="83" t="s">
        <v>239</v>
      </c>
      <c r="E330" s="81" t="s">
        <v>240</v>
      </c>
      <c r="F330" s="13" t="s">
        <v>191</v>
      </c>
      <c r="G330" s="36">
        <v>0</v>
      </c>
      <c r="H330" s="37">
        <v>2</v>
      </c>
      <c r="I330" s="84">
        <v>0</v>
      </c>
      <c r="J330" s="85">
        <v>7</v>
      </c>
      <c r="K330" s="84">
        <v>0</v>
      </c>
      <c r="L330" s="86">
        <v>15</v>
      </c>
      <c r="M330" s="84">
        <v>0</v>
      </c>
      <c r="N330" s="86">
        <v>30</v>
      </c>
      <c r="O330" s="87"/>
      <c r="P330" s="38"/>
    </row>
    <row r="331" spans="1:16" x14ac:dyDescent="0.45">
      <c r="A331" s="81" t="s">
        <v>268</v>
      </c>
      <c r="B331" s="81" t="s">
        <v>167</v>
      </c>
      <c r="C331" s="82">
        <v>10.199999999999999</v>
      </c>
      <c r="D331" s="83" t="s">
        <v>242</v>
      </c>
      <c r="E331" s="81" t="s">
        <v>243</v>
      </c>
      <c r="F331" s="13" t="s">
        <v>191</v>
      </c>
      <c r="G331" s="36">
        <v>0</v>
      </c>
      <c r="H331" s="37">
        <v>2</v>
      </c>
      <c r="I331" s="84">
        <v>0</v>
      </c>
      <c r="J331" s="85">
        <v>7</v>
      </c>
      <c r="K331" s="84">
        <v>0</v>
      </c>
      <c r="L331" s="86">
        <v>15</v>
      </c>
      <c r="M331" s="84">
        <v>0</v>
      </c>
      <c r="N331" s="86">
        <v>30</v>
      </c>
      <c r="O331" s="87"/>
      <c r="P331" s="38"/>
    </row>
    <row r="332" spans="1:16" ht="94.5" x14ac:dyDescent="0.45">
      <c r="A332" s="81" t="s">
        <v>269</v>
      </c>
      <c r="B332" s="81" t="s">
        <v>1657</v>
      </c>
      <c r="C332" s="82">
        <v>1.1000000000000001</v>
      </c>
      <c r="D332" s="83" t="s">
        <v>188</v>
      </c>
      <c r="E332" s="81" t="s">
        <v>189</v>
      </c>
      <c r="F332" s="13" t="s">
        <v>191</v>
      </c>
      <c r="G332" s="36">
        <v>0</v>
      </c>
      <c r="H332" s="37">
        <v>2</v>
      </c>
      <c r="I332" s="84">
        <v>0</v>
      </c>
      <c r="J332" s="85">
        <v>7</v>
      </c>
      <c r="K332" s="84">
        <v>0</v>
      </c>
      <c r="L332" s="86">
        <v>15</v>
      </c>
      <c r="M332" s="84">
        <v>0</v>
      </c>
      <c r="N332" s="86">
        <v>30</v>
      </c>
      <c r="O332" s="87" t="s">
        <v>1658</v>
      </c>
      <c r="P332" s="38"/>
    </row>
    <row r="333" spans="1:16" ht="41.65" x14ac:dyDescent="0.45">
      <c r="A333" s="81" t="s">
        <v>269</v>
      </c>
      <c r="B333" s="81" t="s">
        <v>1657</v>
      </c>
      <c r="C333" s="82">
        <v>2.1</v>
      </c>
      <c r="D333" s="83" t="s">
        <v>1659</v>
      </c>
      <c r="E333" s="81" t="s">
        <v>194</v>
      </c>
      <c r="F333" s="13" t="s">
        <v>191</v>
      </c>
      <c r="G333" s="36">
        <v>45</v>
      </c>
      <c r="H333" s="37">
        <v>4</v>
      </c>
      <c r="I333" s="84">
        <v>45</v>
      </c>
      <c r="J333" s="85">
        <v>9</v>
      </c>
      <c r="K333" s="84">
        <v>45</v>
      </c>
      <c r="L333" s="86">
        <v>20</v>
      </c>
      <c r="M333" s="84">
        <v>45</v>
      </c>
      <c r="N333" s="86">
        <v>30</v>
      </c>
      <c r="O333" s="87" t="s">
        <v>1597</v>
      </c>
      <c r="P333" s="38"/>
    </row>
    <row r="334" spans="1:16" ht="27.75" x14ac:dyDescent="0.45">
      <c r="A334" s="81" t="s">
        <v>269</v>
      </c>
      <c r="B334" s="81" t="s">
        <v>1657</v>
      </c>
      <c r="C334" s="82">
        <v>2.2000000000000002</v>
      </c>
      <c r="D334" s="83" t="s">
        <v>196</v>
      </c>
      <c r="E334" s="81" t="s">
        <v>197</v>
      </c>
      <c r="F334" s="13" t="s">
        <v>191</v>
      </c>
      <c r="G334" s="36">
        <v>45</v>
      </c>
      <c r="H334" s="37">
        <v>7</v>
      </c>
      <c r="I334" s="84">
        <v>45</v>
      </c>
      <c r="J334" s="85">
        <v>9</v>
      </c>
      <c r="K334" s="84">
        <v>45</v>
      </c>
      <c r="L334" s="86">
        <v>20</v>
      </c>
      <c r="M334" s="84">
        <v>45</v>
      </c>
      <c r="N334" s="86">
        <v>30</v>
      </c>
      <c r="O334" s="87" t="s">
        <v>1597</v>
      </c>
      <c r="P334" s="38"/>
    </row>
    <row r="335" spans="1:16" ht="41.65" x14ac:dyDescent="0.45">
      <c r="A335" s="81" t="s">
        <v>269</v>
      </c>
      <c r="B335" s="81" t="s">
        <v>1657</v>
      </c>
      <c r="C335" s="82">
        <v>3.1</v>
      </c>
      <c r="D335" s="83" t="s">
        <v>198</v>
      </c>
      <c r="E335" s="81" t="s">
        <v>199</v>
      </c>
      <c r="F335" s="13" t="s">
        <v>191</v>
      </c>
      <c r="G335" s="36">
        <v>45</v>
      </c>
      <c r="H335" s="37">
        <v>4</v>
      </c>
      <c r="I335" s="84">
        <v>45</v>
      </c>
      <c r="J335" s="85">
        <v>9</v>
      </c>
      <c r="K335" s="84">
        <v>45</v>
      </c>
      <c r="L335" s="86">
        <v>20</v>
      </c>
      <c r="M335" s="84">
        <v>45</v>
      </c>
      <c r="N335" s="86">
        <v>30</v>
      </c>
      <c r="O335" s="87" t="s">
        <v>1597</v>
      </c>
      <c r="P335" s="38"/>
    </row>
    <row r="336" spans="1:16" ht="41.65" x14ac:dyDescent="0.45">
      <c r="A336" s="81" t="s">
        <v>269</v>
      </c>
      <c r="B336" s="81" t="s">
        <v>1657</v>
      </c>
      <c r="C336" s="82">
        <v>3.2</v>
      </c>
      <c r="D336" s="83" t="s">
        <v>201</v>
      </c>
      <c r="E336" s="81" t="s">
        <v>202</v>
      </c>
      <c r="F336" s="13" t="s">
        <v>191</v>
      </c>
      <c r="G336" s="36">
        <v>45</v>
      </c>
      <c r="H336" s="37">
        <v>7</v>
      </c>
      <c r="I336" s="84">
        <v>45</v>
      </c>
      <c r="J336" s="85">
        <v>9</v>
      </c>
      <c r="K336" s="84">
        <v>45</v>
      </c>
      <c r="L336" s="86">
        <v>20</v>
      </c>
      <c r="M336" s="84">
        <v>45</v>
      </c>
      <c r="N336" s="86">
        <v>30</v>
      </c>
      <c r="O336" s="87" t="s">
        <v>1597</v>
      </c>
      <c r="P336" s="38"/>
    </row>
    <row r="337" spans="1:16" ht="27.75" x14ac:dyDescent="0.45">
      <c r="A337" s="81" t="s">
        <v>269</v>
      </c>
      <c r="B337" s="81" t="s">
        <v>1657</v>
      </c>
      <c r="C337" s="82">
        <v>3.3</v>
      </c>
      <c r="D337" s="83" t="s">
        <v>203</v>
      </c>
      <c r="E337" s="81" t="s">
        <v>204</v>
      </c>
      <c r="F337" s="13" t="s">
        <v>191</v>
      </c>
      <c r="G337" s="36">
        <v>45</v>
      </c>
      <c r="H337" s="37">
        <v>4</v>
      </c>
      <c r="I337" s="84">
        <v>45</v>
      </c>
      <c r="J337" s="85">
        <v>9</v>
      </c>
      <c r="K337" s="84">
        <v>45</v>
      </c>
      <c r="L337" s="86">
        <v>20</v>
      </c>
      <c r="M337" s="84">
        <v>45</v>
      </c>
      <c r="N337" s="86">
        <v>30</v>
      </c>
      <c r="O337" s="87" t="s">
        <v>1597</v>
      </c>
      <c r="P337" s="38"/>
    </row>
    <row r="338" spans="1:16" x14ac:dyDescent="0.45">
      <c r="A338" s="81" t="s">
        <v>269</v>
      </c>
      <c r="B338" s="81" t="s">
        <v>1657</v>
      </c>
      <c r="C338" s="82">
        <v>4.0999999999999996</v>
      </c>
      <c r="D338" s="83" t="s">
        <v>205</v>
      </c>
      <c r="E338" s="81" t="s">
        <v>206</v>
      </c>
      <c r="F338" s="13" t="s">
        <v>191</v>
      </c>
      <c r="G338" s="36">
        <v>45</v>
      </c>
      <c r="H338" s="37">
        <v>4</v>
      </c>
      <c r="I338" s="84">
        <v>45</v>
      </c>
      <c r="J338" s="85">
        <v>9</v>
      </c>
      <c r="K338" s="84">
        <v>45</v>
      </c>
      <c r="L338" s="86">
        <v>20</v>
      </c>
      <c r="M338" s="84">
        <v>45</v>
      </c>
      <c r="N338" s="86">
        <v>30</v>
      </c>
      <c r="O338" s="87" t="s">
        <v>1597</v>
      </c>
      <c r="P338" s="38"/>
    </row>
    <row r="339" spans="1:16" ht="27" x14ac:dyDescent="0.45">
      <c r="A339" s="81" t="s">
        <v>269</v>
      </c>
      <c r="B339" s="81" t="s">
        <v>1657</v>
      </c>
      <c r="C339" s="82">
        <v>4.2</v>
      </c>
      <c r="D339" s="83" t="s">
        <v>208</v>
      </c>
      <c r="E339" s="81" t="s">
        <v>209</v>
      </c>
      <c r="F339" s="13" t="s">
        <v>191</v>
      </c>
      <c r="G339" s="36">
        <v>45</v>
      </c>
      <c r="H339" s="37">
        <v>4</v>
      </c>
      <c r="I339" s="84">
        <v>45</v>
      </c>
      <c r="J339" s="85">
        <v>9</v>
      </c>
      <c r="K339" s="84">
        <v>45</v>
      </c>
      <c r="L339" s="86">
        <v>20</v>
      </c>
      <c r="M339" s="84">
        <v>45</v>
      </c>
      <c r="N339" s="86">
        <v>30</v>
      </c>
      <c r="O339" s="87" t="s">
        <v>1597</v>
      </c>
      <c r="P339" s="38"/>
    </row>
    <row r="340" spans="1:16" ht="41.65" x14ac:dyDescent="0.45">
      <c r="A340" s="81" t="s">
        <v>269</v>
      </c>
      <c r="B340" s="81" t="s">
        <v>1657</v>
      </c>
      <c r="C340" s="82">
        <v>5.0999999999999996</v>
      </c>
      <c r="D340" s="83" t="s">
        <v>210</v>
      </c>
      <c r="E340" s="81" t="s">
        <v>211</v>
      </c>
      <c r="F340" s="13" t="s">
        <v>191</v>
      </c>
      <c r="G340" s="36">
        <v>45</v>
      </c>
      <c r="H340" s="37">
        <v>4</v>
      </c>
      <c r="I340" s="84">
        <v>45</v>
      </c>
      <c r="J340" s="85">
        <v>9</v>
      </c>
      <c r="K340" s="84">
        <v>45</v>
      </c>
      <c r="L340" s="86">
        <v>20</v>
      </c>
      <c r="M340" s="84">
        <v>45</v>
      </c>
      <c r="N340" s="86">
        <v>30</v>
      </c>
      <c r="O340" s="87" t="s">
        <v>1597</v>
      </c>
      <c r="P340" s="38"/>
    </row>
    <row r="341" spans="1:16" ht="41.65" x14ac:dyDescent="0.45">
      <c r="A341" s="81" t="s">
        <v>269</v>
      </c>
      <c r="B341" s="81" t="s">
        <v>1657</v>
      </c>
      <c r="C341" s="82">
        <v>5.2</v>
      </c>
      <c r="D341" s="83" t="s">
        <v>213</v>
      </c>
      <c r="E341" s="81" t="s">
        <v>214</v>
      </c>
      <c r="F341" s="13" t="s">
        <v>191</v>
      </c>
      <c r="G341" s="36">
        <v>45</v>
      </c>
      <c r="H341" s="37">
        <v>4</v>
      </c>
      <c r="I341" s="84">
        <v>45</v>
      </c>
      <c r="J341" s="85">
        <v>9</v>
      </c>
      <c r="K341" s="84">
        <v>45</v>
      </c>
      <c r="L341" s="86">
        <v>20</v>
      </c>
      <c r="M341" s="84">
        <v>45</v>
      </c>
      <c r="N341" s="86">
        <v>30</v>
      </c>
      <c r="O341" s="87" t="s">
        <v>1597</v>
      </c>
      <c r="P341" s="38"/>
    </row>
    <row r="342" spans="1:16" ht="27" x14ac:dyDescent="0.45">
      <c r="A342" s="81" t="s">
        <v>269</v>
      </c>
      <c r="B342" s="81" t="s">
        <v>1657</v>
      </c>
      <c r="C342" s="82">
        <v>5.3</v>
      </c>
      <c r="D342" s="83" t="s">
        <v>215</v>
      </c>
      <c r="E342" s="81" t="s">
        <v>216</v>
      </c>
      <c r="F342" s="13" t="s">
        <v>191</v>
      </c>
      <c r="G342" s="36">
        <v>45</v>
      </c>
      <c r="H342" s="37">
        <v>7</v>
      </c>
      <c r="I342" s="84">
        <v>45</v>
      </c>
      <c r="J342" s="85">
        <v>9</v>
      </c>
      <c r="K342" s="84">
        <v>45</v>
      </c>
      <c r="L342" s="86">
        <v>20</v>
      </c>
      <c r="M342" s="84">
        <v>45</v>
      </c>
      <c r="N342" s="86">
        <v>30</v>
      </c>
      <c r="O342" s="87" t="s">
        <v>1597</v>
      </c>
      <c r="P342" s="38"/>
    </row>
    <row r="343" spans="1:16" ht="27.75" x14ac:dyDescent="0.45">
      <c r="A343" s="81" t="s">
        <v>269</v>
      </c>
      <c r="B343" s="81" t="s">
        <v>1657</v>
      </c>
      <c r="C343" s="82">
        <v>6.1</v>
      </c>
      <c r="D343" s="83" t="s">
        <v>217</v>
      </c>
      <c r="E343" s="81" t="s">
        <v>218</v>
      </c>
      <c r="F343" s="13" t="s">
        <v>191</v>
      </c>
      <c r="G343" s="36">
        <v>45</v>
      </c>
      <c r="H343" s="37">
        <v>4</v>
      </c>
      <c r="I343" s="84">
        <v>45</v>
      </c>
      <c r="J343" s="85">
        <v>9</v>
      </c>
      <c r="K343" s="84">
        <v>45</v>
      </c>
      <c r="L343" s="86">
        <v>20</v>
      </c>
      <c r="M343" s="84">
        <v>45</v>
      </c>
      <c r="N343" s="86">
        <v>30</v>
      </c>
      <c r="O343" s="87" t="s">
        <v>1597</v>
      </c>
      <c r="P343" s="38"/>
    </row>
    <row r="344" spans="1:16" x14ac:dyDescent="0.45">
      <c r="A344" s="81" t="s">
        <v>269</v>
      </c>
      <c r="B344" s="81" t="s">
        <v>1657</v>
      </c>
      <c r="C344" s="82">
        <v>6.2</v>
      </c>
      <c r="D344" s="83" t="s">
        <v>220</v>
      </c>
      <c r="E344" s="81" t="s">
        <v>221</v>
      </c>
      <c r="F344" s="13" t="s">
        <v>191</v>
      </c>
      <c r="G344" s="36">
        <v>45</v>
      </c>
      <c r="H344" s="37">
        <v>4</v>
      </c>
      <c r="I344" s="84">
        <v>45</v>
      </c>
      <c r="J344" s="85">
        <v>9</v>
      </c>
      <c r="K344" s="84">
        <v>45</v>
      </c>
      <c r="L344" s="86">
        <v>20</v>
      </c>
      <c r="M344" s="84">
        <v>45</v>
      </c>
      <c r="N344" s="86">
        <v>30</v>
      </c>
      <c r="O344" s="87" t="s">
        <v>1597</v>
      </c>
      <c r="P344" s="38"/>
    </row>
    <row r="345" spans="1:16" ht="27.75" x14ac:dyDescent="0.45">
      <c r="A345" s="81" t="s">
        <v>269</v>
      </c>
      <c r="B345" s="81" t="s">
        <v>1657</v>
      </c>
      <c r="C345" s="82">
        <v>7.1</v>
      </c>
      <c r="D345" s="83" t="s">
        <v>222</v>
      </c>
      <c r="E345" s="81" t="s">
        <v>223</v>
      </c>
      <c r="F345" s="13" t="s">
        <v>191</v>
      </c>
      <c r="G345" s="36">
        <v>45</v>
      </c>
      <c r="H345" s="37">
        <v>4</v>
      </c>
      <c r="I345" s="84">
        <v>45</v>
      </c>
      <c r="J345" s="85">
        <v>9</v>
      </c>
      <c r="K345" s="84">
        <v>45</v>
      </c>
      <c r="L345" s="86">
        <v>20</v>
      </c>
      <c r="M345" s="84">
        <v>45</v>
      </c>
      <c r="N345" s="86">
        <v>30</v>
      </c>
      <c r="O345" s="87" t="s">
        <v>1597</v>
      </c>
      <c r="P345" s="38"/>
    </row>
    <row r="346" spans="1:16" ht="41.65" x14ac:dyDescent="0.45">
      <c r="A346" s="81" t="s">
        <v>269</v>
      </c>
      <c r="B346" s="81" t="s">
        <v>1657</v>
      </c>
      <c r="C346" s="82">
        <v>8.1</v>
      </c>
      <c r="D346" s="83" t="s">
        <v>225</v>
      </c>
      <c r="E346" s="81" t="s">
        <v>226</v>
      </c>
      <c r="F346" s="13" t="s">
        <v>191</v>
      </c>
      <c r="G346" s="36">
        <v>45</v>
      </c>
      <c r="H346" s="37">
        <v>4</v>
      </c>
      <c r="I346" s="84">
        <v>45</v>
      </c>
      <c r="J346" s="85">
        <v>9</v>
      </c>
      <c r="K346" s="84">
        <v>45</v>
      </c>
      <c r="L346" s="86">
        <v>20</v>
      </c>
      <c r="M346" s="84">
        <v>45</v>
      </c>
      <c r="N346" s="86">
        <v>30</v>
      </c>
      <c r="O346" s="87" t="s">
        <v>1597</v>
      </c>
      <c r="P346" s="38"/>
    </row>
    <row r="347" spans="1:16" x14ac:dyDescent="0.45">
      <c r="A347" s="81" t="s">
        <v>269</v>
      </c>
      <c r="B347" s="81" t="s">
        <v>1657</v>
      </c>
      <c r="C347" s="82">
        <v>8.1999999999999993</v>
      </c>
      <c r="D347" s="83" t="s">
        <v>228</v>
      </c>
      <c r="E347" s="81" t="s">
        <v>229</v>
      </c>
      <c r="F347" s="13" t="s">
        <v>191</v>
      </c>
      <c r="G347" s="36">
        <v>45</v>
      </c>
      <c r="H347" s="37">
        <v>4</v>
      </c>
      <c r="I347" s="84">
        <v>45</v>
      </c>
      <c r="J347" s="85">
        <v>9</v>
      </c>
      <c r="K347" s="84">
        <v>45</v>
      </c>
      <c r="L347" s="86">
        <v>20</v>
      </c>
      <c r="M347" s="84">
        <v>45</v>
      </c>
      <c r="N347" s="86">
        <v>30</v>
      </c>
      <c r="O347" s="87" t="s">
        <v>1597</v>
      </c>
      <c r="P347" s="38"/>
    </row>
    <row r="348" spans="1:16" x14ac:dyDescent="0.45">
      <c r="A348" s="81" t="s">
        <v>269</v>
      </c>
      <c r="B348" s="81" t="s">
        <v>1657</v>
      </c>
      <c r="C348" s="82">
        <v>8.3000000000000007</v>
      </c>
      <c r="D348" s="83" t="s">
        <v>230</v>
      </c>
      <c r="E348" s="81" t="s">
        <v>231</v>
      </c>
      <c r="F348" s="13" t="s">
        <v>191</v>
      </c>
      <c r="G348" s="36">
        <v>45</v>
      </c>
      <c r="H348" s="37">
        <v>7</v>
      </c>
      <c r="I348" s="84">
        <v>45</v>
      </c>
      <c r="J348" s="85">
        <v>9</v>
      </c>
      <c r="K348" s="84">
        <v>45</v>
      </c>
      <c r="L348" s="86">
        <v>20</v>
      </c>
      <c r="M348" s="84">
        <v>45</v>
      </c>
      <c r="N348" s="86">
        <v>30</v>
      </c>
      <c r="O348" s="87" t="s">
        <v>1597</v>
      </c>
      <c r="P348" s="38"/>
    </row>
    <row r="349" spans="1:16" ht="41.65" x14ac:dyDescent="0.45">
      <c r="A349" s="81" t="s">
        <v>269</v>
      </c>
      <c r="B349" s="81" t="s">
        <v>1657</v>
      </c>
      <c r="C349" s="82">
        <v>9.1</v>
      </c>
      <c r="D349" s="83" t="s">
        <v>232</v>
      </c>
      <c r="E349" s="81" t="s">
        <v>233</v>
      </c>
      <c r="F349" s="13" t="s">
        <v>191</v>
      </c>
      <c r="G349" s="36">
        <v>25</v>
      </c>
      <c r="H349" s="37">
        <v>4</v>
      </c>
      <c r="I349" s="84">
        <v>45</v>
      </c>
      <c r="J349" s="85">
        <v>9</v>
      </c>
      <c r="K349" s="84">
        <v>45</v>
      </c>
      <c r="L349" s="86">
        <v>20</v>
      </c>
      <c r="M349" s="84">
        <v>45</v>
      </c>
      <c r="N349" s="86">
        <v>30</v>
      </c>
      <c r="O349" s="87" t="s">
        <v>1597</v>
      </c>
      <c r="P349" s="38"/>
    </row>
    <row r="350" spans="1:16" x14ac:dyDescent="0.45">
      <c r="A350" s="81" t="s">
        <v>269</v>
      </c>
      <c r="B350" s="81" t="s">
        <v>1657</v>
      </c>
      <c r="C350" s="82">
        <v>9.1999999999999993</v>
      </c>
      <c r="D350" s="83" t="s">
        <v>235</v>
      </c>
      <c r="E350" s="81" t="s">
        <v>236</v>
      </c>
      <c r="F350" s="13" t="s">
        <v>191</v>
      </c>
      <c r="G350" s="36">
        <v>25</v>
      </c>
      <c r="H350" s="37">
        <v>4</v>
      </c>
      <c r="I350" s="84">
        <v>45</v>
      </c>
      <c r="J350" s="85">
        <v>9</v>
      </c>
      <c r="K350" s="84">
        <v>45</v>
      </c>
      <c r="L350" s="86">
        <v>20</v>
      </c>
      <c r="M350" s="84">
        <v>45</v>
      </c>
      <c r="N350" s="86">
        <v>30</v>
      </c>
      <c r="O350" s="87" t="s">
        <v>1597</v>
      </c>
      <c r="P350" s="38"/>
    </row>
    <row r="351" spans="1:16" ht="27" x14ac:dyDescent="0.45">
      <c r="A351" s="81" t="s">
        <v>269</v>
      </c>
      <c r="B351" s="81" t="s">
        <v>1657</v>
      </c>
      <c r="C351" s="82">
        <v>9.3000000000000007</v>
      </c>
      <c r="D351" s="83" t="s">
        <v>237</v>
      </c>
      <c r="E351" s="81" t="s">
        <v>238</v>
      </c>
      <c r="F351" s="13" t="s">
        <v>191</v>
      </c>
      <c r="G351" s="36">
        <v>25</v>
      </c>
      <c r="H351" s="37">
        <v>4</v>
      </c>
      <c r="I351" s="84">
        <v>45</v>
      </c>
      <c r="J351" s="85">
        <v>9</v>
      </c>
      <c r="K351" s="84">
        <v>45</v>
      </c>
      <c r="L351" s="86">
        <v>20</v>
      </c>
      <c r="M351" s="84">
        <v>45</v>
      </c>
      <c r="N351" s="86">
        <v>30</v>
      </c>
      <c r="O351" s="87" t="s">
        <v>1597</v>
      </c>
      <c r="P351" s="38"/>
    </row>
    <row r="352" spans="1:16" x14ac:dyDescent="0.45">
      <c r="A352" s="81" t="s">
        <v>269</v>
      </c>
      <c r="B352" s="81" t="s">
        <v>1657</v>
      </c>
      <c r="C352" s="82">
        <v>10.1</v>
      </c>
      <c r="D352" s="83" t="s">
        <v>239</v>
      </c>
      <c r="E352" s="81" t="s">
        <v>240</v>
      </c>
      <c r="F352" s="13" t="s">
        <v>191</v>
      </c>
      <c r="G352" s="36">
        <v>25</v>
      </c>
      <c r="H352" s="37">
        <v>4</v>
      </c>
      <c r="I352" s="84">
        <v>45</v>
      </c>
      <c r="J352" s="85">
        <v>9</v>
      </c>
      <c r="K352" s="84">
        <v>45</v>
      </c>
      <c r="L352" s="86">
        <v>20</v>
      </c>
      <c r="M352" s="84">
        <v>45</v>
      </c>
      <c r="N352" s="86">
        <v>30</v>
      </c>
      <c r="O352" s="87" t="s">
        <v>1597</v>
      </c>
      <c r="P352" s="38"/>
    </row>
    <row r="353" spans="1:16" x14ac:dyDescent="0.45">
      <c r="A353" s="81" t="s">
        <v>269</v>
      </c>
      <c r="B353" s="81" t="s">
        <v>1657</v>
      </c>
      <c r="C353" s="82">
        <v>10.199999999999999</v>
      </c>
      <c r="D353" s="83" t="s">
        <v>242</v>
      </c>
      <c r="E353" s="81" t="s">
        <v>243</v>
      </c>
      <c r="F353" s="13" t="s">
        <v>191</v>
      </c>
      <c r="G353" s="36">
        <v>45</v>
      </c>
      <c r="H353" s="37">
        <v>4</v>
      </c>
      <c r="I353" s="84">
        <v>45</v>
      </c>
      <c r="J353" s="85">
        <v>9</v>
      </c>
      <c r="K353" s="84">
        <v>45</v>
      </c>
      <c r="L353" s="86">
        <v>20</v>
      </c>
      <c r="M353" s="84">
        <v>45</v>
      </c>
      <c r="N353" s="86">
        <v>30</v>
      </c>
      <c r="O353" s="87" t="s">
        <v>1597</v>
      </c>
      <c r="P353" s="38"/>
    </row>
    <row r="354" spans="1:16" ht="40.5" x14ac:dyDescent="0.45">
      <c r="A354" s="81" t="s">
        <v>333</v>
      </c>
      <c r="B354" s="81" t="s">
        <v>1657</v>
      </c>
      <c r="C354" s="82">
        <v>1.1000000000000001</v>
      </c>
      <c r="D354" s="83" t="s">
        <v>188</v>
      </c>
      <c r="E354" s="81" t="s">
        <v>189</v>
      </c>
      <c r="F354" s="13" t="s">
        <v>191</v>
      </c>
      <c r="G354" s="36" t="s">
        <v>1660</v>
      </c>
      <c r="H354" s="37">
        <v>2</v>
      </c>
      <c r="I354" s="84" t="s">
        <v>1660</v>
      </c>
      <c r="J354" s="85">
        <v>4</v>
      </c>
      <c r="K354" s="84" t="s">
        <v>1661</v>
      </c>
      <c r="L354" s="86">
        <v>15</v>
      </c>
      <c r="M354" s="84" t="s">
        <v>1660</v>
      </c>
      <c r="N354" s="86">
        <v>30</v>
      </c>
      <c r="O354" s="87" t="s">
        <v>1662</v>
      </c>
      <c r="P354" s="38"/>
    </row>
    <row r="355" spans="1:16" ht="41.65" x14ac:dyDescent="0.45">
      <c r="A355" s="81" t="s">
        <v>333</v>
      </c>
      <c r="B355" s="81" t="s">
        <v>1657</v>
      </c>
      <c r="C355" s="82">
        <v>2.1</v>
      </c>
      <c r="D355" s="83" t="s">
        <v>193</v>
      </c>
      <c r="E355" s="81" t="s">
        <v>194</v>
      </c>
      <c r="F355" s="13" t="s">
        <v>191</v>
      </c>
      <c r="G355" s="36" t="s">
        <v>1660</v>
      </c>
      <c r="H355" s="37">
        <v>4</v>
      </c>
      <c r="I355" s="84" t="s">
        <v>1660</v>
      </c>
      <c r="J355" s="85">
        <v>6</v>
      </c>
      <c r="K355" s="84" t="s">
        <v>1661</v>
      </c>
      <c r="L355" s="86">
        <v>15</v>
      </c>
      <c r="M355" s="84" t="s">
        <v>1660</v>
      </c>
      <c r="N355" s="86">
        <v>30</v>
      </c>
      <c r="O355" s="87" t="s">
        <v>1663</v>
      </c>
      <c r="P355" s="38"/>
    </row>
    <row r="356" spans="1:16" ht="27.75" x14ac:dyDescent="0.45">
      <c r="A356" s="81" t="s">
        <v>333</v>
      </c>
      <c r="B356" s="81" t="s">
        <v>1657</v>
      </c>
      <c r="C356" s="82">
        <v>2.2000000000000002</v>
      </c>
      <c r="D356" s="83" t="s">
        <v>196</v>
      </c>
      <c r="E356" s="81" t="s">
        <v>197</v>
      </c>
      <c r="F356" s="13" t="s">
        <v>191</v>
      </c>
      <c r="G356" s="36" t="s">
        <v>1660</v>
      </c>
      <c r="H356" s="37">
        <v>4</v>
      </c>
      <c r="I356" s="84" t="s">
        <v>1660</v>
      </c>
      <c r="J356" s="85">
        <v>6</v>
      </c>
      <c r="K356" s="84" t="s">
        <v>1661</v>
      </c>
      <c r="L356" s="86">
        <v>15</v>
      </c>
      <c r="M356" s="84" t="s">
        <v>1660</v>
      </c>
      <c r="N356" s="86">
        <v>30</v>
      </c>
      <c r="O356" s="87" t="s">
        <v>1663</v>
      </c>
      <c r="P356" s="38"/>
    </row>
    <row r="357" spans="1:16" ht="41.65" x14ac:dyDescent="0.45">
      <c r="A357" s="81" t="s">
        <v>333</v>
      </c>
      <c r="B357" s="81" t="s">
        <v>1657</v>
      </c>
      <c r="C357" s="82">
        <v>3.1</v>
      </c>
      <c r="D357" s="83" t="s">
        <v>198</v>
      </c>
      <c r="E357" s="81" t="s">
        <v>199</v>
      </c>
      <c r="F357" s="13" t="s">
        <v>191</v>
      </c>
      <c r="G357" s="36" t="s">
        <v>1660</v>
      </c>
      <c r="H357" s="37">
        <v>4</v>
      </c>
      <c r="I357" s="84" t="s">
        <v>1660</v>
      </c>
      <c r="J357" s="85">
        <v>6</v>
      </c>
      <c r="K357" s="84" t="s">
        <v>1661</v>
      </c>
      <c r="L357" s="86">
        <v>15</v>
      </c>
      <c r="M357" s="84" t="s">
        <v>1660</v>
      </c>
      <c r="N357" s="86">
        <v>30</v>
      </c>
      <c r="O357" s="87" t="s">
        <v>1663</v>
      </c>
      <c r="P357" s="38"/>
    </row>
    <row r="358" spans="1:16" ht="41.65" x14ac:dyDescent="0.45">
      <c r="A358" s="81" t="s">
        <v>333</v>
      </c>
      <c r="B358" s="81" t="s">
        <v>1657</v>
      </c>
      <c r="C358" s="82">
        <v>3.2</v>
      </c>
      <c r="D358" s="83" t="s">
        <v>201</v>
      </c>
      <c r="E358" s="81" t="s">
        <v>202</v>
      </c>
      <c r="F358" s="13" t="s">
        <v>191</v>
      </c>
      <c r="G358" s="36" t="s">
        <v>1660</v>
      </c>
      <c r="H358" s="37">
        <v>4</v>
      </c>
      <c r="I358" s="84" t="s">
        <v>1660</v>
      </c>
      <c r="J358" s="85">
        <v>6</v>
      </c>
      <c r="K358" s="84" t="s">
        <v>1661</v>
      </c>
      <c r="L358" s="86">
        <v>15</v>
      </c>
      <c r="M358" s="84" t="s">
        <v>1660</v>
      </c>
      <c r="N358" s="86">
        <v>30</v>
      </c>
      <c r="O358" s="87" t="s">
        <v>1663</v>
      </c>
      <c r="P358" s="38"/>
    </row>
    <row r="359" spans="1:16" ht="27.75" x14ac:dyDescent="0.45">
      <c r="A359" s="81" t="s">
        <v>333</v>
      </c>
      <c r="B359" s="81" t="s">
        <v>1657</v>
      </c>
      <c r="C359" s="82">
        <v>3.3</v>
      </c>
      <c r="D359" s="83" t="s">
        <v>203</v>
      </c>
      <c r="E359" s="81" t="s">
        <v>204</v>
      </c>
      <c r="F359" s="13" t="s">
        <v>191</v>
      </c>
      <c r="G359" s="36" t="s">
        <v>1660</v>
      </c>
      <c r="H359" s="37">
        <v>4</v>
      </c>
      <c r="I359" s="84" t="s">
        <v>1660</v>
      </c>
      <c r="J359" s="85">
        <v>6</v>
      </c>
      <c r="K359" s="84" t="s">
        <v>1661</v>
      </c>
      <c r="L359" s="86">
        <v>15</v>
      </c>
      <c r="M359" s="84" t="s">
        <v>1660</v>
      </c>
      <c r="N359" s="86">
        <v>30</v>
      </c>
      <c r="O359" s="87" t="s">
        <v>1663</v>
      </c>
      <c r="P359" s="38"/>
    </row>
    <row r="360" spans="1:16" x14ac:dyDescent="0.45">
      <c r="A360" s="81" t="s">
        <v>333</v>
      </c>
      <c r="B360" s="81" t="s">
        <v>1657</v>
      </c>
      <c r="C360" s="82">
        <v>4.0999999999999996</v>
      </c>
      <c r="D360" s="83" t="s">
        <v>205</v>
      </c>
      <c r="E360" s="81" t="s">
        <v>206</v>
      </c>
      <c r="F360" s="13" t="s">
        <v>191</v>
      </c>
      <c r="G360" s="36" t="s">
        <v>1660</v>
      </c>
      <c r="H360" s="37">
        <v>4</v>
      </c>
      <c r="I360" s="84" t="s">
        <v>1660</v>
      </c>
      <c r="J360" s="85">
        <v>6</v>
      </c>
      <c r="K360" s="84" t="s">
        <v>1661</v>
      </c>
      <c r="L360" s="86">
        <v>15</v>
      </c>
      <c r="M360" s="84" t="s">
        <v>1660</v>
      </c>
      <c r="N360" s="86">
        <v>30</v>
      </c>
      <c r="O360" s="87" t="s">
        <v>1663</v>
      </c>
      <c r="P360" s="38"/>
    </row>
    <row r="361" spans="1:16" ht="27" x14ac:dyDescent="0.45">
      <c r="A361" s="81" t="s">
        <v>333</v>
      </c>
      <c r="B361" s="81" t="s">
        <v>1657</v>
      </c>
      <c r="C361" s="82">
        <v>4.2</v>
      </c>
      <c r="D361" s="83" t="s">
        <v>208</v>
      </c>
      <c r="E361" s="81" t="s">
        <v>209</v>
      </c>
      <c r="F361" s="13" t="s">
        <v>191</v>
      </c>
      <c r="G361" s="36" t="s">
        <v>1660</v>
      </c>
      <c r="H361" s="37">
        <v>4</v>
      </c>
      <c r="I361" s="84" t="s">
        <v>1660</v>
      </c>
      <c r="J361" s="85">
        <v>6</v>
      </c>
      <c r="K361" s="84" t="s">
        <v>1661</v>
      </c>
      <c r="L361" s="86">
        <v>15</v>
      </c>
      <c r="M361" s="84" t="s">
        <v>1660</v>
      </c>
      <c r="N361" s="86">
        <v>30</v>
      </c>
      <c r="O361" s="87" t="s">
        <v>1663</v>
      </c>
      <c r="P361" s="38"/>
    </row>
    <row r="362" spans="1:16" ht="41.65" x14ac:dyDescent="0.45">
      <c r="A362" s="81" t="s">
        <v>333</v>
      </c>
      <c r="B362" s="81" t="s">
        <v>1657</v>
      </c>
      <c r="C362" s="82">
        <v>5.0999999999999996</v>
      </c>
      <c r="D362" s="83" t="s">
        <v>210</v>
      </c>
      <c r="E362" s="81" t="s">
        <v>211</v>
      </c>
      <c r="F362" s="13" t="s">
        <v>191</v>
      </c>
      <c r="G362" s="36" t="s">
        <v>1660</v>
      </c>
      <c r="H362" s="37">
        <v>4</v>
      </c>
      <c r="I362" s="84" t="s">
        <v>1660</v>
      </c>
      <c r="J362" s="85">
        <v>6</v>
      </c>
      <c r="K362" s="84" t="s">
        <v>1661</v>
      </c>
      <c r="L362" s="86">
        <v>15</v>
      </c>
      <c r="M362" s="84" t="s">
        <v>1660</v>
      </c>
      <c r="N362" s="86">
        <v>30</v>
      </c>
      <c r="O362" s="87" t="s">
        <v>1663</v>
      </c>
      <c r="P362" s="38"/>
    </row>
    <row r="363" spans="1:16" ht="41.65" x14ac:dyDescent="0.45">
      <c r="A363" s="81" t="s">
        <v>333</v>
      </c>
      <c r="B363" s="81" t="s">
        <v>1657</v>
      </c>
      <c r="C363" s="82">
        <v>5.2</v>
      </c>
      <c r="D363" s="83" t="s">
        <v>213</v>
      </c>
      <c r="E363" s="81" t="s">
        <v>214</v>
      </c>
      <c r="F363" s="13" t="s">
        <v>191</v>
      </c>
      <c r="G363" s="36" t="s">
        <v>1660</v>
      </c>
      <c r="H363" s="37">
        <v>4</v>
      </c>
      <c r="I363" s="84" t="s">
        <v>1660</v>
      </c>
      <c r="J363" s="85">
        <v>6</v>
      </c>
      <c r="K363" s="84" t="s">
        <v>1661</v>
      </c>
      <c r="L363" s="86">
        <v>15</v>
      </c>
      <c r="M363" s="84" t="s">
        <v>1660</v>
      </c>
      <c r="N363" s="86">
        <v>30</v>
      </c>
      <c r="O363" s="87" t="s">
        <v>1663</v>
      </c>
      <c r="P363" s="38"/>
    </row>
    <row r="364" spans="1:16" ht="27" x14ac:dyDescent="0.45">
      <c r="A364" s="81" t="s">
        <v>333</v>
      </c>
      <c r="B364" s="81" t="s">
        <v>1657</v>
      </c>
      <c r="C364" s="82">
        <v>5.3</v>
      </c>
      <c r="D364" s="83" t="s">
        <v>215</v>
      </c>
      <c r="E364" s="81" t="s">
        <v>216</v>
      </c>
      <c r="F364" s="13" t="s">
        <v>191</v>
      </c>
      <c r="G364" s="36" t="s">
        <v>1660</v>
      </c>
      <c r="H364" s="37">
        <v>4</v>
      </c>
      <c r="I364" s="84" t="s">
        <v>1660</v>
      </c>
      <c r="J364" s="85">
        <v>6</v>
      </c>
      <c r="K364" s="84" t="s">
        <v>1661</v>
      </c>
      <c r="L364" s="86">
        <v>15</v>
      </c>
      <c r="M364" s="84" t="s">
        <v>1660</v>
      </c>
      <c r="N364" s="86">
        <v>30</v>
      </c>
      <c r="O364" s="87" t="s">
        <v>1663</v>
      </c>
      <c r="P364" s="38"/>
    </row>
    <row r="365" spans="1:16" ht="27.75" x14ac:dyDescent="0.45">
      <c r="A365" s="81" t="s">
        <v>333</v>
      </c>
      <c r="B365" s="81" t="s">
        <v>1657</v>
      </c>
      <c r="C365" s="82">
        <v>6.1</v>
      </c>
      <c r="D365" s="83" t="s">
        <v>217</v>
      </c>
      <c r="E365" s="81" t="s">
        <v>218</v>
      </c>
      <c r="F365" s="13" t="s">
        <v>191</v>
      </c>
      <c r="G365" s="36" t="s">
        <v>1660</v>
      </c>
      <c r="H365" s="37">
        <v>4</v>
      </c>
      <c r="I365" s="84" t="s">
        <v>1660</v>
      </c>
      <c r="J365" s="85">
        <v>6</v>
      </c>
      <c r="K365" s="84" t="s">
        <v>1661</v>
      </c>
      <c r="L365" s="86">
        <v>15</v>
      </c>
      <c r="M365" s="84" t="s">
        <v>1660</v>
      </c>
      <c r="N365" s="86">
        <v>30</v>
      </c>
      <c r="O365" s="87" t="s">
        <v>1663</v>
      </c>
      <c r="P365" s="38"/>
    </row>
    <row r="366" spans="1:16" x14ac:dyDescent="0.45">
      <c r="A366" s="81" t="s">
        <v>333</v>
      </c>
      <c r="B366" s="81" t="s">
        <v>1657</v>
      </c>
      <c r="C366" s="82">
        <v>6.2</v>
      </c>
      <c r="D366" s="83" t="s">
        <v>220</v>
      </c>
      <c r="E366" s="81" t="s">
        <v>221</v>
      </c>
      <c r="F366" s="13" t="s">
        <v>191</v>
      </c>
      <c r="G366" s="36" t="s">
        <v>1660</v>
      </c>
      <c r="H366" s="37">
        <v>4</v>
      </c>
      <c r="I366" s="84" t="s">
        <v>1660</v>
      </c>
      <c r="J366" s="85">
        <v>6</v>
      </c>
      <c r="K366" s="84" t="s">
        <v>1661</v>
      </c>
      <c r="L366" s="86">
        <v>15</v>
      </c>
      <c r="M366" s="84" t="s">
        <v>1660</v>
      </c>
      <c r="N366" s="86">
        <v>30</v>
      </c>
      <c r="O366" s="87" t="s">
        <v>1663</v>
      </c>
      <c r="P366" s="38"/>
    </row>
    <row r="367" spans="1:16" ht="27.75" x14ac:dyDescent="0.45">
      <c r="A367" s="81" t="s">
        <v>333</v>
      </c>
      <c r="B367" s="81" t="s">
        <v>1657</v>
      </c>
      <c r="C367" s="82">
        <v>7.1</v>
      </c>
      <c r="D367" s="83" t="s">
        <v>222</v>
      </c>
      <c r="E367" s="81" t="s">
        <v>223</v>
      </c>
      <c r="F367" s="13" t="s">
        <v>191</v>
      </c>
      <c r="G367" s="36" t="s">
        <v>1660</v>
      </c>
      <c r="H367" s="37">
        <v>4</v>
      </c>
      <c r="I367" s="84" t="s">
        <v>1660</v>
      </c>
      <c r="J367" s="85">
        <v>6</v>
      </c>
      <c r="K367" s="84" t="s">
        <v>1661</v>
      </c>
      <c r="L367" s="86">
        <v>15</v>
      </c>
      <c r="M367" s="84" t="s">
        <v>1660</v>
      </c>
      <c r="N367" s="86">
        <v>30</v>
      </c>
      <c r="O367" s="87" t="s">
        <v>1663</v>
      </c>
      <c r="P367" s="38"/>
    </row>
    <row r="368" spans="1:16" ht="41.65" x14ac:dyDescent="0.45">
      <c r="A368" s="81" t="s">
        <v>333</v>
      </c>
      <c r="B368" s="81" t="s">
        <v>1657</v>
      </c>
      <c r="C368" s="82">
        <v>8.1</v>
      </c>
      <c r="D368" s="83" t="s">
        <v>225</v>
      </c>
      <c r="E368" s="81" t="s">
        <v>226</v>
      </c>
      <c r="F368" s="13" t="s">
        <v>191</v>
      </c>
      <c r="G368" s="36" t="s">
        <v>1660</v>
      </c>
      <c r="H368" s="37">
        <v>4</v>
      </c>
      <c r="I368" s="84" t="s">
        <v>1660</v>
      </c>
      <c r="J368" s="85">
        <v>6</v>
      </c>
      <c r="K368" s="84" t="s">
        <v>1661</v>
      </c>
      <c r="L368" s="86">
        <v>15</v>
      </c>
      <c r="M368" s="84" t="s">
        <v>1660</v>
      </c>
      <c r="N368" s="86">
        <v>30</v>
      </c>
      <c r="O368" s="87" t="s">
        <v>1663</v>
      </c>
      <c r="P368" s="38"/>
    </row>
    <row r="369" spans="1:16" x14ac:dyDescent="0.45">
      <c r="A369" s="81" t="s">
        <v>333</v>
      </c>
      <c r="B369" s="81" t="s">
        <v>1657</v>
      </c>
      <c r="C369" s="82">
        <v>8.1999999999999993</v>
      </c>
      <c r="D369" s="83" t="s">
        <v>228</v>
      </c>
      <c r="E369" s="81" t="s">
        <v>229</v>
      </c>
      <c r="F369" s="13" t="s">
        <v>191</v>
      </c>
      <c r="G369" s="36" t="s">
        <v>1660</v>
      </c>
      <c r="H369" s="37">
        <v>4</v>
      </c>
      <c r="I369" s="84" t="s">
        <v>1660</v>
      </c>
      <c r="J369" s="85">
        <v>6</v>
      </c>
      <c r="K369" s="84" t="s">
        <v>1661</v>
      </c>
      <c r="L369" s="86">
        <v>15</v>
      </c>
      <c r="M369" s="84" t="s">
        <v>1660</v>
      </c>
      <c r="N369" s="86">
        <v>30</v>
      </c>
      <c r="O369" s="87" t="s">
        <v>1663</v>
      </c>
      <c r="P369" s="38"/>
    </row>
    <row r="370" spans="1:16" x14ac:dyDescent="0.45">
      <c r="A370" s="81" t="s">
        <v>333</v>
      </c>
      <c r="B370" s="81" t="s">
        <v>1657</v>
      </c>
      <c r="C370" s="82">
        <v>8.3000000000000007</v>
      </c>
      <c r="D370" s="83" t="s">
        <v>230</v>
      </c>
      <c r="E370" s="81" t="s">
        <v>231</v>
      </c>
      <c r="F370" s="13" t="s">
        <v>191</v>
      </c>
      <c r="G370" s="36" t="s">
        <v>1660</v>
      </c>
      <c r="H370" s="37">
        <v>4</v>
      </c>
      <c r="I370" s="84" t="s">
        <v>1660</v>
      </c>
      <c r="J370" s="85">
        <v>6</v>
      </c>
      <c r="K370" s="84" t="s">
        <v>1661</v>
      </c>
      <c r="L370" s="86">
        <v>15</v>
      </c>
      <c r="M370" s="84" t="s">
        <v>1660</v>
      </c>
      <c r="N370" s="86">
        <v>30</v>
      </c>
      <c r="O370" s="87" t="s">
        <v>1663</v>
      </c>
      <c r="P370" s="38"/>
    </row>
    <row r="371" spans="1:16" ht="41.65" x14ac:dyDescent="0.45">
      <c r="A371" s="81" t="s">
        <v>333</v>
      </c>
      <c r="B371" s="81" t="s">
        <v>1657</v>
      </c>
      <c r="C371" s="82">
        <v>9.1</v>
      </c>
      <c r="D371" s="83" t="s">
        <v>232</v>
      </c>
      <c r="E371" s="81" t="s">
        <v>233</v>
      </c>
      <c r="F371" s="13" t="s">
        <v>191</v>
      </c>
      <c r="G371" s="36" t="s">
        <v>1660</v>
      </c>
      <c r="H371" s="37">
        <v>4</v>
      </c>
      <c r="I371" s="84" t="s">
        <v>1660</v>
      </c>
      <c r="J371" s="85">
        <v>6</v>
      </c>
      <c r="K371" s="84" t="s">
        <v>1661</v>
      </c>
      <c r="L371" s="86">
        <v>15</v>
      </c>
      <c r="M371" s="84" t="s">
        <v>1660</v>
      </c>
      <c r="N371" s="86">
        <v>30</v>
      </c>
      <c r="O371" s="87" t="s">
        <v>1663</v>
      </c>
      <c r="P371" s="38"/>
    </row>
    <row r="372" spans="1:16" x14ac:dyDescent="0.45">
      <c r="A372" s="81" t="s">
        <v>333</v>
      </c>
      <c r="B372" s="81" t="s">
        <v>1657</v>
      </c>
      <c r="C372" s="82">
        <v>9.1999999999999993</v>
      </c>
      <c r="D372" s="83" t="s">
        <v>235</v>
      </c>
      <c r="E372" s="81" t="s">
        <v>236</v>
      </c>
      <c r="F372" s="13" t="s">
        <v>191</v>
      </c>
      <c r="G372" s="36" t="s">
        <v>1660</v>
      </c>
      <c r="H372" s="37">
        <v>4</v>
      </c>
      <c r="I372" s="84" t="s">
        <v>1660</v>
      </c>
      <c r="J372" s="85">
        <v>6</v>
      </c>
      <c r="K372" s="84" t="s">
        <v>1661</v>
      </c>
      <c r="L372" s="86">
        <v>15</v>
      </c>
      <c r="M372" s="84" t="s">
        <v>1660</v>
      </c>
      <c r="N372" s="86">
        <v>30</v>
      </c>
      <c r="O372" s="87" t="s">
        <v>1663</v>
      </c>
      <c r="P372" s="38"/>
    </row>
    <row r="373" spans="1:16" ht="27" x14ac:dyDescent="0.45">
      <c r="A373" s="81" t="s">
        <v>333</v>
      </c>
      <c r="B373" s="81" t="s">
        <v>1657</v>
      </c>
      <c r="C373" s="82">
        <v>9.3000000000000007</v>
      </c>
      <c r="D373" s="83" t="s">
        <v>237</v>
      </c>
      <c r="E373" s="81" t="s">
        <v>238</v>
      </c>
      <c r="F373" s="13" t="s">
        <v>191</v>
      </c>
      <c r="G373" s="36" t="s">
        <v>1660</v>
      </c>
      <c r="H373" s="37">
        <v>4</v>
      </c>
      <c r="I373" s="84" t="s">
        <v>1660</v>
      </c>
      <c r="J373" s="85">
        <v>6</v>
      </c>
      <c r="K373" s="84" t="s">
        <v>1661</v>
      </c>
      <c r="L373" s="86">
        <v>15</v>
      </c>
      <c r="M373" s="84" t="s">
        <v>1660</v>
      </c>
      <c r="N373" s="86">
        <v>30</v>
      </c>
      <c r="O373" s="87" t="s">
        <v>1663</v>
      </c>
      <c r="P373" s="38"/>
    </row>
    <row r="374" spans="1:16" x14ac:dyDescent="0.45">
      <c r="A374" s="81" t="s">
        <v>333</v>
      </c>
      <c r="B374" s="81" t="s">
        <v>1657</v>
      </c>
      <c r="C374" s="82">
        <v>10.1</v>
      </c>
      <c r="D374" s="83" t="s">
        <v>239</v>
      </c>
      <c r="E374" s="81" t="s">
        <v>240</v>
      </c>
      <c r="F374" s="13" t="s">
        <v>191</v>
      </c>
      <c r="G374" s="36" t="s">
        <v>1660</v>
      </c>
      <c r="H374" s="37">
        <v>4</v>
      </c>
      <c r="I374" s="84" t="s">
        <v>1660</v>
      </c>
      <c r="J374" s="85">
        <v>6</v>
      </c>
      <c r="K374" s="84" t="s">
        <v>1661</v>
      </c>
      <c r="L374" s="86">
        <v>15</v>
      </c>
      <c r="M374" s="84" t="s">
        <v>1660</v>
      </c>
      <c r="N374" s="86">
        <v>30</v>
      </c>
      <c r="O374" s="87" t="s">
        <v>1663</v>
      </c>
      <c r="P374" s="38"/>
    </row>
    <row r="375" spans="1:16" x14ac:dyDescent="0.45">
      <c r="A375" s="81" t="s">
        <v>333</v>
      </c>
      <c r="B375" s="81" t="s">
        <v>1657</v>
      </c>
      <c r="C375" s="82">
        <v>10.199999999999999</v>
      </c>
      <c r="D375" s="83" t="s">
        <v>242</v>
      </c>
      <c r="E375" s="81" t="s">
        <v>243</v>
      </c>
      <c r="F375" s="13" t="s">
        <v>191</v>
      </c>
      <c r="G375" s="36" t="s">
        <v>1660</v>
      </c>
      <c r="H375" s="37">
        <v>4</v>
      </c>
      <c r="I375" s="84" t="s">
        <v>1660</v>
      </c>
      <c r="J375" s="85">
        <v>6</v>
      </c>
      <c r="K375" s="84" t="s">
        <v>1661</v>
      </c>
      <c r="L375" s="86">
        <v>15</v>
      </c>
      <c r="M375" s="84" t="s">
        <v>1660</v>
      </c>
      <c r="N375" s="86">
        <v>30</v>
      </c>
      <c r="O375" s="87" t="s">
        <v>1663</v>
      </c>
      <c r="P375" s="38"/>
    </row>
    <row r="376" spans="1:16" x14ac:dyDescent="0.45">
      <c r="C376" s="38"/>
      <c r="D376" s="38"/>
      <c r="E376" s="38"/>
      <c r="F376" s="38"/>
      <c r="G376" s="38"/>
      <c r="H376" s="38"/>
      <c r="I376" s="38"/>
      <c r="J376" s="38"/>
      <c r="K376" s="38"/>
      <c r="L376" s="38"/>
      <c r="M376" s="38"/>
      <c r="N376" s="38"/>
      <c r="O376" s="38"/>
      <c r="P376" s="38"/>
    </row>
    <row r="377" spans="1:16" x14ac:dyDescent="0.45">
      <c r="C377" s="38"/>
      <c r="D377" s="38"/>
      <c r="E377" s="38"/>
      <c r="F377" s="38"/>
      <c r="G377" s="38"/>
      <c r="H377" s="38"/>
      <c r="I377" s="38"/>
      <c r="J377" s="38"/>
      <c r="K377" s="38"/>
      <c r="L377" s="38"/>
      <c r="M377" s="38"/>
      <c r="N377" s="38"/>
      <c r="O377" s="38"/>
      <c r="P377" s="38"/>
    </row>
    <row r="378" spans="1:16" x14ac:dyDescent="0.45">
      <c r="C378" s="38"/>
      <c r="D378" s="38"/>
      <c r="E378" s="38"/>
      <c r="F378" s="38"/>
      <c r="G378" s="38"/>
      <c r="H378" s="38"/>
      <c r="I378" s="38"/>
      <c r="J378" s="38"/>
      <c r="K378" s="38"/>
      <c r="L378" s="38"/>
      <c r="M378" s="38"/>
      <c r="N378" s="38"/>
      <c r="O378" s="38"/>
      <c r="P378" s="38"/>
    </row>
    <row r="379" spans="1:16" x14ac:dyDescent="0.45">
      <c r="C379" s="38"/>
      <c r="D379" s="38"/>
      <c r="E379" s="38"/>
      <c r="F379" s="38"/>
      <c r="G379" s="38"/>
      <c r="H379" s="38"/>
      <c r="I379" s="38"/>
      <c r="J379" s="38"/>
      <c r="K379" s="38"/>
      <c r="L379" s="38"/>
      <c r="M379" s="38"/>
      <c r="N379" s="38"/>
      <c r="O379" s="38"/>
      <c r="P379" s="38"/>
    </row>
  </sheetData>
  <sheetProtection algorithmName="SHA-512" hashValue="8DRsfPP7KQZrsN+8+fFnMFZ3niuV9j9GgE8sejKrjgpB1wrGe8tuCuXWFznRwOWt6W5vQo4jZZrroUoA7en+eQ==" saltValue="2Cf5fZNaX9T95PIi8d/CCA==" spinCount="100000" sheet="1" sort="0" autoFilter="0"/>
  <autoFilter ref="A1:O375" xr:uid="{3CECCC8C-1849-478E-9B16-7A403E2C8B81}">
    <filterColumn colId="3" showButton="0"/>
    <filterColumn colId="6" showButton="0"/>
    <filterColumn colId="8" showButton="0"/>
    <filterColumn colId="10" showButton="0"/>
    <filterColumn colId="12" showButton="0"/>
    <sortState xmlns:xlrd2="http://schemas.microsoft.com/office/spreadsheetml/2017/richdata2" ref="A2:O375">
      <sortCondition ref="A1:A375"/>
    </sortState>
  </autoFilter>
  <dataValidations count="1">
    <dataValidation type="list" allowBlank="1" showInputMessage="1" showErrorMessage="1" sqref="F3:F23" xr:uid="{426324D0-2280-40B3-9C5E-C3F624D1E74C}">
      <formula1>"YES,NO"</formula1>
    </dataValidation>
  </dataValidations>
  <pageMargins left="0.7" right="0.7" top="0.75" bottom="0.75" header="0.3" footer="0.3"/>
  <pageSetup paperSize="9" orientation="portrait" r:id="rId1"/>
  <headerFooter>
    <oddHeader>&amp;C&amp;"Calibri"&amp;12&amp;KFF0000 OFFICIAL&amp;1#_x000D_</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3eb06c1-4eb9-4c19-82c4-782998bc9b2f">
      <Terms xmlns="http://schemas.microsoft.com/office/infopath/2007/PartnerControls"/>
    </lcf76f155ced4ddcb4097134ff3c332f>
    <TaxCatchAll xmlns="ef73edad-b279-4fee-ba95-42fb0548a81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52BDBB5B03C9D4BA267AB12765501C1" ma:contentTypeVersion="15" ma:contentTypeDescription="Create a new document." ma:contentTypeScope="" ma:versionID="70c61f76e2767a0a3cf52c2ff479a7fc">
  <xsd:schema xmlns:xsd="http://www.w3.org/2001/XMLSchema" xmlns:xs="http://www.w3.org/2001/XMLSchema" xmlns:p="http://schemas.microsoft.com/office/2006/metadata/properties" xmlns:ns2="53eb06c1-4eb9-4c19-82c4-782998bc9b2f" xmlns:ns3="ef73edad-b279-4fee-ba95-42fb0548a814" targetNamespace="http://schemas.microsoft.com/office/2006/metadata/properties" ma:root="true" ma:fieldsID="9a2d48118e52e650da4f0d440b54ccb3" ns2:_="" ns3:_="">
    <xsd:import namespace="53eb06c1-4eb9-4c19-82c4-782998bc9b2f"/>
    <xsd:import namespace="ef73edad-b279-4fee-ba95-42fb0548a81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eb06c1-4eb9-4c19-82c4-782998bc9b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ebd1d07-dfa9-44ce-be9f-3bcf6381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f73edad-b279-4fee-ba95-42fb0548a81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0ebbf2e-e536-4c01-8b91-80a38ff87353}" ma:internalName="TaxCatchAll" ma:showField="CatchAllData" ma:web="ef73edad-b279-4fee-ba95-42fb0548a8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DC7E78-0A16-48D3-A230-E4AA0263CA7E}">
  <ds:schemaRefs>
    <ds:schemaRef ds:uri="http://schemas.microsoft.com/office/2006/documentManagement/types"/>
    <ds:schemaRef ds:uri="http://schemas.microsoft.com/office/infopath/2007/PartnerControls"/>
    <ds:schemaRef ds:uri="ef73edad-b279-4fee-ba95-42fb0548a814"/>
    <ds:schemaRef ds:uri="53eb06c1-4eb9-4c19-82c4-782998bc9b2f"/>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BBB77B9-51F6-4AAA-A085-02166F15A9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eb06c1-4eb9-4c19-82c4-782998bc9b2f"/>
    <ds:schemaRef ds:uri="ef73edad-b279-4fee-ba95-42fb0548a8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AE2AF0-8DFA-4862-9E54-6CF2E2DBE6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Summary</vt:lpstr>
      <vt:lpstr>Brands</vt:lpstr>
      <vt:lpstr>Min_Discounts</vt:lpstr>
      <vt:lpstr>Device List - Computing</vt:lpstr>
      <vt:lpstr>Device List - Mobile &amp; Tablet</vt:lpstr>
      <vt:lpstr>Upgrades_Components</vt:lpstr>
      <vt:lpstr>Peripheral_Accessory</vt:lpstr>
      <vt:lpstr>Services_Pricing</vt:lpstr>
      <vt:lpstr>Delivery</vt:lpstr>
      <vt:lpstr>Delivery_Maps</vt:lpstr>
      <vt:lpstr>Update_Log</vt:lpstr>
      <vt:lpstr>Lookups</vt:lpstr>
      <vt:lpstr>BillFrequency</vt:lpstr>
      <vt:lpstr>ChargeStatus</vt:lpstr>
      <vt:lpstr>Gradelook</vt:lpstr>
      <vt:lpstr>hTypes</vt:lpstr>
      <vt:lpstr>Summary!Print_Area</vt:lpstr>
      <vt:lpstr>ProductGrades</vt:lpstr>
      <vt:lpstr>ProductTypes</vt:lpstr>
      <vt:lpstr>STypes</vt:lpstr>
      <vt:lpstr>UpgComp</vt:lpstr>
    </vt:vector>
  </TitlesOfParts>
  <Manager/>
  <Company>Department of Finance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Department of Finance</dc:creator>
  <cp:keywords/>
  <dc:description/>
  <cp:lastModifiedBy>Wright, Paul</cp:lastModifiedBy>
  <cp:revision/>
  <dcterms:created xsi:type="dcterms:W3CDTF">2019-11-04T02:28:40Z</dcterms:created>
  <dcterms:modified xsi:type="dcterms:W3CDTF">2025-05-08T02:05:07Z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0x010100B52BDBB5B03C9D4BA267AB12765501C1</vt:lpwstr>
  </property>
  <property fmtid="{D5CDD505-2E9C-101B-9397-08002B2CF9AE}" pid="3" name="MediaServiceImageTags">
    <vt:lpwstr/>
  </property>
  <property fmtid="{D5CDD505-2E9C-101B-9397-08002B2CF9AE}" pid="4" name="MSIP_Label_c4b26fd5-3efd-4a20-8a20-f4af9baafd95_Enabled">
    <vt:lpwstr>true</vt:lpwstr>
  </property>
  <property fmtid="{D5CDD505-2E9C-101B-9397-08002B2CF9AE}" pid="5" name="MSIP_Label_c4b26fd5-3efd-4a20-8a20-f4af9baafd95_SetDate">
    <vt:lpwstr>2024-10-03T02:45:05Z</vt:lpwstr>
  </property>
  <property fmtid="{D5CDD505-2E9C-101B-9397-08002B2CF9AE}" pid="6" name="MSIP_Label_c4b26fd5-3efd-4a20-8a20-f4af9baafd95_Method">
    <vt:lpwstr>Privileged</vt:lpwstr>
  </property>
  <property fmtid="{D5CDD505-2E9C-101B-9397-08002B2CF9AE}" pid="7" name="MSIP_Label_c4b26fd5-3efd-4a20-8a20-f4af9baafd95_Name">
    <vt:lpwstr>Official</vt:lpwstr>
  </property>
  <property fmtid="{D5CDD505-2E9C-101B-9397-08002B2CF9AE}" pid="8" name="MSIP_Label_c4b26fd5-3efd-4a20-8a20-f4af9baafd95_SiteId">
    <vt:lpwstr>b734b102-a267-429a-b45e-460c8ad63ae2</vt:lpwstr>
  </property>
  <property fmtid="{D5CDD505-2E9C-101B-9397-08002B2CF9AE}" pid="9" name="MSIP_Label_c4b26fd5-3efd-4a20-8a20-f4af9baafd95_ActionId">
    <vt:lpwstr>5729ac53-a42d-4811-9f31-d5c1497420dd</vt:lpwstr>
  </property>
  <property fmtid="{D5CDD505-2E9C-101B-9397-08002B2CF9AE}" pid="10" name="MSIP_Label_c4b26fd5-3efd-4a20-8a20-f4af9baafd95_ContentBits">
    <vt:lpwstr>1</vt:lpwstr>
  </property>
</Properties>
</file>