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P:\CUA\9. CUAs Under Development\GovNext Replacement Project\Telecommunications\8. Award\Award Docs all respondents\"/>
    </mc:Choice>
  </mc:AlternateContent>
  <xr:revisionPtr revIDLastSave="0" documentId="13_ncr:1_{2BA8923E-13AE-4A75-808B-99D058E2E15C}" xr6:coauthVersionLast="47" xr6:coauthVersionMax="47" xr10:uidLastSave="{00000000-0000-0000-0000-000000000000}"/>
  <bookViews>
    <workbookView xWindow="15150" yWindow="-16320" windowWidth="29040" windowHeight="15840" xr2:uid="{00000000-000D-0000-FFFF-FFFF00000000}"/>
  </bookViews>
  <sheets>
    <sheet name="Order_Summary" sheetId="6" r:id="rId1"/>
    <sheet name="1-Services" sheetId="18" r:id="rId2"/>
    <sheet name="2-Hardware" sheetId="16" r:id="rId3"/>
    <sheet name="Lookups" sheetId="13" state="hidden" r:id="rId4"/>
  </sheets>
  <externalReferences>
    <externalReference r:id="rId5"/>
    <externalReference r:id="rId6"/>
  </externalReferences>
  <definedNames>
    <definedName name="Category">Lookups!$J$1:$J$3</definedName>
    <definedName name="Contractors">Lookups!$C$1:$C$3</definedName>
    <definedName name="CTerm">Lookups!$N$1:$N$5</definedName>
    <definedName name="CTermOptions">Lookups!$V$1:$V$2</definedName>
    <definedName name="Extensions">Lookups!$B$1:$B$2</definedName>
    <definedName name="Hardware1">Lookups!$K$1:$K$10</definedName>
    <definedName name="Hardware2">Lookups!$L$1:$L$8</definedName>
    <definedName name="HTypes">[1]Lookups!$F$2:$F$10</definedName>
    <definedName name="OrderType">Lookups!$G$1:$G$4</definedName>
    <definedName name="Orgs1">Lookups!$Q$1:$Q$122</definedName>
    <definedName name="Orgs2">Lookups!$R$1:$R$38</definedName>
    <definedName name="Orgs3">Lookups!$S$1:$S$9</definedName>
    <definedName name="Orgs4">Lookups!$T$1</definedName>
    <definedName name="Orgs5">Lookups!$U$1:$U$210</definedName>
    <definedName name="OrgType">Lookups!$P$1:$P$5</definedName>
    <definedName name="Panel">Lookups!$I$1:$I$2</definedName>
    <definedName name="PlanTypes">Lookups!$H$1:$H$7</definedName>
    <definedName name="PurchaseType">Lookups!$M$1:$M$3</definedName>
    <definedName name="RegionLoc">[2]Lookups!$G$1:$G$22</definedName>
    <definedName name="RegionLocs">Lookups!$O$1:$O$22</definedName>
    <definedName name="Term">Lookups!$A$1:$A$5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2" i="6" l="1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7" i="18"/>
  <c r="A6" i="18"/>
  <c r="G1" i="6"/>
  <c r="D39" i="6" l="1"/>
  <c r="C53" i="6" l="1"/>
  <c r="C23" i="6" l="1"/>
  <c r="A26" i="16" l="1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Department of Finance</author>
  </authors>
  <commentList>
    <comment ref="A7" authorId="0" shapeId="0" xr:uid="{00000000-0006-0000-0000-000001000000}">
      <text>
        <r>
          <rPr>
            <sz val="9"/>
            <color indexed="81"/>
            <rFont val="Arial"/>
            <family val="2"/>
          </rPr>
          <t>Name of the Public Authority or other Approved User of the CUA.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3" authorId="0" shapeId="0" xr:uid="{00000000-0006-0000-0000-000002000000}">
      <text>
        <r>
          <rPr>
            <sz val="11"/>
            <color indexed="81"/>
            <rFont val="Arial"/>
            <family val="2"/>
          </rPr>
          <t>Unique Customer Identifier for this agency:
(i.e. Telstra CIDN or Optus UID)</t>
        </r>
      </text>
    </comment>
    <comment ref="A41" authorId="0" shapeId="0" xr:uid="{FB1684AA-4394-44F2-BD29-C338AC8368E6}">
      <text>
        <r>
          <rPr>
            <b/>
            <sz val="10"/>
            <color indexed="81"/>
            <rFont val="Arial"/>
            <family val="2"/>
          </rPr>
          <t>Requirements:</t>
        </r>
        <r>
          <rPr>
            <sz val="10"/>
            <color indexed="81"/>
            <rFont val="Arial"/>
            <family val="2"/>
          </rPr>
          <t xml:space="preserve">
- Delivery Acceptance; 
- Time Requirements; 
- Installation; and 
- Other requirements relating to delivery.</t>
        </r>
      </text>
    </comment>
    <comment ref="A43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Name of Accountable Authority
</t>
        </r>
      </text>
    </comment>
    <comment ref="C43" authorId="0" shapeId="0" xr:uid="{00000000-0006-0000-0000-000004000000}">
      <text>
        <r>
          <rPr>
            <sz val="9"/>
            <color indexed="81"/>
            <rFont val="Tahoma"/>
            <family val="2"/>
          </rPr>
          <t>Role title of Accountable Authority</t>
        </r>
      </text>
    </comment>
    <comment ref="A44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Name of the authorising officer that has the financial and procurement delegated authority to approve the order.
This may be the same or different to the Accountable Authority.  </t>
        </r>
      </text>
    </comment>
    <comment ref="C44" authorId="0" shapeId="0" xr:uid="{00000000-0006-0000-0000-000006000000}">
      <text>
        <r>
          <rPr>
            <sz val="10"/>
            <color indexed="81"/>
            <rFont val="Arial"/>
            <family val="2"/>
          </rPr>
          <t xml:space="preserve">Name of the authorising officer that has the financial and procurement delegated authority to approve the order.
This may be the same or different to the Accountable Authority.  </t>
        </r>
      </text>
    </comment>
    <comment ref="A49" authorId="0" shapeId="0" xr:uid="{00000000-0006-0000-0000-000007000000}">
      <text>
        <r>
          <rPr>
            <sz val="11"/>
            <color indexed="81"/>
            <rFont val="Arial"/>
            <family val="2"/>
          </rPr>
          <t xml:space="preserve">Customer may summarise requirements in free text field where this provides context to Order.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Department of Finance</author>
  </authors>
  <commentList>
    <comment ref="I3" authorId="0" shapeId="0" xr:uid="{29B50904-6856-4866-843C-EC651DEBA09A}">
      <text>
        <r>
          <rPr>
            <sz val="11"/>
            <color indexed="81"/>
            <rFont val="Arial"/>
            <family val="2"/>
          </rPr>
          <t xml:space="preserve">Specify the Contract Term in </t>
        </r>
        <r>
          <rPr>
            <b/>
            <sz val="11"/>
            <color indexed="81"/>
            <rFont val="Arial"/>
            <family val="2"/>
          </rPr>
          <t xml:space="preserve">Months </t>
        </r>
        <r>
          <rPr>
            <sz val="11"/>
            <color indexed="81"/>
            <rFont val="Arial"/>
            <family val="2"/>
          </rPr>
          <t>requirements for opex purchases (e.g. 12 months, 24 months etc).
Leave BLANK for One-Off (Outright) Purchases.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" authorId="0" shapeId="0" xr:uid="{FF856EAE-1787-434F-BEF5-D06CC44D3735}">
      <text>
        <r>
          <rPr>
            <sz val="11"/>
            <color indexed="81"/>
            <rFont val="Arial"/>
            <family val="2"/>
          </rPr>
          <t>For Opex purchases this should be the Unit Price for the Term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" authorId="0" shapeId="0" xr:uid="{A42893FA-E67C-4A23-B050-6606625A230E}">
      <text>
        <r>
          <rPr>
            <sz val="11"/>
            <color indexed="81"/>
            <rFont val="Arial"/>
            <family val="2"/>
          </rPr>
          <t>For Opex purchases this should be the Unit Price for the Term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3" authorId="0" shapeId="0" xr:uid="{7DB80EAB-70D0-4A62-9DE6-9532BEC68A2F}">
      <text>
        <r>
          <rPr>
            <sz val="11"/>
            <color indexed="81"/>
            <rFont val="Arial"/>
            <family val="2"/>
          </rPr>
          <t>Please specify attachment(s) where applicable to offered service. If not applicable please specify "N/A".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Department of Finance</author>
  </authors>
  <commentList>
    <comment ref="K3" authorId="0" shapeId="0" xr:uid="{00000000-0006-0000-0300-000001000000}">
      <text>
        <r>
          <rPr>
            <sz val="11"/>
            <color indexed="81"/>
            <rFont val="Arial"/>
            <family val="2"/>
          </rPr>
          <t xml:space="preserve">Specify the Contract Term in </t>
        </r>
        <r>
          <rPr>
            <b/>
            <sz val="11"/>
            <color indexed="81"/>
            <rFont val="Arial"/>
            <family val="2"/>
          </rPr>
          <t xml:space="preserve">Months </t>
        </r>
        <r>
          <rPr>
            <sz val="11"/>
            <color indexed="81"/>
            <rFont val="Arial"/>
            <family val="2"/>
          </rPr>
          <t>requirements for opex purchases (e.g. 12 months, 24 months etc).
Leave BLANK for One-Off (Outright) Purchases.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3" authorId="0" shapeId="0" xr:uid="{E2BCB29D-52D3-460C-9068-060C66963834}">
      <text>
        <r>
          <rPr>
            <sz val="11"/>
            <color indexed="81"/>
            <rFont val="Arial"/>
            <family val="2"/>
          </rPr>
          <t>For Opex purchases this should be the Unit Price for the Term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00000000-0006-0000-0300-000002000000}">
      <text>
        <r>
          <rPr>
            <sz val="11"/>
            <color indexed="81"/>
            <rFont val="Arial"/>
            <family val="2"/>
          </rPr>
          <t>For Opex purchases this should be the Unit Price for the Term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<sst xmlns="http://schemas.openxmlformats.org/spreadsheetml/2006/main" count="566" uniqueCount="544">
  <si>
    <t>Description</t>
  </si>
  <si>
    <t>One (1) Year</t>
  </si>
  <si>
    <t>Two (2) Years</t>
  </si>
  <si>
    <t>Three (3) Years</t>
  </si>
  <si>
    <t>Four (4) Years</t>
  </si>
  <si>
    <t>Five (5) Years</t>
  </si>
  <si>
    <t>Required</t>
  </si>
  <si>
    <t>Existing</t>
  </si>
  <si>
    <t>Voice Only (Casual)</t>
  </si>
  <si>
    <t>Casual (month to month)</t>
  </si>
  <si>
    <t>Voice and Data</t>
  </si>
  <si>
    <t>24 months</t>
  </si>
  <si>
    <t>Transition</t>
  </si>
  <si>
    <t>New</t>
  </si>
  <si>
    <t>Cancel</t>
  </si>
  <si>
    <t>Voice Only (Unlimited)</t>
  </si>
  <si>
    <t>Data Only</t>
  </si>
  <si>
    <t>Other</t>
  </si>
  <si>
    <t>N/A</t>
  </si>
  <si>
    <t>Brand</t>
  </si>
  <si>
    <t>Hardware Type</t>
  </si>
  <si>
    <t>Model</t>
  </si>
  <si>
    <t>Supplier Product Code</t>
  </si>
  <si>
    <t>Smartphone</t>
  </si>
  <si>
    <t>Feature Phone</t>
  </si>
  <si>
    <t>Wireless Modem / Router</t>
  </si>
  <si>
    <t>M2M/IoT Hardware</t>
  </si>
  <si>
    <t>Other Hardware</t>
  </si>
  <si>
    <t>Accessories</t>
  </si>
  <si>
    <t>Panel</t>
  </si>
  <si>
    <t>Satellite</t>
  </si>
  <si>
    <t>Satellite Phone</t>
  </si>
  <si>
    <t>Hybrid Phone</t>
  </si>
  <si>
    <t>Antenna/Terminal</t>
  </si>
  <si>
    <t>Adapters</t>
  </si>
  <si>
    <t>GPS &amp; Other</t>
  </si>
  <si>
    <t>Ref</t>
  </si>
  <si>
    <t>Animal Resources Authority</t>
  </si>
  <si>
    <t>Botanic Gardens and Parks Authority</t>
  </si>
  <si>
    <t>The Burswood Park Board</t>
  </si>
  <si>
    <t>Central Regional TAFE</t>
  </si>
  <si>
    <t>Chemistry Centre (WA)</t>
  </si>
  <si>
    <t>Child and Adolescent Health Service</t>
  </si>
  <si>
    <t>Commissioner for Children and Young People</t>
  </si>
  <si>
    <t>Corruption and Crime Commission</t>
  </si>
  <si>
    <t xml:space="preserve">Department of Biodiversity, Conservation and Attractions </t>
  </si>
  <si>
    <t>Department of Communities</t>
  </si>
  <si>
    <t xml:space="preserve">Department of Education </t>
  </si>
  <si>
    <t>Department of Finance</t>
  </si>
  <si>
    <t>Department of Fire and Emergency Services</t>
  </si>
  <si>
    <t>Department of Health</t>
  </si>
  <si>
    <t>Department of Jobs, Tourism, Science and Innovation</t>
  </si>
  <si>
    <t>Department of Justice</t>
  </si>
  <si>
    <t>Department of Local Government, Sport and Cultural Industries</t>
  </si>
  <si>
    <t>Department of Mines, Industry Regulation and Safety</t>
  </si>
  <si>
    <t>Department of Planning, Lands and Heritage</t>
  </si>
  <si>
    <t>Department of the Premier and Cabinet</t>
  </si>
  <si>
    <t>Department of Primary Industries and Regional Development</t>
  </si>
  <si>
    <t>Department of the Registrar, WA Industrial Relations Commission</t>
  </si>
  <si>
    <t>Department of Training and Workforce Development</t>
  </si>
  <si>
    <t>Department of Transport</t>
  </si>
  <si>
    <t xml:space="preserve">Department of Treasury </t>
  </si>
  <si>
    <t>Department of Water and Environmental Regulation</t>
  </si>
  <si>
    <t>East Metropolitan Health Service</t>
  </si>
  <si>
    <t>Economic Regulation Authority</t>
  </si>
  <si>
    <t>Equal Opportunity Commission</t>
  </si>
  <si>
    <t>Forest Products Commission</t>
  </si>
  <si>
    <t>Gascoyne Development Commission</t>
  </si>
  <si>
    <t>Gold Corporation</t>
  </si>
  <si>
    <t>Goldfields Esperance Development Commission</t>
  </si>
  <si>
    <t>Government Employees’ Superannuation Board</t>
  </si>
  <si>
    <t>Great Southern Development Commission</t>
  </si>
  <si>
    <t>Health and Disability Services Complaint Office</t>
  </si>
  <si>
    <t>Health Support Services</t>
  </si>
  <si>
    <t>Heritage Council of Western Australia</t>
  </si>
  <si>
    <t>Insurance Commission of Western Australia</t>
  </si>
  <si>
    <t>Kimberley Development Commission</t>
  </si>
  <si>
    <t>Law Reform Commission of Western Australia</t>
  </si>
  <si>
    <t>Lotteries Commission of Western Australia (Lotterywest)</t>
  </si>
  <si>
    <t>Main Roads Western Australia</t>
  </si>
  <si>
    <t>Mental Health Commission</t>
  </si>
  <si>
    <t>Metropolitan Cemeteries Board</t>
  </si>
  <si>
    <t>Metropolitan Redevelopment Authority</t>
  </si>
  <si>
    <t>Mid West Development Commission</t>
  </si>
  <si>
    <t>Minerals Research Institute of Western Australia</t>
  </si>
  <si>
    <t>North Metropolitan Health Service</t>
  </si>
  <si>
    <t>North Metropolitan TAFE</t>
  </si>
  <si>
    <t>North Regional TAFE</t>
  </si>
  <si>
    <t>Office of the Auditor General</t>
  </si>
  <si>
    <t>Office of the Director of Public Prosecutions</t>
  </si>
  <si>
    <t>Office of the Information Commissioner</t>
  </si>
  <si>
    <t>Office of the Inspector of Custodial Services</t>
  </si>
  <si>
    <t>Parliamentary Commissioner for Administrative Investigations</t>
  </si>
  <si>
    <t>PathWest Laboratory Medicine WA</t>
  </si>
  <si>
    <t>Peel Development Commission</t>
  </si>
  <si>
    <t>Pilbara Development Commission</t>
  </si>
  <si>
    <t>Public Sector Commission</t>
  </si>
  <si>
    <t>Public Transport Authority of Western Australia</t>
  </si>
  <si>
    <t>Public Trustee</t>
  </si>
  <si>
    <t>Quadriplegic Centre</t>
  </si>
  <si>
    <t>Rottnest Island Authority</t>
  </si>
  <si>
    <t>Rural Business Development Corporation</t>
  </si>
  <si>
    <t>School Curriculum and Standards Authority</t>
  </si>
  <si>
    <t>Small Business Development Corporation</t>
  </si>
  <si>
    <t>South Metropolitan Health Service</t>
  </si>
  <si>
    <t>South Metropolitan TAFE</t>
  </si>
  <si>
    <t>South Regional TAFE</t>
  </si>
  <si>
    <t>South West Development Commission</t>
  </si>
  <si>
    <t>Trustees of the Public Education Endowment Trust</t>
  </si>
  <si>
    <t>Western Australian Tourism Commission</t>
  </si>
  <si>
    <t>WA Country Health Service</t>
  </si>
  <si>
    <t>Western Australia Police Force</t>
  </si>
  <si>
    <t>Western Australian Electoral Commission</t>
  </si>
  <si>
    <t>Western Australian Health Promotion Foundation (Healthway)</t>
  </si>
  <si>
    <t>Western Australian Land Information Authority (Landgate)</t>
  </si>
  <si>
    <t>Western Australian Meat Industry Authority</t>
  </si>
  <si>
    <t>Western Australian Planning Commission</t>
  </si>
  <si>
    <t>Western Australian Sports Centre Trust (VenuesWest)</t>
  </si>
  <si>
    <t>Western Australian Treasury Corporation</t>
  </si>
  <si>
    <t>Wheatbelt Development Commission</t>
  </si>
  <si>
    <t>WorkCover Western Australia</t>
  </si>
  <si>
    <t>Zoological Parks Authority</t>
  </si>
  <si>
    <t xml:space="preserve"> Department of Justice - Albany Regional Prison</t>
  </si>
  <si>
    <t xml:space="preserve"> Department of Justice - Bandyup Women's Prison</t>
  </si>
  <si>
    <t xml:space="preserve"> Department of Justice - Boronia Pre-release Centre for Women</t>
  </si>
  <si>
    <t xml:space="preserve"> Department of Justice - Broome Regional Prison</t>
  </si>
  <si>
    <t xml:space="preserve"> Department of Justice - Bunbury Regional Prison</t>
  </si>
  <si>
    <t xml:space="preserve"> Department of Justice - Casuarina Prison</t>
  </si>
  <si>
    <t xml:space="preserve"> Department of Justice - Eastern Goldfields Regional Prison</t>
  </si>
  <si>
    <t xml:space="preserve"> Department of Justice - Greenough Regional Prison</t>
  </si>
  <si>
    <t xml:space="preserve"> Department of Justice - Hakea Prison</t>
  </si>
  <si>
    <t xml:space="preserve"> Department of Justice - Karnet Prison</t>
  </si>
  <si>
    <t xml:space="preserve"> Department of Justice - Pardelup Prison</t>
  </si>
  <si>
    <t xml:space="preserve"> Department of Justice - Roebourne Prison</t>
  </si>
  <si>
    <t xml:space="preserve"> Department of Justice - West Kimberley Regional Prison</t>
  </si>
  <si>
    <t xml:space="preserve"> Department of Justice - Wooroloo Prison</t>
  </si>
  <si>
    <t xml:space="preserve"> Department of Justice - Banksia Hill Detention Centre</t>
  </si>
  <si>
    <t xml:space="preserve"> Department of Justice - Regional Juvenile Remand Centres</t>
  </si>
  <si>
    <t xml:space="preserve"> Department of Justice - Office of the Public Advocate</t>
  </si>
  <si>
    <t xml:space="preserve"> Department of Justice - Registry of Births, Deaths and Marriages</t>
  </si>
  <si>
    <t xml:space="preserve"> DLGSC - The Board of the Art Gallery of Western Australia</t>
  </si>
  <si>
    <t xml:space="preserve"> DLGSC - The Western Australian Museum</t>
  </si>
  <si>
    <t xml:space="preserve"> DLGSC - Perth Theatre Trust</t>
  </si>
  <si>
    <t xml:space="preserve"> DLGSC - ArtsWA</t>
  </si>
  <si>
    <t xml:space="preserve"> DLGSC - State Records Office</t>
  </si>
  <si>
    <t xml:space="preserve"> DLGSC - The Library Board of Western Australia</t>
  </si>
  <si>
    <t xml:space="preserve"> Department of the Premier and Cabinet - State Law Publisher</t>
  </si>
  <si>
    <t xml:space="preserve"> Western Australia Police Force - Road Safety Commission</t>
  </si>
  <si>
    <t xml:space="preserve"> Western Australia Police Force - HBF Arena</t>
  </si>
  <si>
    <t xml:space="preserve"> VenuesWest - HBF Stadium</t>
  </si>
  <si>
    <t xml:space="preserve"> VenuesWest - SpeedDome</t>
  </si>
  <si>
    <t xml:space="preserve"> VenuesWest - WA Athletics Stadium</t>
  </si>
  <si>
    <t xml:space="preserve"> VenuesWest - Champion Lakes Regatta Centre</t>
  </si>
  <si>
    <t xml:space="preserve"> VenuesWest - RAC Arena</t>
  </si>
  <si>
    <t xml:space="preserve"> VenuesWest - Motorplex</t>
  </si>
  <si>
    <t xml:space="preserve"> VenuesWest - NIB Stadium</t>
  </si>
  <si>
    <t xml:space="preserve"> VenuesWest - Bendat Basketball Centre</t>
  </si>
  <si>
    <t xml:space="preserve"> VenuesWest - WA Rugby Centre</t>
  </si>
  <si>
    <t>Boab Health Services Pty Ltd</t>
  </si>
  <si>
    <t>Edith Cowan University</t>
  </si>
  <si>
    <t>Geographe Catchment Council</t>
  </si>
  <si>
    <t>Healthdirect Australia Ltd</t>
  </si>
  <si>
    <t>Kimberley Aboriginal Medical Services’ Council Inc</t>
  </si>
  <si>
    <t>Murdoch University</t>
  </si>
  <si>
    <t>Perth Childrens Hospital Foundation Limited</t>
  </si>
  <si>
    <t>Perth Region NRM Inc</t>
  </si>
  <si>
    <t>Torbay Catchment Group Inc.</t>
  </si>
  <si>
    <t>UnitingCare West</t>
  </si>
  <si>
    <t>The University of Western Australia</t>
  </si>
  <si>
    <t>UWA Sport</t>
  </si>
  <si>
    <t>The University Club of Western Australia Pty Ltd</t>
  </si>
  <si>
    <t>The University of Queensland</t>
  </si>
  <si>
    <t>Australian Health Practitioner Regulation Agency</t>
  </si>
  <si>
    <t>Bunbury Water Corporation (Aqwest)</t>
  </si>
  <si>
    <t>Busselton Water Corporation</t>
  </si>
  <si>
    <t>Commonwealth Parliamentary Association WA Branch</t>
  </si>
  <si>
    <t>Fremantle Ports Authority</t>
  </si>
  <si>
    <t>Governor's Establishment</t>
  </si>
  <si>
    <t>Horizon Power</t>
  </si>
  <si>
    <t>Kimberley Ports Authority</t>
  </si>
  <si>
    <t>Western Australian Land Authority (Landcorp)</t>
  </si>
  <si>
    <t>Legal Practice Board Western Australia</t>
  </si>
  <si>
    <t>Legislative Assembly</t>
  </si>
  <si>
    <t>Legislative Council</t>
  </si>
  <si>
    <t>Mid West Ports Authority</t>
  </si>
  <si>
    <t>Parliamentary Services Department (WA)</t>
  </si>
  <si>
    <t>Pilbara Ports Authority</t>
  </si>
  <si>
    <t>South Coast Natural Resource Management Inc</t>
  </si>
  <si>
    <t>Southern Ports Authority</t>
  </si>
  <si>
    <t>State Government Ministerial and Electorate Offices (CUA purchases not to be used for party political purposes)</t>
  </si>
  <si>
    <t>Electricity Generation and Retail Corporation (Synergy)</t>
  </si>
  <si>
    <t>Teacher Registration Board of Western Australia</t>
  </si>
  <si>
    <t>Veterinary Surgeons Board of Western Australia</t>
  </si>
  <si>
    <t>Water Corporation</t>
  </si>
  <si>
    <t>Western Power</t>
  </si>
  <si>
    <t>55 Central Inc</t>
  </si>
  <si>
    <t>Ability Centre Australasia</t>
  </si>
  <si>
    <t>Aboriginal Health Council of WA</t>
  </si>
  <si>
    <t>Aboriginal Hostels Limited</t>
  </si>
  <si>
    <t>Aboriginal Legal Service of WA Inc</t>
  </si>
  <si>
    <t>Access Housing Australia Ltd</t>
  </si>
  <si>
    <t>ACTIV Foundation Inc</t>
  </si>
  <si>
    <t>Advocare Incorporated</t>
  </si>
  <si>
    <t>Alzheimer's WA</t>
  </si>
  <si>
    <t>Amaroo Care Services Inc</t>
  </si>
  <si>
    <t>Anglicare WA</t>
  </si>
  <si>
    <t>Arthritis Foundation of WA Inc</t>
  </si>
  <si>
    <t>Ashburton Aboriginal Corporation</t>
  </si>
  <si>
    <t>Association for Service to Torture and Trauma Survivors Inc</t>
  </si>
  <si>
    <t>Asthma Foundation of WA Inc</t>
  </si>
  <si>
    <t>Air Force Association (Western Australian Division) Inc</t>
  </si>
  <si>
    <t>Avivo: Live Life Inc</t>
  </si>
  <si>
    <t>Avon Youth Community &amp; Family Services Inc</t>
  </si>
  <si>
    <t>Bedingfeld Park Inc</t>
  </si>
  <si>
    <t>Bizlink Inc.</t>
  </si>
  <si>
    <t>Breast Cancer Care WA inc</t>
  </si>
  <si>
    <t>Brightwater Care Group (Inc)</t>
  </si>
  <si>
    <t>Cancer Council of Western Australia (Inc)</t>
  </si>
  <si>
    <t>Care Options Inc</t>
  </si>
  <si>
    <t>Carers Association of Western Australia Inc</t>
  </si>
  <si>
    <t>Casson Homes Inc</t>
  </si>
  <si>
    <t>Catholic Homes Inc</t>
  </si>
  <si>
    <t>Central Desert Native Title Services Limited</t>
  </si>
  <si>
    <t>Clontarf Foundation</t>
  </si>
  <si>
    <t>Communicare Inc</t>
  </si>
  <si>
    <t>Community Vision</t>
  </si>
  <si>
    <t>Council on the Ageing WA Inc</t>
  </si>
  <si>
    <t>Crosslinks Inc</t>
  </si>
  <si>
    <t>Crossways Community Services</t>
  </si>
  <si>
    <t>Cystic Fibrosis Association of WA Inc</t>
  </si>
  <si>
    <t>Derbarl Yerrigan Health Service Inc</t>
  </si>
  <si>
    <t>Derby Aboriginal Health Service Council Aboriginal Corporation</t>
  </si>
  <si>
    <t>Desert Support Services Pty Ltd</t>
  </si>
  <si>
    <t>Diabetes WA Ltd</t>
  </si>
  <si>
    <t>Edge Employment Solutions Inc</t>
  </si>
  <si>
    <t>Epilepsy Association of Western Australia (Inc)</t>
  </si>
  <si>
    <t>Esperance Tjaltjraak Native Title Aboriginal Corporation</t>
  </si>
  <si>
    <t>Ethnic Communities Council of WA</t>
  </si>
  <si>
    <t>Ethnic Disability Advocacy Centre</t>
  </si>
  <si>
    <t>Fairbridge Western Australia Inc</t>
  </si>
  <si>
    <t>Foodbank of Western Australia</t>
  </si>
  <si>
    <t>Forgotten Australians Coming Together Inc – trading as ‘Tuart Place’</t>
  </si>
  <si>
    <t>Free Reformed Retirement Village Assn Inc</t>
  </si>
  <si>
    <t>Fremantle Italian Aged Persons Service Association Inc</t>
  </si>
  <si>
    <t>Fremantle Women’s Health Centre Inc</t>
  </si>
  <si>
    <t>Geraldton Regional Aboriginal Medical Service Inc</t>
  </si>
  <si>
    <t>Geraldton Streetwork Aboriginal Corporation</t>
  </si>
  <si>
    <t>Good Samaritan Industries</t>
  </si>
  <si>
    <t>Gosnells Community Legal Centre Inc</t>
  </si>
  <si>
    <t>Green Skills Inc</t>
  </si>
  <si>
    <t>Gumala Aboriginal Corporation</t>
  </si>
  <si>
    <t>Hellenic Community Benevolent Association lnc</t>
  </si>
  <si>
    <t>Hocart Lodge Aged Centre Inc</t>
  </si>
  <si>
    <t>Hope Community Services Inc</t>
  </si>
  <si>
    <t>Huntington’s WA (Inc)</t>
  </si>
  <si>
    <t>identitywa</t>
  </si>
  <si>
    <t>Inclusion WA Inc</t>
  </si>
  <si>
    <t>Interchange Inc</t>
  </si>
  <si>
    <t>Life Without Barriers</t>
  </si>
  <si>
    <t>Lifeplan Recreation and Leisure Association</t>
  </si>
  <si>
    <t>Mandurah Retirement Village Inc</t>
  </si>
  <si>
    <t>Maurice Zeffert Home (Inc)</t>
  </si>
  <si>
    <t>Mawarnkarra Health Service Aboriginal Corporation</t>
  </si>
  <si>
    <t>Meath Care Inc</t>
  </si>
  <si>
    <t>Meerilinga Young Children's Services Incorporated</t>
  </si>
  <si>
    <t>Melville Cares Inc</t>
  </si>
  <si>
    <t>MercyCare Limited</t>
  </si>
  <si>
    <t>Midway Community Care</t>
  </si>
  <si>
    <t>Mosaic Community Care Inc</t>
  </si>
  <si>
    <t>Multiple Sclerosis Society of WA Inc</t>
  </si>
  <si>
    <t>Narrogin Cottage Homes Inc</t>
  </si>
  <si>
    <t>National Heart Foundation of Australia (WA) Division</t>
  </si>
  <si>
    <t>Ngala Community Services</t>
  </si>
  <si>
    <t>Ngangganawili Aboriginal Community Controlled Health &amp; Medical Service Aboriginal Corporation</t>
  </si>
  <si>
    <t>Nirrumbuk Aboriginal Corporation</t>
  </si>
  <si>
    <t>Nomads Charitable and Educational Foundation</t>
  </si>
  <si>
    <t>Northern Suburbs Community Legal Centre Inc</t>
  </si>
  <si>
    <t>Nyamba Buru Yawuru Ltd</t>
  </si>
  <si>
    <t>Palmerston Association Inc</t>
  </si>
  <si>
    <t>Parkerville Children and Youth Care Inc</t>
  </si>
  <si>
    <t>Pilbara Community Legal Service</t>
  </si>
  <si>
    <t>Presbyterian Church in WA Presbyterian Homes for the Aged</t>
  </si>
  <si>
    <t>Relationships Australia (Western Australia) Inc</t>
  </si>
  <si>
    <t>Richmond Fellowship of Western Australia Inc</t>
  </si>
  <si>
    <t>Rise Network Inc</t>
  </si>
  <si>
    <t>Riverview Community Services Inc</t>
  </si>
  <si>
    <t>Rosewood Care Group (Inc)</t>
  </si>
  <si>
    <t>Ruah Community Services</t>
  </si>
  <si>
    <t>Save the Children Australia</t>
  </si>
  <si>
    <t>Senses Australia</t>
  </si>
  <si>
    <t>Sexuality Education Counselling &amp; Consulting Agency – SECCA</t>
  </si>
  <si>
    <t>Shelter WA Inc</t>
  </si>
  <si>
    <t>Silver Chain Group Limited</t>
  </si>
  <si>
    <t>South Metropolitan Youth Link</t>
  </si>
  <si>
    <t>South Perth Hospital Inc</t>
  </si>
  <si>
    <t>Southcare Inc</t>
  </si>
  <si>
    <t>Southern Cross Care (WA) Inc</t>
  </si>
  <si>
    <t>Alinea Inc.</t>
  </si>
  <si>
    <t>St Basil’s Aged Care in Western Australia (Vasileias) Inc</t>
  </si>
  <si>
    <t>St John Ambulance Australia (WA Ambulance Service Inc)</t>
  </si>
  <si>
    <t>Stellar Living Ltd</t>
  </si>
  <si>
    <t>Stirling Ethnic Aged Homes Assoc Inc</t>
  </si>
  <si>
    <t>Surf Life Saving Western Australia Inc</t>
  </si>
  <si>
    <t>Sussex Street Community Law Service Inc</t>
  </si>
  <si>
    <t>SwanCare Group Inc</t>
  </si>
  <si>
    <t>Telethon Speech &amp; Hearing Ltd</t>
  </si>
  <si>
    <t>The Bethanie Group Inc</t>
  </si>
  <si>
    <t>The Dyslexia-SPELD Foundation WA Inc</t>
  </si>
  <si>
    <t>The Goldfields Indigenous Housing Organisation</t>
  </si>
  <si>
    <t>The Home Away from Home Incorporated &amp; Ronald McDonald House</t>
  </si>
  <si>
    <t>The Smith Family</t>
  </si>
  <si>
    <t>Therapy Focus Ltd</t>
  </si>
  <si>
    <t>Torchbearers for Legacy in Western Australia Inc</t>
  </si>
  <si>
    <t>Uniting Church Homes</t>
  </si>
  <si>
    <t>Variety WA Incorporated</t>
  </si>
  <si>
    <t>Villa Dalmacia Association Inc</t>
  </si>
  <si>
    <t>Volunteer Marine Rescue Western Australia (Inc)</t>
  </si>
  <si>
    <t>Volunteer Centre of Western Australia (Volunteering WA)</t>
  </si>
  <si>
    <t>WA AIDS Council Inc</t>
  </si>
  <si>
    <t>WA Assn for Mental Health Inc</t>
  </si>
  <si>
    <t>WA Blue Sky Inc</t>
  </si>
  <si>
    <t>WA Primary Health Alliance</t>
  </si>
  <si>
    <t>Waardi Limited</t>
  </si>
  <si>
    <t>Waratah Support Centre (South West Region) Inc</t>
  </si>
  <si>
    <t>Wattle Hill Lodge</t>
  </si>
  <si>
    <t>Westcare Inc</t>
  </si>
  <si>
    <t>Western Desert Lands Aboriginal Corporation (Jamukurnu-Yapalikunu)</t>
  </si>
  <si>
    <t>Western Desert Puntukurnaparna Aboriginal Corporation</t>
  </si>
  <si>
    <t>Workpower Inc</t>
  </si>
  <si>
    <t>Yakanarra Aboriginal Corporation</t>
  </si>
  <si>
    <t>Yamatji Marlpa Aboriginal Corporation</t>
  </si>
  <si>
    <t>Yorganop Association Inc</t>
  </si>
  <si>
    <t>Yulella Aboriginal Corporation</t>
  </si>
  <si>
    <t>Email Address:</t>
  </si>
  <si>
    <t>Phone Number:</t>
  </si>
  <si>
    <t>Panel(s):</t>
  </si>
  <si>
    <t>Charge Type</t>
  </si>
  <si>
    <t>One Off (Outright)</t>
  </si>
  <si>
    <t>Monthly (Opex)</t>
  </si>
  <si>
    <t>Qty</t>
  </si>
  <si>
    <t>Customer ID:</t>
  </si>
  <si>
    <t>Account Number</t>
  </si>
  <si>
    <t>Order Number:</t>
  </si>
  <si>
    <t>Contract Term
(Months, If Applicable)</t>
  </si>
  <si>
    <t>12 months</t>
  </si>
  <si>
    <t>36 months</t>
  </si>
  <si>
    <t>Other - Specify in Comments</t>
  </si>
  <si>
    <t>Appendix</t>
  </si>
  <si>
    <t>Requirement</t>
  </si>
  <si>
    <t>Product / Service Type</t>
  </si>
  <si>
    <t>Product / Service Description</t>
  </si>
  <si>
    <t>Contractor Name:</t>
  </si>
  <si>
    <t>Section 1  - Contract Summary</t>
  </si>
  <si>
    <t>Quote ref (if applicable):</t>
  </si>
  <si>
    <t>Customer:</t>
  </si>
  <si>
    <t>Specify Name of LGA in Cell Below</t>
  </si>
  <si>
    <t>Customer Type:</t>
  </si>
  <si>
    <t>Attachments:</t>
  </si>
  <si>
    <t>Section 2 - Contractor Details</t>
  </si>
  <si>
    <t>Contractor Trading Name:</t>
  </si>
  <si>
    <t>Contractor ACN:</t>
  </si>
  <si>
    <t>Contractor ABN:</t>
  </si>
  <si>
    <t>Contractor Contact Person:</t>
  </si>
  <si>
    <t>Attachment Details 
(List where applicable):</t>
  </si>
  <si>
    <t>Name:</t>
  </si>
  <si>
    <t>Phone:</t>
  </si>
  <si>
    <t>Email:</t>
  </si>
  <si>
    <t>Section 3 - Customer Details</t>
  </si>
  <si>
    <t>PART A - CONTRACT / ORDER DETAILS</t>
  </si>
  <si>
    <t>Customer's Representative (Contract Manager) Details</t>
  </si>
  <si>
    <t>Section 4 - Invoicing Details</t>
  </si>
  <si>
    <t>Contact Name:</t>
  </si>
  <si>
    <t>Department:</t>
  </si>
  <si>
    <t>Address for invoice (if applicable):</t>
  </si>
  <si>
    <t>Email for invoice (if applicable):</t>
  </si>
  <si>
    <t>Account Payment Instructions
(if applicable):</t>
  </si>
  <si>
    <t>Section 5 - Delivery Details</t>
  </si>
  <si>
    <t xml:space="preserve">Section 6 - Acceptance </t>
  </si>
  <si>
    <t>Delegated Authority Name:</t>
  </si>
  <si>
    <t>Delegated Authority Signature
(if applicable):</t>
  </si>
  <si>
    <t>Date of Acceptance:</t>
  </si>
  <si>
    <t>PART B - REQUIREMENTS</t>
  </si>
  <si>
    <t>Summary of Requirements:</t>
  </si>
  <si>
    <t>Other Attachments / Comments</t>
  </si>
  <si>
    <t>Order Form Instructions</t>
  </si>
  <si>
    <t>Comments / Attachments</t>
  </si>
  <si>
    <r>
      <t xml:space="preserve">Note: </t>
    </r>
    <r>
      <rPr>
        <sz val="11"/>
        <rFont val="Arial"/>
        <family val="2"/>
      </rPr>
      <t>Please add rows to the table below where additional hardware is required.</t>
    </r>
  </si>
  <si>
    <t>Contract Commencement:</t>
  </si>
  <si>
    <t>Contract Term:</t>
  </si>
  <si>
    <t>Invoicing Method:</t>
  </si>
  <si>
    <t>Account Number(s):</t>
  </si>
  <si>
    <t>Transition Plan Attached:</t>
  </si>
  <si>
    <t>Other (as specified)</t>
  </si>
  <si>
    <t>Subject:</t>
  </si>
  <si>
    <t xml:space="preserve">Customer Area / Branch: </t>
  </si>
  <si>
    <t>Delivery Region / Area:</t>
  </si>
  <si>
    <t>Shipping address:</t>
  </si>
  <si>
    <t>Delivery Requirements:</t>
  </si>
  <si>
    <t>Accountable Authority:</t>
  </si>
  <si>
    <t>Accountable Authority Job Title:</t>
  </si>
  <si>
    <t>Delegated Authority Job Title:</t>
  </si>
  <si>
    <t>Job Title:</t>
  </si>
  <si>
    <t>Job Title 
(if applicable):</t>
  </si>
  <si>
    <t>Pricing:</t>
  </si>
  <si>
    <t>Other (specify in comments)</t>
  </si>
  <si>
    <t>Tablet</t>
  </si>
  <si>
    <t>Phablet</t>
  </si>
  <si>
    <t>Hybrid</t>
  </si>
  <si>
    <t>Peripheral</t>
  </si>
  <si>
    <t>Accessory</t>
  </si>
  <si>
    <t>Mobility Solutions Hardware</t>
  </si>
  <si>
    <t>Unit Price 
($ Inc GST)</t>
  </si>
  <si>
    <t>Total Price 
($ Inc GST)</t>
  </si>
  <si>
    <t>Contractor Street Address:</t>
  </si>
  <si>
    <t>Purchasing Officer Details</t>
  </si>
  <si>
    <t>Perth Metropolitan Region &amp; City of Mandurah</t>
  </si>
  <si>
    <t>Gascoyne Region: Shire of Carnarvon LGA
(within 20km of Carnarvon town)</t>
  </si>
  <si>
    <t>Gascoyne Region: All Other Locations</t>
  </si>
  <si>
    <t>Goldfields-Esperance: Shire of Esperance LGA (Only within 20km of Esperance Town)</t>
  </si>
  <si>
    <t>Goldfields-Esperance: City Kalgoorlie-Boulder LGA (specified postcodes only)</t>
  </si>
  <si>
    <t>Goldfields-Esperance: All Other Locations</t>
  </si>
  <si>
    <t>Great Southern: City of Albany LGA</t>
  </si>
  <si>
    <t>Great Southern: All Other Locations</t>
  </si>
  <si>
    <t>Kimberley: Shire of Broome LGA (Only within 20km of Broome town required)</t>
  </si>
  <si>
    <t>Kimberley: Shire of Wyndham-East Kimberley LGA (Only within 20km of Kununurra town)</t>
  </si>
  <si>
    <t>Kimberley: Other Other Locations</t>
  </si>
  <si>
    <t>Mid-West: City of Greater Geraldton LGA (specified postcodes)</t>
  </si>
  <si>
    <t>Mid-West: All Other Locations</t>
  </si>
  <si>
    <t>Peel: All Locations Except City of Mandurah</t>
  </si>
  <si>
    <t>Pilbara: Town of Port Hedland LGA including Port Hedland, South Hedland and Wedgefield.</t>
  </si>
  <si>
    <t>Pilbara: City of Karratha LGA</t>
  </si>
  <si>
    <t>Pilbara: All Other Locations</t>
  </si>
  <si>
    <t>South West: City of Bunbury LGA and surrounds (including Australind)</t>
  </si>
  <si>
    <t>South West: City of Busselton LGA</t>
  </si>
  <si>
    <t>South West: All Other Locations</t>
  </si>
  <si>
    <t>Wheatbelt: Shire of Northam LGA</t>
  </si>
  <si>
    <t>Wheatbelt: All Other Locations</t>
  </si>
  <si>
    <t>1 - State Agency</t>
  </si>
  <si>
    <t>Architects Board of Western Australia</t>
  </si>
  <si>
    <t>Department of Industry, Science, Energy and Resources</t>
  </si>
  <si>
    <t>Infrastructure WA</t>
  </si>
  <si>
    <t>Curtin University</t>
  </si>
  <si>
    <t>The University of Notre Dame</t>
  </si>
  <si>
    <t>Department of Infrastructure, Transport, Regional Development and Communications</t>
  </si>
  <si>
    <t>National Offshore Petroleum Safety and Environmental Management Authority</t>
  </si>
  <si>
    <t>4Lifeskills Inc</t>
  </si>
  <si>
    <t>Access Plus WA Deaf Inc</t>
  </si>
  <si>
    <t>Adult &amp; Teen Challenge WA Inc</t>
  </si>
  <si>
    <t>Amana Living Incorporated</t>
  </si>
  <si>
    <t>Australian Red Cross Society - Western Australian Division</t>
  </si>
  <si>
    <t>Autism Association of Western Australia Inc</t>
  </si>
  <si>
    <t>Banjima Native Title Aboriginal Corporation</t>
  </si>
  <si>
    <t>Baptistcare WA Limited</t>
  </si>
  <si>
    <t>Bladder and Bowel Health Australia</t>
  </si>
  <si>
    <t>Centrecare Inc</t>
  </si>
  <si>
    <t>Collective Hope Community Services Ltd</t>
  </si>
  <si>
    <t>DADAA Ltd</t>
  </si>
  <si>
    <t>Directions Disability Support Services Inc</t>
  </si>
  <si>
    <t>Grand Lodge of Western Australia Freemasons Homes for the Aged Inc</t>
  </si>
  <si>
    <t>Harold Hawthorne Senior Citizens’ Centre and Homes</t>
  </si>
  <si>
    <t>Holyoake Australian Institute for Alcohol and Drug Addiction Resolution Inc</t>
  </si>
  <si>
    <t>Indigo Australasia Incorporated</t>
  </si>
  <si>
    <t>Intelife Group Limited</t>
  </si>
  <si>
    <t>Italian Aged Care Incorporated</t>
  </si>
  <si>
    <t>John Curtin Aged Care Inc</t>
  </si>
  <si>
    <t>Kids Camps Inc trading as Cahoots Org</t>
  </si>
  <si>
    <t>Kuditj Pty Ltd</t>
  </si>
  <si>
    <t>Lions Eye Institute of Western Australia Inc</t>
  </si>
  <si>
    <t>Mercy Community Services Ltd</t>
  </si>
  <si>
    <t>Mercy Human Services Ltd</t>
  </si>
  <si>
    <t>Mission Australia</t>
  </si>
  <si>
    <t>Multicultural Futures Inc</t>
  </si>
  <si>
    <t>My Place WA Ltd</t>
  </si>
  <si>
    <t>Northern Agricultural Catchments Council</t>
  </si>
  <si>
    <t>Nulsen Group Inc</t>
  </si>
  <si>
    <t>Outcare Ltd</t>
  </si>
  <si>
    <t>Parkinson's Western Australia Inc</t>
  </si>
  <si>
    <t>Pat Thomas House Inc</t>
  </si>
  <si>
    <t>Peel-Harvey Catchment Council</t>
  </si>
  <si>
    <t>Peer Based Harm Reduction WA Incorporated</t>
  </si>
  <si>
    <t>Puntukurnu Aboriginal Medical Services (PAMS)</t>
  </si>
  <si>
    <t>Ray Village Aged Services Inc</t>
  </si>
  <si>
    <t>Rebound WA Inc</t>
  </si>
  <si>
    <t>Rocky Bay Limited</t>
  </si>
  <si>
    <t>Royal Flying Doctor Service of Australia (Western Operations)</t>
  </si>
  <si>
    <t>Ruah Legal Services Ltd</t>
  </si>
  <si>
    <t>Scitech Discovery Centre</t>
  </si>
  <si>
    <t>SecondBite WA</t>
  </si>
  <si>
    <t>SHQ (Sexual Health Quarters)</t>
  </si>
  <si>
    <t>SolarisCare Foundation</t>
  </si>
  <si>
    <t>South West Aboriginal Land &amp; Sea Council</t>
  </si>
  <si>
    <t>South West Catchments Council</t>
  </si>
  <si>
    <t>St Vincent De Paul Society (WA) Inc</t>
  </si>
  <si>
    <t>Starick Services Inc</t>
  </si>
  <si>
    <t>Technology for Ageing and Disability WA Inc</t>
  </si>
  <si>
    <t>The Patricia Giles Centre Inc</t>
  </si>
  <si>
    <t>The Royal Life Saving Society – Western Australia Inc</t>
  </si>
  <si>
    <t>The Trustee for the Salvation Army (WA) Social Work</t>
  </si>
  <si>
    <t>Visibility Limited</t>
  </si>
  <si>
    <t>Wanslea Limited</t>
  </si>
  <si>
    <t>Wheatbelt Natural Resource Management Inc</t>
  </si>
  <si>
    <t>Women and Infant Research Foundation Ltd</t>
  </si>
  <si>
    <t>Yaandina Community Services Limited</t>
  </si>
  <si>
    <t>Yamatji Southern Regional Corporation Ltd</t>
  </si>
  <si>
    <t>YMCA of Western Australia Youth and Community Services Incorporated</t>
  </si>
  <si>
    <t>Youth Focus Inc</t>
  </si>
  <si>
    <t xml:space="preserve">2 - Other WA Government Entities </t>
  </si>
  <si>
    <t>3 - Universities and Other Government Entities</t>
  </si>
  <si>
    <t>4 - Local Government Authorities</t>
  </si>
  <si>
    <t>5 - Charitable Institutions</t>
  </si>
  <si>
    <t>Optus Enterprise</t>
  </si>
  <si>
    <t>Optus Networks Pty Ltd</t>
  </si>
  <si>
    <t>008 570 330</t>
  </si>
  <si>
    <t>Pivotel</t>
  </si>
  <si>
    <t>Pivotel Satellite Pty Ltd</t>
  </si>
  <si>
    <t>099 917 398</t>
  </si>
  <si>
    <t>Telstra</t>
  </si>
  <si>
    <t>Telstra Limited</t>
  </si>
  <si>
    <t>086 174 781</t>
  </si>
  <si>
    <t xml:space="preserve">92 008 570 330 </t>
  </si>
  <si>
    <t>81 099 917 398</t>
  </si>
  <si>
    <t>64 086 174 781</t>
  </si>
  <si>
    <t>Unit Price 
($ Ex GST)</t>
  </si>
  <si>
    <r>
      <t xml:space="preserve">Customer (placing the Order) to complete form:
</t>
    </r>
    <r>
      <rPr>
        <b/>
        <sz val="11"/>
        <color theme="1"/>
        <rFont val="Arial"/>
        <family val="2"/>
      </rPr>
      <t>1)</t>
    </r>
    <r>
      <rPr>
        <sz val="11"/>
        <color theme="1"/>
        <rFont val="Arial"/>
        <family val="2"/>
      </rPr>
      <t xml:space="preserve"> Customer to fill in all sections (1 to 6) of </t>
    </r>
    <r>
      <rPr>
        <b/>
        <sz val="11"/>
        <color theme="1"/>
        <rFont val="Arial"/>
        <family val="2"/>
      </rPr>
      <t>Part A;</t>
    </r>
    <r>
      <rPr>
        <sz val="11"/>
        <color theme="1"/>
        <rFont val="Arial"/>
        <family val="2"/>
      </rPr>
      <t xml:space="preserve"> 
</t>
    </r>
    <r>
      <rPr>
        <b/>
        <sz val="11"/>
        <color theme="1"/>
        <rFont val="Arial"/>
        <family val="2"/>
      </rPr>
      <t xml:space="preserve">2) </t>
    </r>
    <r>
      <rPr>
        <sz val="11"/>
        <color theme="1"/>
        <rFont val="Arial"/>
        <family val="2"/>
      </rPr>
      <t xml:space="preserve">Customer to complete </t>
    </r>
    <r>
      <rPr>
        <b/>
        <sz val="11"/>
        <color theme="1"/>
        <rFont val="Arial"/>
        <family val="2"/>
      </rPr>
      <t xml:space="preserve">Part B </t>
    </r>
    <r>
      <rPr>
        <sz val="11"/>
        <color theme="1"/>
        <rFont val="Arial"/>
        <family val="2"/>
      </rPr>
      <t>below, outlining requirements and fill in relevant</t>
    </r>
    <r>
      <rPr>
        <b/>
        <sz val="11"/>
        <color theme="1"/>
        <rFont val="Arial"/>
        <family val="2"/>
      </rPr>
      <t xml:space="preserve"> Appendices 1-2</t>
    </r>
    <r>
      <rPr>
        <sz val="11"/>
        <color theme="1"/>
        <rFont val="Arial"/>
        <family val="2"/>
      </rPr>
      <t xml:space="preserve">, confirming final pricing from schedules or quotes; and 
</t>
    </r>
    <r>
      <rPr>
        <b/>
        <sz val="11"/>
        <color theme="1"/>
        <rFont val="Arial"/>
        <family val="2"/>
      </rPr>
      <t>3)</t>
    </r>
    <r>
      <rPr>
        <sz val="11"/>
        <color theme="1"/>
        <rFont val="Arial"/>
        <family val="2"/>
      </rPr>
      <t xml:space="preserve"> Send Order, once completed to Contractor with the Subject Header above (including any attachments such as Transition Plans).  
</t>
    </r>
    <r>
      <rPr>
        <b/>
        <sz val="11"/>
        <color theme="1"/>
        <rFont val="Arial"/>
        <family val="2"/>
      </rPr>
      <t>Notes:</t>
    </r>
    <r>
      <rPr>
        <sz val="11"/>
        <color theme="1"/>
        <rFont val="Arial"/>
        <family val="2"/>
      </rPr>
      <t xml:space="preserve">
1) All pricing information must be specified in Appendices.
2) Please reference any attachments or further information.</t>
    </r>
  </si>
  <si>
    <r>
      <t xml:space="preserve">Note: </t>
    </r>
    <r>
      <rPr>
        <sz val="11"/>
        <color theme="1"/>
        <rFont val="Arial"/>
        <family val="2"/>
      </rPr>
      <t>Form updated Apr 2024 RL</t>
    </r>
  </si>
  <si>
    <t>As Per Appendices</t>
  </si>
  <si>
    <t>YES</t>
  </si>
  <si>
    <t>CUATEL2021 - ORDER FORM (PANEL 4 AND 5)</t>
  </si>
  <si>
    <t>Category</t>
  </si>
  <si>
    <t>Telephony Solutions</t>
  </si>
  <si>
    <t>Connectivity Solutions</t>
  </si>
  <si>
    <t>4.1 - Core Connectivity Services</t>
  </si>
  <si>
    <t>5.1 - Fixed Data Services</t>
  </si>
  <si>
    <t>5.2 - Internet Access Services</t>
  </si>
  <si>
    <t>1-Services:</t>
  </si>
  <si>
    <t>2-Hardware:</t>
  </si>
  <si>
    <t>1 - Services</t>
  </si>
  <si>
    <t>2 - Hardware</t>
  </si>
  <si>
    <r>
      <t xml:space="preserve">Form Help:
</t>
    </r>
    <r>
      <rPr>
        <sz val="11"/>
        <color theme="1"/>
        <rFont val="Arial"/>
        <family val="2"/>
      </rPr>
      <t>For help completing, or resolving any issues with the Order Form please contact:
- cuatel2021@finance.wa.gov.au</t>
    </r>
  </si>
  <si>
    <r>
      <t xml:space="preserve">Note: </t>
    </r>
    <r>
      <rPr>
        <sz val="11"/>
        <rFont val="Arial"/>
        <family val="2"/>
      </rPr>
      <t>Please add rows as required</t>
    </r>
  </si>
  <si>
    <t>CUATEL2021 Order Form Appendix 2 - Hardware Purchases</t>
  </si>
  <si>
    <t>CUATEL2021 Order Form Appendix 1 - Services</t>
  </si>
  <si>
    <r>
      <t xml:space="preserve">Nominate requirements and complete all corresponding </t>
    </r>
    <r>
      <rPr>
        <b/>
        <sz val="11"/>
        <rFont val="Arial"/>
        <family val="2"/>
      </rPr>
      <t>Appendices</t>
    </r>
    <r>
      <rPr>
        <sz val="11"/>
        <rFont val="Arial"/>
        <family val="2"/>
      </rPr>
      <t xml:space="preserve"> within this Order on separate worksheets.</t>
    </r>
  </si>
  <si>
    <t>Delivery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</si>
</sst>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;\-&quot;$&quot;#,##0.00"/>
    <numFmt numFmtId="44" formatCode="_-&quot;$&quot;* #,##0.00_-;\-&quot;$&quot;* #,##0.00_-;_-&quot;$&quot;* &quot;-&quot;??_-;_-@_-"/>
    <numFmt numFmtId="164" formatCode="ddd\,\ d\ mmm\ yyyy"/>
    <numFmt numFmtId="165" formatCode="###\ ###\ ###"/>
    <numFmt numFmtId="166" formatCode="[$-C09]d\ mmmm\ yyyy;@"/>
    <numFmt numFmtId="167" formatCode="0#\ ###\ ###\ ###"/>
    <numFmt numFmtId="168" formatCode="&quot;$&quot;#,##0"/>
    <numFmt numFmtId="169" formatCode="&quot;$&quot;#,##0.00"/>
  </numFmts>
  <fonts count="22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0"/>
      <name val="Arial"/>
      <family val="2"/>
    </font>
    <font>
      <sz val="9"/>
      <color indexed="81"/>
      <name val="Tahoma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sz val="12"/>
      <color theme="0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u/>
      <sz val="11"/>
      <color theme="10"/>
      <name val="Arial"/>
      <family val="2"/>
    </font>
    <font>
      <sz val="11"/>
      <color indexed="81"/>
      <name val="Arial"/>
      <family val="2"/>
    </font>
    <font>
      <sz val="9"/>
      <color theme="1"/>
      <name val="Arial"/>
      <family val="2"/>
    </font>
    <font>
      <sz val="11"/>
      <name val="Arial"/>
      <family val="2"/>
    </font>
    <font>
      <b/>
      <sz val="11"/>
      <color indexed="81"/>
      <name val="Arial"/>
      <family val="2"/>
    </font>
    <font>
      <sz val="9"/>
      <color indexed="81"/>
      <name val="Arial"/>
      <family val="2"/>
    </font>
    <font>
      <sz val="10"/>
      <name val="Arial"/>
      <family val="2"/>
    </font>
    <font>
      <b/>
      <sz val="10"/>
      <color indexed="81"/>
      <name val="Arial"/>
      <family val="2"/>
    </font>
    <font>
      <sz val="10"/>
      <color indexed="81"/>
      <name val="Arial"/>
      <family val="2"/>
    </font>
    <font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876D8D"/>
        <bgColor indexed="64"/>
      </patternFill>
    </fill>
    <fill>
      <patternFill patternType="solid">
        <fgColor rgb="FF0C4C4C"/>
        <bgColor indexed="64"/>
      </patternFill>
    </fill>
    <fill>
      <patternFill patternType="solid">
        <fgColor rgb="FFBAF5F4"/>
        <bgColor indexed="64"/>
      </patternFill>
    </fill>
    <fill>
      <patternFill patternType="solid">
        <fgColor rgb="FF8D168D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theme="0" tint="-4.9989318521683403E-2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/>
      <bottom style="thin">
        <color theme="0" tint="-4.9989318521683403E-2"/>
      </bottom>
      <diagonal/>
    </border>
  </borders>
  <cellStyleXfs count="5">
    <xf numFmtId="0" fontId="0" fillId="0" borderId="0"/>
    <xf numFmtId="0" fontId="2" fillId="0" borderId="0"/>
    <xf numFmtId="44" fontId="9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9" fillId="0" borderId="0"/>
  </cellStyleXfs>
  <cellXfs count="163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vertical="center" wrapText="1"/>
      <protection locked="0"/>
    </xf>
    <xf numFmtId="0" fontId="9" fillId="4" borderId="7" xfId="4" applyFill="1" applyBorder="1" applyAlignment="1" applyProtection="1">
      <alignment horizontal="center" vertical="center" wrapText="1"/>
      <protection locked="0"/>
    </xf>
    <xf numFmtId="7" fontId="9" fillId="6" borderId="7" xfId="2" applyNumberFormat="1" applyFont="1" applyFill="1" applyBorder="1" applyAlignment="1" applyProtection="1">
      <alignment horizontal="center" vertical="center"/>
      <protection locked="0"/>
    </xf>
    <xf numFmtId="3" fontId="9" fillId="4" borderId="1" xfId="4" applyNumberForma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 vertical="center"/>
    </xf>
    <xf numFmtId="0" fontId="0" fillId="4" borderId="7" xfId="4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3" fontId="9" fillId="4" borderId="7" xfId="4" applyNumberFormat="1" applyFill="1" applyBorder="1" applyAlignment="1" applyProtection="1">
      <alignment horizontal="center" vertical="center" wrapText="1"/>
      <protection locked="0"/>
    </xf>
    <xf numFmtId="3" fontId="0" fillId="2" borderId="0" xfId="0" applyNumberFormat="1" applyFill="1" applyAlignment="1">
      <alignment vertical="center"/>
    </xf>
    <xf numFmtId="0" fontId="0" fillId="4" borderId="1" xfId="0" applyFill="1" applyBorder="1" applyAlignment="1" applyProtection="1">
      <alignment vertical="center" wrapText="1"/>
      <protection locked="0"/>
    </xf>
    <xf numFmtId="3" fontId="0" fillId="4" borderId="1" xfId="4" applyNumberFormat="1" applyFont="1" applyFill="1" applyBorder="1" applyAlignment="1" applyProtection="1">
      <alignment horizontal="center" vertical="center" wrapText="1"/>
      <protection locked="0"/>
    </xf>
    <xf numFmtId="0" fontId="9" fillId="4" borderId="7" xfId="4" applyFill="1" applyBorder="1" applyAlignment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3" fontId="0" fillId="4" borderId="5" xfId="4" applyNumberFormat="1" applyFont="1" applyFill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14" fontId="0" fillId="2" borderId="12" xfId="0" applyNumberFormat="1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 wrapText="1"/>
      <protection locked="0"/>
    </xf>
    <xf numFmtId="0" fontId="0" fillId="4" borderId="15" xfId="0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164" fontId="0" fillId="4" borderId="1" xfId="0" applyNumberFormat="1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left" vertical="center" wrapText="1" indent="1"/>
      <protection locked="0"/>
    </xf>
    <xf numFmtId="0" fontId="0" fillId="4" borderId="36" xfId="0" applyFill="1" applyBorder="1" applyAlignment="1" applyProtection="1">
      <alignment horizontal="left" vertical="center" wrapText="1" indent="1"/>
      <protection locked="0"/>
    </xf>
    <xf numFmtId="0" fontId="0" fillId="4" borderId="37" xfId="0" applyFill="1" applyBorder="1" applyAlignment="1" applyProtection="1">
      <alignment horizontal="left" vertical="center" wrapText="1" indent="1"/>
      <protection locked="0"/>
    </xf>
    <xf numFmtId="0" fontId="0" fillId="4" borderId="38" xfId="0" applyFill="1" applyBorder="1" applyAlignment="1" applyProtection="1">
      <alignment horizontal="left" vertical="center" wrapText="1" indent="1"/>
      <protection locked="0"/>
    </xf>
    <xf numFmtId="0" fontId="0" fillId="4" borderId="21" xfId="0" applyFill="1" applyBorder="1" applyAlignment="1" applyProtection="1">
      <alignment horizontal="left" vertical="center" wrapText="1" indent="1"/>
      <protection locked="0"/>
    </xf>
    <xf numFmtId="0" fontId="0" fillId="4" borderId="40" xfId="0" applyFill="1" applyBorder="1" applyAlignment="1" applyProtection="1">
      <alignment horizontal="left" vertical="center" wrapText="1" indent="1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167" fontId="0" fillId="4" borderId="1" xfId="0" applyNumberForma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168" fontId="9" fillId="6" borderId="7" xfId="2" applyNumberFormat="1" applyFont="1" applyFill="1" applyBorder="1" applyAlignment="1" applyProtection="1">
      <alignment horizontal="center" vertical="center"/>
      <protection locked="0"/>
    </xf>
    <xf numFmtId="168" fontId="0" fillId="2" borderId="0" xfId="0" applyNumberFormat="1" applyFill="1" applyAlignment="1">
      <alignment vertical="center"/>
    </xf>
    <xf numFmtId="0" fontId="0" fillId="2" borderId="0" xfId="0" applyFill="1" applyAlignment="1" applyProtection="1">
      <alignment vertical="center"/>
      <protection locked="0"/>
    </xf>
    <xf numFmtId="14" fontId="0" fillId="2" borderId="0" xfId="0" applyNumberFormat="1" applyFill="1" applyAlignment="1" applyProtection="1">
      <alignment horizontal="center" vertical="center" wrapText="1"/>
      <protection locked="0"/>
    </xf>
    <xf numFmtId="14" fontId="0" fillId="0" borderId="0" xfId="0" applyNumberFormat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 vertical="center" wrapText="1"/>
      <protection locked="0"/>
    </xf>
    <xf numFmtId="0" fontId="15" fillId="4" borderId="15" xfId="0" applyFont="1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>
      <alignment vertical="center" wrapText="1"/>
    </xf>
    <xf numFmtId="0" fontId="1" fillId="5" borderId="1" xfId="0" applyFont="1" applyFill="1" applyBorder="1" applyAlignment="1">
      <alignment vertical="center"/>
    </xf>
    <xf numFmtId="0" fontId="0" fillId="4" borderId="1" xfId="0" applyFill="1" applyBorder="1" applyAlignment="1" applyProtection="1">
      <alignment horizontal="left" vertical="center" wrapText="1" indent="2"/>
      <protection locked="0"/>
    </xf>
    <xf numFmtId="49" fontId="0" fillId="0" borderId="0" xfId="0" applyNumberFormat="1"/>
    <xf numFmtId="0" fontId="14" fillId="0" borderId="2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0" fillId="3" borderId="7" xfId="0" applyFill="1" applyBorder="1" applyAlignment="1">
      <alignment horizontal="center" vertical="center" wrapText="1"/>
    </xf>
    <xf numFmtId="165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3" fillId="5" borderId="0" xfId="0" applyFont="1" applyFill="1" applyAlignment="1" applyProtection="1">
      <alignment horizontal="center" vertical="center"/>
      <protection locked="0"/>
    </xf>
    <xf numFmtId="166" fontId="0" fillId="4" borderId="15" xfId="0" applyNumberFormat="1" applyFill="1" applyBorder="1" applyAlignment="1" applyProtection="1">
      <alignment horizontal="center" vertical="center" wrapText="1"/>
      <protection locked="0"/>
    </xf>
    <xf numFmtId="0" fontId="0" fillId="4" borderId="36" xfId="0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0" fillId="8" borderId="14" xfId="0" applyFont="1" applyFill="1" applyBorder="1" applyAlignment="1">
      <alignment horizontal="center" vertical="center" wrapText="1"/>
    </xf>
    <xf numFmtId="0" fontId="10" fillId="8" borderId="25" xfId="0" applyFont="1" applyFill="1" applyBorder="1" applyAlignment="1">
      <alignment horizontal="center" vertical="center" wrapText="1"/>
    </xf>
    <xf numFmtId="0" fontId="1" fillId="0" borderId="0" xfId="0" applyFont="1"/>
    <xf numFmtId="0" fontId="1" fillId="9" borderId="7" xfId="0" applyFont="1" applyFill="1" applyBorder="1" applyAlignment="1">
      <alignment vertical="center" wrapText="1"/>
    </xf>
    <xf numFmtId="0" fontId="1" fillId="9" borderId="1" xfId="0" applyFont="1" applyFill="1" applyBorder="1" applyAlignment="1">
      <alignment vertical="center" wrapText="1"/>
    </xf>
    <xf numFmtId="0" fontId="1" fillId="9" borderId="15" xfId="0" applyFont="1" applyFill="1" applyBorder="1" applyAlignment="1">
      <alignment vertical="center" wrapText="1"/>
    </xf>
    <xf numFmtId="0" fontId="1" fillId="9" borderId="29" xfId="0" applyFont="1" applyFill="1" applyBorder="1" applyAlignment="1">
      <alignment vertical="center" wrapText="1"/>
    </xf>
    <xf numFmtId="0" fontId="1" fillId="9" borderId="42" xfId="0" applyFont="1" applyFill="1" applyBorder="1" applyAlignment="1">
      <alignment vertical="center" wrapText="1"/>
    </xf>
    <xf numFmtId="0" fontId="1" fillId="9" borderId="43" xfId="0" applyFont="1" applyFill="1" applyBorder="1" applyAlignment="1">
      <alignment vertical="center" wrapText="1"/>
    </xf>
    <xf numFmtId="0" fontId="11" fillId="9" borderId="1" xfId="0" applyFont="1" applyFill="1" applyBorder="1" applyAlignment="1">
      <alignment vertical="center" wrapText="1"/>
    </xf>
    <xf numFmtId="0" fontId="1" fillId="9" borderId="37" xfId="0" applyFont="1" applyFill="1" applyBorder="1" applyAlignment="1">
      <alignment vertical="center" wrapText="1"/>
    </xf>
    <xf numFmtId="0" fontId="1" fillId="9" borderId="35" xfId="0" applyFont="1" applyFill="1" applyBorder="1" applyAlignment="1">
      <alignment vertical="center" wrapText="1"/>
    </xf>
    <xf numFmtId="0" fontId="1" fillId="9" borderId="34" xfId="0" applyFont="1" applyFill="1" applyBorder="1" applyAlignment="1">
      <alignment vertical="center" wrapText="1"/>
    </xf>
    <xf numFmtId="0" fontId="1" fillId="9" borderId="39" xfId="0" applyFont="1" applyFill="1" applyBorder="1" applyAlignment="1">
      <alignment vertical="center" wrapText="1"/>
    </xf>
    <xf numFmtId="0" fontId="1" fillId="9" borderId="21" xfId="0" applyFont="1" applyFill="1" applyBorder="1" applyAlignment="1">
      <alignment vertical="center" wrapText="1"/>
    </xf>
    <xf numFmtId="0" fontId="11" fillId="9" borderId="7" xfId="0" applyFont="1" applyFill="1" applyBorder="1" applyAlignment="1">
      <alignment vertical="center" wrapText="1"/>
    </xf>
    <xf numFmtId="0" fontId="10" fillId="10" borderId="1" xfId="0" applyFont="1" applyFill="1" applyBorder="1" applyAlignment="1">
      <alignment vertical="center" wrapText="1"/>
    </xf>
    <xf numFmtId="0" fontId="10" fillId="8" borderId="25" xfId="4" applyFont="1" applyFill="1" applyBorder="1" applyAlignment="1">
      <alignment horizontal="center" vertical="center" wrapText="1"/>
    </xf>
    <xf numFmtId="0" fontId="10" fillId="8" borderId="28" xfId="4" applyFont="1" applyFill="1" applyBorder="1" applyAlignment="1">
      <alignment horizontal="center" vertical="center" wrapText="1"/>
    </xf>
    <xf numFmtId="168" fontId="10" fillId="8" borderId="27" xfId="4" applyNumberFormat="1" applyFont="1" applyFill="1" applyBorder="1" applyAlignment="1">
      <alignment horizontal="center" vertical="center" wrapText="1"/>
    </xf>
    <xf numFmtId="3" fontId="10" fillId="8" borderId="28" xfId="4" applyNumberFormat="1" applyFont="1" applyFill="1" applyBorder="1" applyAlignment="1">
      <alignment horizontal="center" vertical="center" wrapText="1"/>
    </xf>
    <xf numFmtId="0" fontId="10" fillId="8" borderId="27" xfId="4" applyFont="1" applyFill="1" applyBorder="1" applyAlignment="1">
      <alignment horizontal="center" vertical="center" wrapText="1"/>
    </xf>
    <xf numFmtId="169" fontId="9" fillId="6" borderId="7" xfId="2" applyNumberFormat="1" applyFont="1" applyFill="1" applyBorder="1" applyAlignment="1" applyProtection="1">
      <alignment horizontal="center" vertical="center"/>
      <protection locked="0"/>
    </xf>
    <xf numFmtId="0" fontId="6" fillId="8" borderId="19" xfId="1" applyFont="1" applyFill="1" applyBorder="1" applyAlignment="1">
      <alignment horizontal="center" vertical="center" wrapText="1"/>
    </xf>
    <xf numFmtId="0" fontId="8" fillId="8" borderId="56" xfId="0" applyFont="1" applyFill="1" applyBorder="1" applyAlignment="1">
      <alignment vertical="center" wrapText="1"/>
    </xf>
    <xf numFmtId="0" fontId="21" fillId="8" borderId="20" xfId="0" applyFont="1" applyFill="1" applyBorder="1" applyAlignment="1">
      <alignment vertical="center" wrapText="1"/>
    </xf>
    <xf numFmtId="0" fontId="11" fillId="7" borderId="1" xfId="3" applyFont="1" applyFill="1" applyBorder="1" applyAlignment="1">
      <alignment horizontal="center" vertical="center" wrapText="1"/>
    </xf>
    <xf numFmtId="0" fontId="10" fillId="8" borderId="57" xfId="0" applyFont="1" applyFill="1" applyBorder="1" applyAlignment="1">
      <alignment horizontal="center" vertical="center" wrapText="1"/>
    </xf>
    <xf numFmtId="0" fontId="0" fillId="8" borderId="58" xfId="0" applyFill="1" applyBorder="1" applyAlignment="1">
      <alignment vertical="center" wrapText="1"/>
    </xf>
    <xf numFmtId="14" fontId="0" fillId="5" borderId="2" xfId="0" applyNumberFormat="1" applyFill="1" applyBorder="1" applyAlignment="1" applyProtection="1">
      <alignment horizontal="left" vertical="center" wrapText="1" indent="1"/>
      <protection hidden="1"/>
    </xf>
    <xf numFmtId="0" fontId="0" fillId="5" borderId="4" xfId="0" applyFill="1" applyBorder="1" applyAlignment="1" applyProtection="1">
      <alignment horizontal="left" vertical="center" wrapText="1" indent="1"/>
      <protection hidden="1"/>
    </xf>
    <xf numFmtId="0" fontId="7" fillId="8" borderId="16" xfId="1" applyFont="1" applyFill="1" applyBorder="1" applyAlignment="1">
      <alignment horizontal="center" vertical="center" wrapText="1"/>
    </xf>
    <xf numFmtId="0" fontId="4" fillId="8" borderId="17" xfId="0" applyFont="1" applyFill="1" applyBorder="1" applyAlignment="1">
      <alignment vertical="center" wrapText="1"/>
    </xf>
    <xf numFmtId="0" fontId="4" fillId="8" borderId="26" xfId="0" applyFont="1" applyFill="1" applyBorder="1" applyAlignment="1">
      <alignment vertical="center" wrapText="1"/>
    </xf>
    <xf numFmtId="0" fontId="6" fillId="8" borderId="31" xfId="0" applyFont="1" applyFill="1" applyBorder="1" applyAlignment="1">
      <alignment horizontal="center" vertical="center" wrapText="1"/>
    </xf>
    <xf numFmtId="0" fontId="8" fillId="8" borderId="32" xfId="0" applyFont="1" applyFill="1" applyBorder="1" applyAlignment="1">
      <alignment horizontal="center" vertical="center" wrapText="1"/>
    </xf>
    <xf numFmtId="0" fontId="8" fillId="8" borderId="33" xfId="0" applyFont="1" applyFill="1" applyBorder="1" applyAlignment="1">
      <alignment horizontal="center" vertical="center" wrapText="1"/>
    </xf>
    <xf numFmtId="0" fontId="6" fillId="8" borderId="18" xfId="0" applyFont="1" applyFill="1" applyBorder="1" applyAlignment="1">
      <alignment horizontal="center" vertical="center" wrapText="1"/>
    </xf>
    <xf numFmtId="0" fontId="8" fillId="8" borderId="47" xfId="0" applyFont="1" applyFill="1" applyBorder="1" applyAlignment="1">
      <alignment horizontal="center" vertical="center" wrapText="1"/>
    </xf>
    <xf numFmtId="0" fontId="8" fillId="8" borderId="48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11" fillId="5" borderId="52" xfId="0" applyFont="1" applyFill="1" applyBorder="1" applyAlignment="1">
      <alignment horizontal="center" vertical="center" wrapText="1"/>
    </xf>
    <xf numFmtId="0" fontId="15" fillId="5" borderId="53" xfId="0" applyFont="1" applyFill="1" applyBorder="1" applyAlignment="1">
      <alignment horizontal="center" wrapText="1"/>
    </xf>
    <xf numFmtId="0" fontId="15" fillId="5" borderId="54" xfId="0" applyFont="1" applyFill="1" applyBorder="1" applyAlignment="1">
      <alignment horizontal="center" wrapText="1"/>
    </xf>
    <xf numFmtId="0" fontId="6" fillId="8" borderId="16" xfId="1" applyFont="1" applyFill="1" applyBorder="1" applyAlignment="1">
      <alignment horizontal="center" vertical="center" wrapText="1"/>
    </xf>
    <xf numFmtId="0" fontId="8" fillId="8" borderId="17" xfId="0" applyFont="1" applyFill="1" applyBorder="1" applyAlignment="1">
      <alignment vertical="center" wrapText="1"/>
    </xf>
    <xf numFmtId="0" fontId="8" fillId="8" borderId="26" xfId="0" applyFont="1" applyFill="1" applyBorder="1" applyAlignment="1">
      <alignment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164" fontId="0" fillId="4" borderId="2" xfId="0" applyNumberForma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vertical="center"/>
      <protection hidden="1"/>
    </xf>
    <xf numFmtId="0" fontId="0" fillId="0" borderId="7" xfId="0" applyBorder="1" applyAlignment="1" applyProtection="1">
      <alignment horizontal="left" vertical="center" wrapText="1" indent="2"/>
      <protection locked="0"/>
    </xf>
    <xf numFmtId="0" fontId="0" fillId="4" borderId="49" xfId="0" applyFill="1" applyBorder="1" applyAlignment="1" applyProtection="1">
      <alignment vertical="center" wrapText="1"/>
      <protection locked="0"/>
    </xf>
    <xf numFmtId="0" fontId="0" fillId="0" borderId="50" xfId="0" applyBorder="1" applyAlignment="1" applyProtection="1">
      <alignment vertical="center" wrapText="1"/>
      <protection locked="0"/>
    </xf>
    <xf numFmtId="0" fontId="0" fillId="0" borderId="51" xfId="0" applyBorder="1" applyAlignment="1" applyProtection="1">
      <alignment vertical="center" wrapText="1"/>
      <protection locked="0"/>
    </xf>
    <xf numFmtId="0" fontId="7" fillId="8" borderId="44" xfId="0" applyFont="1" applyFill="1" applyBorder="1" applyAlignment="1">
      <alignment horizontal="center" vertical="center" wrapText="1"/>
    </xf>
    <xf numFmtId="0" fontId="7" fillId="8" borderId="45" xfId="0" applyFont="1" applyFill="1" applyBorder="1" applyAlignment="1">
      <alignment horizontal="center" vertical="center" wrapText="1"/>
    </xf>
    <xf numFmtId="0" fontId="7" fillId="8" borderId="46" xfId="0" applyFont="1" applyFill="1" applyBorder="1" applyAlignment="1">
      <alignment horizontal="center" vertical="center" wrapText="1"/>
    </xf>
    <xf numFmtId="0" fontId="8" fillId="8" borderId="55" xfId="0" applyFont="1" applyFill="1" applyBorder="1" applyAlignment="1">
      <alignment horizontal="center" vertical="center" wrapText="1"/>
    </xf>
    <xf numFmtId="0" fontId="8" fillId="8" borderId="41" xfId="0" applyFont="1" applyFill="1" applyBorder="1" applyAlignment="1">
      <alignment horizontal="center" vertical="center" wrapText="1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164" fontId="3" fillId="2" borderId="0" xfId="0" applyNumberFormat="1" applyFont="1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wrapText="1"/>
      <protection locked="0"/>
    </xf>
    <xf numFmtId="0" fontId="1" fillId="9" borderId="15" xfId="0" applyFont="1" applyFill="1" applyBorder="1" applyAlignment="1">
      <alignment vertical="center" wrapText="1"/>
    </xf>
    <xf numFmtId="0" fontId="0" fillId="9" borderId="7" xfId="0" applyFill="1" applyBorder="1" applyAlignment="1">
      <alignment vertical="center" wrapText="1"/>
    </xf>
    <xf numFmtId="166" fontId="0" fillId="2" borderId="13" xfId="0" applyNumberFormat="1" applyFill="1" applyBorder="1" applyAlignment="1" applyProtection="1">
      <alignment horizontal="center" vertical="center" wrapText="1"/>
      <protection locked="0"/>
    </xf>
    <xf numFmtId="166" fontId="0" fillId="0" borderId="0" xfId="0" applyNumberFormat="1" applyAlignment="1" applyProtection="1">
      <alignment horizontal="center" vertical="center" wrapText="1"/>
      <protection locked="0"/>
    </xf>
    <xf numFmtId="0" fontId="0" fillId="2" borderId="13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5" borderId="1" xfId="0" applyFill="1" applyBorder="1" applyAlignment="1">
      <alignment horizontal="left" vertical="center" wrapText="1"/>
    </xf>
    <xf numFmtId="0" fontId="1" fillId="5" borderId="29" xfId="0" applyFont="1" applyFill="1" applyBorder="1" applyAlignment="1">
      <alignment horizontal="left" vertical="top" wrapText="1"/>
    </xf>
    <xf numFmtId="0" fontId="1" fillId="5" borderId="11" xfId="0" applyFont="1" applyFill="1" applyBorder="1" applyAlignment="1">
      <alignment horizontal="left" vertical="top" wrapText="1"/>
    </xf>
    <xf numFmtId="0" fontId="1" fillId="5" borderId="30" xfId="0" applyFont="1" applyFill="1" applyBorder="1" applyAlignment="1">
      <alignment horizontal="left" vertical="top" wrapText="1"/>
    </xf>
    <xf numFmtId="0" fontId="1" fillId="5" borderId="5" xfId="0" applyFont="1" applyFill="1" applyBorder="1" applyAlignment="1">
      <alignment horizontal="left" vertical="top" wrapText="1"/>
    </xf>
    <xf numFmtId="0" fontId="1" fillId="5" borderId="12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18" fillId="4" borderId="5" xfId="0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6" fillId="8" borderId="23" xfId="0" applyFont="1" applyFill="1" applyBorder="1" applyAlignment="1">
      <alignment horizontal="center" vertical="center" wrapText="1"/>
    </xf>
    <xf numFmtId="0" fontId="0" fillId="8" borderId="22" xfId="0" applyFill="1" applyBorder="1" applyAlignment="1">
      <alignment horizontal="center" vertical="center" wrapText="1"/>
    </xf>
    <xf numFmtId="0" fontId="0" fillId="8" borderId="22" xfId="0" applyFill="1" applyBorder="1" applyAlignment="1">
      <alignment wrapText="1"/>
    </xf>
    <xf numFmtId="0" fontId="11" fillId="5" borderId="2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wrapText="1"/>
    </xf>
    <xf numFmtId="0" fontId="1" fillId="5" borderId="4" xfId="0" applyFont="1" applyFill="1" applyBorder="1" applyAlignment="1">
      <alignment horizontal="left" wrapText="1"/>
    </xf>
    <xf numFmtId="0" fontId="0" fillId="8" borderId="24" xfId="0" applyFill="1" applyBorder="1" applyAlignment="1">
      <alignment wrapText="1"/>
    </xf>
    <xf numFmtId="164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8" fillId="8" borderId="59" xfId="0" applyFont="1" applyFill="1" applyBorder="1" applyAlignment="1">
      <alignment horizontal="center" vertical="center" wrapText="1"/>
    </xf>
    <xf numFmtId="0" fontId="8" fillId="8" borderId="60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14" fontId="0" fillId="0" borderId="2" xfId="0" applyNumberFormat="1" applyBorder="1" applyAlignment="1" applyProtection="1">
      <alignment horizontal="center" vertical="center" wrapText="1"/>
      <protection locked="0"/>
    </xf>
    <xf numFmtId="14" fontId="0" fillId="0" borderId="3" xfId="0" applyNumberFormat="1" applyBorder="1" applyAlignment="1" applyProtection="1">
      <alignment horizontal="center" vertical="center" wrapText="1"/>
      <protection locked="0"/>
    </xf>
    <xf numFmtId="14" fontId="0" fillId="0" borderId="4" xfId="0" applyNumberFormat="1" applyBorder="1" applyAlignment="1" applyProtection="1">
      <alignment horizontal="center" vertical="center" wrapText="1"/>
      <protection locked="0"/>
    </xf>
    <xf numFmtId="0" fontId="15" fillId="5" borderId="2" xfId="0" applyFont="1" applyFill="1" applyBorder="1" applyAlignment="1">
      <alignment horizontal="left" vertical="center" wrapText="1"/>
    </xf>
    <xf numFmtId="0" fontId="15" fillId="5" borderId="3" xfId="0" applyFont="1" applyFill="1" applyBorder="1" applyAlignment="1">
      <alignment horizontal="left" vertical="center" wrapText="1"/>
    </xf>
    <xf numFmtId="0" fontId="15" fillId="5" borderId="4" xfId="0" applyFont="1" applyFill="1" applyBorder="1" applyAlignment="1">
      <alignment horizontal="left" vertical="center" wrapText="1"/>
    </xf>
  </cellXfs>
  <cellStyles count="5">
    <cellStyle name="Currency" xfId="2" builtinId="4"/>
    <cellStyle name="Hyperlink" xfId="3" builtinId="8"/>
    <cellStyle name="Normal" xfId="0" builtinId="0"/>
    <cellStyle name="Normal 2" xfId="4" xr:uid="{00000000-0005-0000-0000-000003000000}"/>
    <cellStyle name="Normal_Sheet3" xfId="1" xr:uid="{00000000-0005-0000-0000-000004000000}"/>
  </cellStyles>
  <dxfs count="16">
    <dxf>
      <fill>
        <patternFill>
          <bgColor rgb="FFFA413C"/>
        </patternFill>
      </fill>
    </dxf>
    <dxf>
      <fill>
        <patternFill>
          <bgColor rgb="FFFA413C"/>
        </patternFill>
      </fill>
    </dxf>
    <dxf>
      <fill>
        <patternFill>
          <bgColor theme="0" tint="-0.24994659260841701"/>
        </patternFill>
      </fill>
    </dxf>
    <dxf>
      <fill>
        <patternFill>
          <bgColor rgb="FFF08888"/>
        </patternFill>
      </fill>
    </dxf>
    <dxf>
      <fill>
        <patternFill>
          <bgColor rgb="FFFA413C"/>
        </patternFill>
      </fill>
    </dxf>
    <dxf>
      <fill>
        <patternFill>
          <bgColor rgb="FFFA413C"/>
        </patternFill>
      </fill>
    </dxf>
    <dxf>
      <fill>
        <patternFill>
          <bgColor theme="0" tint="-0.34998626667073579"/>
        </patternFill>
      </fill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1DB9B9"/>
      <color rgb="FF0C4C4C"/>
      <color rgb="FF8D168D"/>
      <color rgb="FFBAF5F4"/>
      <color rgb="FF360B3D"/>
      <color rgb="FF5E3C67"/>
      <color rgb="FF876D8D"/>
      <color rgb="FF8C528E"/>
      <color rgb="FFF9928F"/>
      <color rgb="FFF2F5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UA/9.%20CUAs%20Under%20Development/CUATEL2019%20-%20Mobile%20Telecommunications/2%20-%20Request/0%20-%20Latest%20Drafts/CUATEL2019%20-%20Attachment%20F%20-%20Pricing%20Panel%20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/CUA/9.%20CUAs%20Under%20Development/CUACMD2019%20Computing%20and%20Mobile%20Devices/Contract%20Formation/Request%20draft/CUACMD2020%20Request%20Documentation%20Jan%202021/CUACMD2021%20Final%20Draft/CUACMD2021%20Attachment%20I%20-%20Quote%20and%20Order%20Form%20Panel%201%20-%20FINAL.xlsx?3C10C34C" TargetMode="External"/><Relationship Id="rId1" Type="http://schemas.openxmlformats.org/officeDocument/2006/relationships/externalLinkPath" Target="file:///\\3C10C34C\CUACMD2021%20Attachment%20I%20-%20Quote%20and%20Order%20Form%20Panel%201%20-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Offer_Template"/>
      <sheetName val="Hardware_Discounts"/>
      <sheetName val="Hardware_List"/>
      <sheetName val="Product_Delivery"/>
      <sheetName val="Lookups"/>
    </sheetNames>
    <sheetDataSet>
      <sheetData sheetId="0"/>
      <sheetData sheetId="1"/>
      <sheetData sheetId="2"/>
      <sheetData sheetId="3"/>
      <sheetData sheetId="4"/>
      <sheetData sheetId="5">
        <row r="2">
          <cell r="F2" t="str">
            <v>Smartphone</v>
          </cell>
        </row>
        <row r="3">
          <cell r="F3" t="str">
            <v>Feature Phone</v>
          </cell>
        </row>
        <row r="4">
          <cell r="F4" t="str">
            <v>Tablet/Phablet</v>
          </cell>
        </row>
        <row r="5">
          <cell r="F5" t="str">
            <v>Hybrid Device</v>
          </cell>
        </row>
        <row r="6">
          <cell r="F6" t="str">
            <v>Chromebook / Similar</v>
          </cell>
        </row>
        <row r="7">
          <cell r="F7" t="str">
            <v>Wireless Modem / Router</v>
          </cell>
        </row>
        <row r="8">
          <cell r="F8" t="str">
            <v>M2M/IoT Hardware</v>
          </cell>
        </row>
        <row r="9">
          <cell r="F9" t="str">
            <v>Other Hardware</v>
          </cell>
        </row>
        <row r="10">
          <cell r="F10" t="str">
            <v>Accessories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_Summary"/>
      <sheetName val="Appendix_A"/>
      <sheetName val="Order_Summary"/>
      <sheetName val="Lookups"/>
    </sheetNames>
    <sheetDataSet>
      <sheetData sheetId="0"/>
      <sheetData sheetId="1"/>
      <sheetData sheetId="2"/>
      <sheetData sheetId="3">
        <row r="1">
          <cell r="G1" t="str">
            <v>Perth Metropolitan Region &amp; City of Mandurah</v>
          </cell>
        </row>
        <row r="2">
          <cell r="G2" t="str">
            <v>Gascoyne Region: Shire of Carnarvon LGA
(within 20km of Carnarvon town)</v>
          </cell>
        </row>
        <row r="3">
          <cell r="G3" t="str">
            <v>Gascoyne Region: All Other Locations</v>
          </cell>
        </row>
        <row r="4">
          <cell r="G4" t="str">
            <v>Goldfields-Esperance: Shire of Esperance LGA (Only within 20km of Esperance Town)</v>
          </cell>
        </row>
        <row r="5">
          <cell r="G5" t="str">
            <v>Goldfields-Esperance: City Kalgoorlie-Boulder LGA (specified postcodes only)</v>
          </cell>
        </row>
        <row r="6">
          <cell r="G6" t="str">
            <v>Goldfields-Esperance: All Other Locations</v>
          </cell>
        </row>
        <row r="7">
          <cell r="G7" t="str">
            <v>Great Southern: City of Albany LGA</v>
          </cell>
        </row>
        <row r="8">
          <cell r="G8" t="str">
            <v>Great Southern: All Other Locations</v>
          </cell>
        </row>
        <row r="9">
          <cell r="G9" t="str">
            <v>Kimberley: Shire of Broome LGA (Only within 20km of Broome town required)</v>
          </cell>
        </row>
        <row r="10">
          <cell r="G10" t="str">
            <v>Kimberley: Shire of Wyndham-East Kimberley LGA (Only within 20km of Kununurra town)</v>
          </cell>
        </row>
        <row r="11">
          <cell r="G11" t="str">
            <v>Kimberley: Other Other Locations</v>
          </cell>
        </row>
        <row r="12">
          <cell r="G12" t="str">
            <v>Mid-West: City of Greater Geraldton LGA (specified postcodes)</v>
          </cell>
        </row>
        <row r="13">
          <cell r="G13" t="str">
            <v>Mid-West: All Other Locations</v>
          </cell>
        </row>
        <row r="14">
          <cell r="G14" t="str">
            <v>Peel: All Locations Except City of Mandurah</v>
          </cell>
        </row>
        <row r="15">
          <cell r="G15" t="str">
            <v>Pilbara: Town of Port Hedland LGA including Port Hedland, South Hedland and Wedgefield.</v>
          </cell>
        </row>
        <row r="16">
          <cell r="G16" t="str">
            <v>Pilbara: City of Karratha LGA</v>
          </cell>
        </row>
        <row r="17">
          <cell r="G17" t="str">
            <v>Pilbara: All Other Locations</v>
          </cell>
        </row>
        <row r="18">
          <cell r="G18" t="str">
            <v>South West: City of Bunbury LGA and surrounds (including Australind)</v>
          </cell>
        </row>
        <row r="19">
          <cell r="G19" t="str">
            <v>South West: City of Busselton LGA</v>
          </cell>
        </row>
        <row r="20">
          <cell r="G20" t="str">
            <v>South West: All Other Locations</v>
          </cell>
        </row>
        <row r="21">
          <cell r="G21" t="str">
            <v>Wheatbelt: Shire of Northam LGA</v>
          </cell>
        </row>
        <row r="22">
          <cell r="G22" t="str">
            <v>Wheatbelt: All Other Locations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</sheetPr>
  <dimension ref="A1:K53"/>
  <sheetViews>
    <sheetView tabSelected="1" zoomScaleNormal="100" workbookViewId="0">
      <selection activeCell="G50" sqref="G50"/>
    </sheetView>
  </sheetViews>
  <sheetFormatPr defaultColWidth="9" defaultRowHeight="14" x14ac:dyDescent="0.3"/>
  <cols>
    <col min="1" max="1" width="31.33203125" style="2" customWidth="1"/>
    <col min="2" max="2" width="33.75" style="2" customWidth="1"/>
    <col min="3" max="3" width="20.58203125" style="2" customWidth="1"/>
    <col min="4" max="4" width="51.58203125" style="2" customWidth="1"/>
    <col min="5" max="5" width="12.33203125" style="2" customWidth="1"/>
    <col min="6" max="6" width="18.5" style="2" customWidth="1"/>
    <col min="7" max="7" width="13.25" style="2" customWidth="1"/>
    <col min="8" max="8" width="18.58203125" style="2" customWidth="1"/>
    <col min="9" max="9" width="23" style="2" customWidth="1"/>
    <col min="10" max="10" width="11.33203125" style="2" customWidth="1"/>
    <col min="11" max="11" width="13.5" style="2" customWidth="1"/>
    <col min="12" max="16384" width="9" style="2"/>
  </cols>
  <sheetData>
    <row r="1" spans="1:9" ht="26.25" customHeight="1" thickBot="1" x14ac:dyDescent="0.35">
      <c r="A1" s="87" t="s">
        <v>527</v>
      </c>
      <c r="B1" s="88"/>
      <c r="C1" s="88"/>
      <c r="D1" s="89"/>
      <c r="F1" s="43" t="s">
        <v>393</v>
      </c>
      <c r="G1" s="116" t="str">
        <f>"CUATEL2021 Panel "&amp;IF(B9="4 - Telephony Solutions","4",IF(B9="5 - Connectivity Solutions","5","4 and 5"))&amp;" - "&amp;TEXT(B46,"dd/mm/yyyy")</f>
        <v>CUATEL2021 Panel 4 and 5 - 00/01/1900</v>
      </c>
      <c r="H1" s="116"/>
      <c r="I1" s="116"/>
    </row>
    <row r="2" spans="1:9" ht="26.25" customHeight="1" x14ac:dyDescent="0.3">
      <c r="A2" s="101" t="s">
        <v>368</v>
      </c>
      <c r="B2" s="102"/>
      <c r="C2" s="102"/>
      <c r="D2" s="103"/>
      <c r="F2" s="121" t="s">
        <v>384</v>
      </c>
      <c r="G2" s="122"/>
      <c r="H2" s="122"/>
      <c r="I2" s="123"/>
    </row>
    <row r="3" spans="1:9" ht="25" customHeight="1" x14ac:dyDescent="0.3">
      <c r="A3" s="90" t="s">
        <v>352</v>
      </c>
      <c r="B3" s="91"/>
      <c r="C3" s="91"/>
      <c r="D3" s="92"/>
      <c r="F3" s="136" t="s">
        <v>523</v>
      </c>
      <c r="G3" s="136"/>
      <c r="H3" s="136"/>
      <c r="I3" s="136"/>
    </row>
    <row r="4" spans="1:9" ht="25" customHeight="1" x14ac:dyDescent="0.3">
      <c r="A4" s="59" t="s">
        <v>342</v>
      </c>
      <c r="B4" s="21"/>
      <c r="F4" s="136"/>
      <c r="G4" s="136"/>
      <c r="H4" s="136"/>
      <c r="I4" s="136"/>
    </row>
    <row r="5" spans="1:9" ht="25" customHeight="1" x14ac:dyDescent="0.3">
      <c r="A5" s="60" t="s">
        <v>353</v>
      </c>
      <c r="B5" s="4"/>
      <c r="F5" s="136"/>
      <c r="G5" s="136"/>
      <c r="H5" s="136"/>
      <c r="I5" s="136"/>
    </row>
    <row r="6" spans="1:9" ht="27.65" customHeight="1" x14ac:dyDescent="0.3">
      <c r="A6" s="61" t="s">
        <v>356</v>
      </c>
      <c r="B6" s="22"/>
      <c r="F6" s="136"/>
      <c r="G6" s="136"/>
      <c r="H6" s="136"/>
      <c r="I6" s="136"/>
    </row>
    <row r="7" spans="1:9" ht="30" customHeight="1" x14ac:dyDescent="0.3">
      <c r="A7" s="130" t="s">
        <v>354</v>
      </c>
      <c r="B7" s="40"/>
      <c r="C7" s="37"/>
      <c r="D7" s="37"/>
      <c r="F7" s="136"/>
      <c r="G7" s="136"/>
      <c r="H7" s="136"/>
      <c r="I7" s="136"/>
    </row>
    <row r="8" spans="1:9" ht="23.25" customHeight="1" x14ac:dyDescent="0.3">
      <c r="A8" s="131"/>
      <c r="B8" s="20"/>
      <c r="C8" s="37"/>
      <c r="D8" s="37"/>
      <c r="F8" s="136"/>
      <c r="G8" s="136"/>
      <c r="H8" s="136"/>
      <c r="I8" s="136"/>
    </row>
    <row r="9" spans="1:9" ht="25" customHeight="1" x14ac:dyDescent="0.3">
      <c r="A9" s="60" t="s">
        <v>335</v>
      </c>
      <c r="B9" s="4"/>
      <c r="F9" s="136"/>
      <c r="G9" s="136"/>
      <c r="H9" s="136"/>
      <c r="I9" s="136"/>
    </row>
    <row r="10" spans="1:9" ht="25" customHeight="1" x14ac:dyDescent="0.3">
      <c r="A10" s="60" t="s">
        <v>528</v>
      </c>
      <c r="B10" s="4"/>
      <c r="F10" s="136"/>
      <c r="G10" s="136"/>
      <c r="H10" s="136"/>
      <c r="I10" s="136"/>
    </row>
    <row r="11" spans="1:9" ht="25" customHeight="1" x14ac:dyDescent="0.3">
      <c r="A11" s="60" t="s">
        <v>387</v>
      </c>
      <c r="B11" s="4"/>
      <c r="C11" s="132"/>
      <c r="D11" s="133"/>
    </row>
    <row r="12" spans="1:9" ht="26" customHeight="1" x14ac:dyDescent="0.3">
      <c r="A12" s="60" t="s">
        <v>403</v>
      </c>
      <c r="B12" s="48" t="s">
        <v>525</v>
      </c>
      <c r="C12" s="42"/>
      <c r="F12" s="137" t="s">
        <v>538</v>
      </c>
      <c r="G12" s="138"/>
      <c r="H12" s="138"/>
      <c r="I12" s="139"/>
    </row>
    <row r="13" spans="1:9" ht="26.5" customHeight="1" x14ac:dyDescent="0.3">
      <c r="A13" s="60" t="s">
        <v>388</v>
      </c>
      <c r="B13" s="44"/>
      <c r="C13" s="134"/>
      <c r="D13" s="135"/>
      <c r="F13" s="140"/>
      <c r="G13" s="141"/>
      <c r="H13" s="141"/>
      <c r="I13" s="142"/>
    </row>
    <row r="14" spans="1:9" ht="26" customHeight="1" x14ac:dyDescent="0.3">
      <c r="A14" s="60" t="s">
        <v>357</v>
      </c>
      <c r="B14" s="152"/>
    </row>
    <row r="15" spans="1:9" ht="61.5" customHeight="1" x14ac:dyDescent="0.3">
      <c r="A15" s="62" t="s">
        <v>363</v>
      </c>
      <c r="B15" s="155"/>
      <c r="C15" s="156"/>
      <c r="D15" s="156"/>
    </row>
    <row r="16" spans="1:9" ht="30" customHeight="1" x14ac:dyDescent="0.3">
      <c r="A16" s="90" t="s">
        <v>358</v>
      </c>
      <c r="B16" s="153"/>
      <c r="C16" s="153"/>
      <c r="D16" s="154"/>
    </row>
    <row r="17" spans="1:11" ht="30" customHeight="1" x14ac:dyDescent="0.3">
      <c r="A17" s="60" t="s">
        <v>351</v>
      </c>
      <c r="B17" s="24"/>
      <c r="C17" s="60" t="s">
        <v>359</v>
      </c>
      <c r="D17" s="50"/>
    </row>
    <row r="18" spans="1:11" ht="30" customHeight="1" x14ac:dyDescent="0.3">
      <c r="A18" s="60" t="s">
        <v>360</v>
      </c>
      <c r="B18" s="49"/>
      <c r="C18" s="60" t="s">
        <v>361</v>
      </c>
      <c r="D18" s="32"/>
    </row>
    <row r="19" spans="1:11" ht="30" customHeight="1" x14ac:dyDescent="0.3">
      <c r="A19" s="60" t="s">
        <v>362</v>
      </c>
      <c r="B19" s="4"/>
      <c r="C19" s="60" t="s">
        <v>401</v>
      </c>
      <c r="D19" s="14"/>
    </row>
    <row r="20" spans="1:11" ht="30" customHeight="1" x14ac:dyDescent="0.3">
      <c r="A20" s="60" t="s">
        <v>333</v>
      </c>
      <c r="B20" s="5"/>
      <c r="C20" s="60" t="s">
        <v>334</v>
      </c>
      <c r="D20" s="5"/>
    </row>
    <row r="21" spans="1:11" ht="30" customHeight="1" thickBot="1" x14ac:dyDescent="0.35">
      <c r="A21" s="60" t="s">
        <v>413</v>
      </c>
      <c r="B21" s="118"/>
      <c r="C21" s="119"/>
      <c r="D21" s="120"/>
    </row>
    <row r="22" spans="1:11" ht="25" customHeight="1" x14ac:dyDescent="0.3">
      <c r="A22" s="93" t="s">
        <v>367</v>
      </c>
      <c r="B22" s="94"/>
      <c r="C22" s="94"/>
      <c r="D22" s="95"/>
      <c r="F22" s="36"/>
      <c r="G22" s="36"/>
      <c r="H22" s="36"/>
      <c r="I22" s="36"/>
      <c r="J22" s="36"/>
      <c r="K22" s="36"/>
    </row>
    <row r="23" spans="1:11" ht="25" customHeight="1" x14ac:dyDescent="0.3">
      <c r="A23" s="64" t="s">
        <v>340</v>
      </c>
      <c r="B23" s="4"/>
      <c r="C23" s="96" t="str">
        <f>IF(AND(B7="",B8=""),"","("&amp;IF(LEFT(B6,1)="4",B8,B7)&amp;")")</f>
        <v/>
      </c>
      <c r="D23" s="97"/>
      <c r="F23" s="36"/>
      <c r="G23" s="36"/>
      <c r="H23" s="36"/>
      <c r="I23" s="36"/>
      <c r="J23" s="36"/>
      <c r="K23" s="36"/>
    </row>
    <row r="24" spans="1:11" ht="25" customHeight="1" thickBot="1" x14ac:dyDescent="0.35">
      <c r="A24" s="63" t="s">
        <v>390</v>
      </c>
      <c r="B24" s="41"/>
      <c r="C24" s="134"/>
      <c r="D24" s="135"/>
      <c r="F24" s="36"/>
      <c r="G24" s="36"/>
      <c r="H24" s="36"/>
      <c r="I24" s="36"/>
      <c r="J24" s="36"/>
      <c r="K24" s="36"/>
    </row>
    <row r="25" spans="1:11" ht="25" customHeight="1" thickBot="1" x14ac:dyDescent="0.35">
      <c r="A25" s="98" t="s">
        <v>414</v>
      </c>
      <c r="B25" s="99"/>
      <c r="C25" s="99"/>
      <c r="D25" s="100"/>
      <c r="F25" s="36"/>
      <c r="G25" s="36"/>
      <c r="H25" s="36"/>
      <c r="I25" s="36"/>
      <c r="J25" s="36"/>
      <c r="K25" s="36"/>
    </row>
    <row r="26" spans="1:11" ht="25" customHeight="1" x14ac:dyDescent="0.3">
      <c r="A26" s="67" t="s">
        <v>364</v>
      </c>
      <c r="B26" s="25"/>
      <c r="C26" s="59" t="s">
        <v>401</v>
      </c>
      <c r="D26" s="26"/>
      <c r="F26" s="36"/>
      <c r="G26" s="36"/>
      <c r="H26" s="36"/>
      <c r="I26" s="36"/>
      <c r="J26" s="36"/>
      <c r="K26" s="36"/>
    </row>
    <row r="27" spans="1:11" ht="25" customHeight="1" thickBot="1" x14ac:dyDescent="0.35">
      <c r="A27" s="68" t="s">
        <v>365</v>
      </c>
      <c r="B27" s="27"/>
      <c r="C27" s="66" t="s">
        <v>366</v>
      </c>
      <c r="D27" s="28"/>
      <c r="F27" s="36"/>
      <c r="G27" s="36"/>
      <c r="H27" s="36"/>
      <c r="I27" s="36"/>
      <c r="J27" s="36"/>
      <c r="K27" s="36"/>
    </row>
    <row r="28" spans="1:11" ht="25" customHeight="1" thickBot="1" x14ac:dyDescent="0.35">
      <c r="A28" s="98" t="s">
        <v>369</v>
      </c>
      <c r="B28" s="99"/>
      <c r="C28" s="99"/>
      <c r="D28" s="100"/>
      <c r="F28" s="36"/>
      <c r="G28" s="36"/>
      <c r="H28" s="36"/>
      <c r="I28" s="36"/>
      <c r="J28" s="36"/>
      <c r="K28" s="36"/>
    </row>
    <row r="29" spans="1:11" ht="25" customHeight="1" x14ac:dyDescent="0.3">
      <c r="A29" s="67" t="s">
        <v>364</v>
      </c>
      <c r="B29" s="25"/>
      <c r="C29" s="59" t="s">
        <v>401</v>
      </c>
      <c r="D29" s="26"/>
      <c r="F29" s="36"/>
      <c r="G29" s="36"/>
      <c r="H29" s="36"/>
      <c r="I29" s="36"/>
      <c r="J29" s="36"/>
      <c r="K29" s="36"/>
    </row>
    <row r="30" spans="1:11" ht="30" customHeight="1" x14ac:dyDescent="0.3">
      <c r="A30" s="69" t="s">
        <v>365</v>
      </c>
      <c r="B30" s="29"/>
      <c r="C30" s="70" t="s">
        <v>366</v>
      </c>
      <c r="D30" s="30"/>
      <c r="F30" s="36"/>
      <c r="G30" s="36"/>
      <c r="H30" s="36"/>
      <c r="I30" s="36"/>
      <c r="J30" s="36"/>
      <c r="K30" s="36"/>
    </row>
    <row r="31" spans="1:11" ht="30" customHeight="1" x14ac:dyDescent="0.3">
      <c r="A31" s="93" t="s">
        <v>370</v>
      </c>
      <c r="B31" s="124"/>
      <c r="C31" s="124"/>
      <c r="D31" s="125"/>
      <c r="J31" s="36"/>
      <c r="K31" s="36"/>
    </row>
    <row r="32" spans="1:11" ht="30" customHeight="1" x14ac:dyDescent="0.3">
      <c r="A32" s="59" t="s">
        <v>389</v>
      </c>
      <c r="B32" s="143"/>
      <c r="C32" s="144"/>
    </row>
    <row r="33" spans="1:5" ht="30" customHeight="1" x14ac:dyDescent="0.3">
      <c r="A33" s="60" t="s">
        <v>371</v>
      </c>
      <c r="B33" s="39"/>
      <c r="C33" s="60" t="s">
        <v>402</v>
      </c>
      <c r="D33" s="39"/>
    </row>
    <row r="34" spans="1:5" ht="30" customHeight="1" x14ac:dyDescent="0.3">
      <c r="A34" s="65" t="s">
        <v>372</v>
      </c>
      <c r="B34" s="51"/>
      <c r="C34" s="60" t="s">
        <v>394</v>
      </c>
      <c r="D34" s="39"/>
    </row>
    <row r="35" spans="1:5" ht="30" customHeight="1" x14ac:dyDescent="0.3">
      <c r="A35" s="60" t="s">
        <v>373</v>
      </c>
      <c r="B35" s="126"/>
      <c r="C35" s="127"/>
      <c r="D35" s="127"/>
    </row>
    <row r="36" spans="1:5" ht="30" customHeight="1" x14ac:dyDescent="0.3">
      <c r="A36" s="60" t="s">
        <v>374</v>
      </c>
      <c r="B36" s="126"/>
      <c r="C36" s="127"/>
      <c r="D36" s="127"/>
    </row>
    <row r="37" spans="1:5" ht="30" customHeight="1" x14ac:dyDescent="0.3">
      <c r="A37" s="61" t="s">
        <v>375</v>
      </c>
      <c r="B37" s="128"/>
      <c r="C37" s="129"/>
      <c r="D37" s="129"/>
    </row>
    <row r="38" spans="1:5" ht="30" customHeight="1" x14ac:dyDescent="0.3">
      <c r="A38" s="104" t="s">
        <v>376</v>
      </c>
      <c r="B38" s="105"/>
      <c r="C38" s="105"/>
      <c r="D38" s="106"/>
    </row>
    <row r="39" spans="1:5" ht="30" customHeight="1" x14ac:dyDescent="0.3">
      <c r="A39" s="67" t="s">
        <v>395</v>
      </c>
      <c r="B39" s="117"/>
      <c r="C39" s="117"/>
      <c r="D39" s="48" t="str">
        <f>IF(B39="","Please specify Region/Area",IF(LEFT(B39,5)="Perth","Metro","Regional"))</f>
        <v>Please specify Region/Area</v>
      </c>
    </row>
    <row r="40" spans="1:5" ht="33" customHeight="1" x14ac:dyDescent="0.3">
      <c r="A40" s="71" t="s">
        <v>396</v>
      </c>
      <c r="B40" s="107"/>
      <c r="C40" s="108"/>
      <c r="D40" s="109"/>
    </row>
    <row r="41" spans="1:5" ht="33" customHeight="1" x14ac:dyDescent="0.3">
      <c r="A41" s="69" t="s">
        <v>397</v>
      </c>
      <c r="B41" s="110"/>
      <c r="C41" s="111"/>
      <c r="D41" s="112"/>
    </row>
    <row r="42" spans="1:5" ht="33" customHeight="1" x14ac:dyDescent="0.3">
      <c r="A42" s="104" t="s">
        <v>377</v>
      </c>
      <c r="B42" s="105"/>
      <c r="C42" s="105"/>
      <c r="D42" s="106"/>
    </row>
    <row r="43" spans="1:5" ht="33" customHeight="1" x14ac:dyDescent="0.3">
      <c r="A43" s="59" t="s">
        <v>398</v>
      </c>
      <c r="B43" s="31"/>
      <c r="C43" s="71" t="s">
        <v>399</v>
      </c>
      <c r="D43" s="53"/>
    </row>
    <row r="44" spans="1:5" ht="33" customHeight="1" x14ac:dyDescent="0.3">
      <c r="A44" s="59" t="s">
        <v>378</v>
      </c>
      <c r="B44" s="24"/>
      <c r="C44" s="59" t="s">
        <v>400</v>
      </c>
      <c r="D44" s="24"/>
    </row>
    <row r="45" spans="1:5" ht="33" customHeight="1" x14ac:dyDescent="0.3">
      <c r="A45" s="59" t="s">
        <v>379</v>
      </c>
      <c r="B45" s="113"/>
      <c r="C45" s="114"/>
      <c r="D45" s="115"/>
    </row>
    <row r="46" spans="1:5" ht="25" customHeight="1" x14ac:dyDescent="0.3">
      <c r="A46" s="70" t="s">
        <v>380</v>
      </c>
      <c r="B46" s="52"/>
      <c r="C46" s="1"/>
      <c r="D46" s="1"/>
    </row>
    <row r="47" spans="1:5" ht="30" customHeight="1" x14ac:dyDescent="0.3">
      <c r="A47" s="79" t="s">
        <v>381</v>
      </c>
      <c r="B47" s="80"/>
      <c r="C47" s="80"/>
      <c r="D47" s="80"/>
      <c r="E47" s="81"/>
    </row>
    <row r="48" spans="1:5" ht="32" customHeight="1" x14ac:dyDescent="0.3">
      <c r="A48" s="160" t="s">
        <v>542</v>
      </c>
      <c r="B48" s="161"/>
      <c r="C48" s="161"/>
      <c r="D48" s="161"/>
      <c r="E48" s="162"/>
    </row>
    <row r="49" spans="1:5" ht="158.5" customHeight="1" x14ac:dyDescent="0.3">
      <c r="A49" s="59" t="s">
        <v>382</v>
      </c>
      <c r="B49" s="157"/>
      <c r="C49" s="158"/>
      <c r="D49" s="158"/>
      <c r="E49" s="159"/>
    </row>
    <row r="50" spans="1:5" ht="25" customHeight="1" x14ac:dyDescent="0.3">
      <c r="A50" s="65" t="s">
        <v>391</v>
      </c>
      <c r="B50" s="38"/>
      <c r="C50" s="1"/>
      <c r="D50" s="1"/>
      <c r="E50" s="1"/>
    </row>
    <row r="51" spans="1:5" ht="30" customHeight="1" x14ac:dyDescent="0.3">
      <c r="A51" s="56" t="s">
        <v>348</v>
      </c>
      <c r="B51" s="56" t="s">
        <v>6</v>
      </c>
      <c r="C51" s="83" t="s">
        <v>0</v>
      </c>
      <c r="D51" s="84"/>
      <c r="E51" s="57" t="s">
        <v>347</v>
      </c>
    </row>
    <row r="52" spans="1:5" ht="30" customHeight="1" x14ac:dyDescent="0.3">
      <c r="A52" s="72" t="s">
        <v>534</v>
      </c>
      <c r="B52" s="17" t="s">
        <v>526</v>
      </c>
      <c r="C52" s="85" t="str">
        <f>IF(B52="YES","List all Service requirements","")</f>
        <v>List all Service requirements</v>
      </c>
      <c r="D52" s="86"/>
      <c r="E52" s="82" t="s">
        <v>536</v>
      </c>
    </row>
    <row r="53" spans="1:5" ht="30" customHeight="1" x14ac:dyDescent="0.3">
      <c r="A53" s="72" t="s">
        <v>535</v>
      </c>
      <c r="B53" s="17" t="s">
        <v>526</v>
      </c>
      <c r="C53" s="85" t="str">
        <f>IF(B53="YES","List all Hardware requirements","")</f>
        <v>List all Hardware requirements</v>
      </c>
      <c r="D53" s="86"/>
      <c r="E53" s="82" t="s">
        <v>537</v>
      </c>
    </row>
  </sheetData>
  <sheetProtection formatCells="0" formatColumns="0" formatRows="0"/>
  <mergeCells count="34">
    <mergeCell ref="B32:C32"/>
    <mergeCell ref="B49:E49"/>
    <mergeCell ref="A48:E48"/>
    <mergeCell ref="A42:D42"/>
    <mergeCell ref="B45:D45"/>
    <mergeCell ref="G1:I1"/>
    <mergeCell ref="B39:C39"/>
    <mergeCell ref="B21:D21"/>
    <mergeCell ref="F2:I2"/>
    <mergeCell ref="A31:D31"/>
    <mergeCell ref="B35:D35"/>
    <mergeCell ref="B36:D36"/>
    <mergeCell ref="B37:D37"/>
    <mergeCell ref="A7:A8"/>
    <mergeCell ref="C11:D11"/>
    <mergeCell ref="C13:D13"/>
    <mergeCell ref="C24:D24"/>
    <mergeCell ref="F3:I10"/>
    <mergeCell ref="F12:I13"/>
    <mergeCell ref="C51:D51"/>
    <mergeCell ref="C52:D52"/>
    <mergeCell ref="C53:D53"/>
    <mergeCell ref="A1:D1"/>
    <mergeCell ref="A3:D3"/>
    <mergeCell ref="A22:D22"/>
    <mergeCell ref="B15:D15"/>
    <mergeCell ref="A16:D16"/>
    <mergeCell ref="C23:D23"/>
    <mergeCell ref="A25:D25"/>
    <mergeCell ref="A2:D2"/>
    <mergeCell ref="A28:D28"/>
    <mergeCell ref="A38:D38"/>
    <mergeCell ref="B40:D40"/>
    <mergeCell ref="B41:D41"/>
  </mergeCells>
  <conditionalFormatting sqref="B7">
    <cfRule type="expression" dxfId="15" priority="14">
      <formula>LEFT($B$6,1)="3"</formula>
    </cfRule>
  </conditionalFormatting>
  <conditionalFormatting sqref="B8">
    <cfRule type="expression" dxfId="14" priority="16">
      <formula>OR(LEFT($B$6,1)="3",LEFT($B$7,5)="Other")</formula>
    </cfRule>
  </conditionalFormatting>
  <conditionalFormatting sqref="B33:B34 B35:D37">
    <cfRule type="expression" dxfId="13" priority="6">
      <formula>$B$32&lt;&gt;"As per existing account details"</formula>
    </cfRule>
  </conditionalFormatting>
  <conditionalFormatting sqref="B15:D15">
    <cfRule type="expression" dxfId="12" priority="15">
      <formula>$B$14="YES"</formula>
    </cfRule>
  </conditionalFormatting>
  <conditionalFormatting sqref="C11:D11 C12 C13:D13">
    <cfRule type="expression" dxfId="11" priority="8">
      <formula>$B11="Other (as specified)"</formula>
    </cfRule>
  </conditionalFormatting>
  <conditionalFormatting sqref="C24:D24">
    <cfRule type="expression" dxfId="10" priority="5">
      <formula>$B24="As specified"</formula>
    </cfRule>
  </conditionalFormatting>
  <conditionalFormatting sqref="D33:D34">
    <cfRule type="expression" dxfId="7" priority="1">
      <formula>$B$32&lt;&gt;"As per existing account details"</formula>
    </cfRule>
  </conditionalFormatting>
  <conditionalFormatting sqref="E52:E53">
    <cfRule type="expression" dxfId="6" priority="10">
      <formula>$B52&lt;&gt;"YES"</formula>
    </cfRule>
  </conditionalFormatting>
  <dataValidations count="11">
    <dataValidation type="list" allowBlank="1" showInputMessage="1" showErrorMessage="1" sqref="B6" xr:uid="{00000000-0002-0000-0000-000000000000}">
      <formula1>OrgType</formula1>
    </dataValidation>
    <dataValidation type="list" allowBlank="1" showInputMessage="1" showErrorMessage="1" sqref="B9" xr:uid="{00000000-0002-0000-0000-000001000000}">
      <formula1>"4 - Telephony Solutions, 5 - Connectivity Solutions"</formula1>
    </dataValidation>
    <dataValidation type="list" allowBlank="1" showInputMessage="1" showErrorMessage="1" sqref="B14 B52:B53" xr:uid="{00000000-0002-0000-0000-000003000000}">
      <formula1>"YES, NO"</formula1>
    </dataValidation>
    <dataValidation type="list" allowBlank="1" showInputMessage="1" showErrorMessage="1" sqref="B7" xr:uid="{00000000-0002-0000-0000-000005000000}">
      <formula1>INDIRECT("Orgs"&amp;LEFT($B$6,1))</formula1>
    </dataValidation>
    <dataValidation allowBlank="1" showInputMessage="1" showErrorMessage="1" errorTitle="Enter a valid ABN" error="Please enter a valid 11 digit ABN Number (without spaces)." sqref="D18" xr:uid="{00000000-0002-0000-0000-000008000000}"/>
    <dataValidation type="list" allowBlank="1" showInputMessage="1" showErrorMessage="1" sqref="B11" xr:uid="{00000000-0002-0000-0000-000009000000}">
      <formula1>"As per Date of Acceptance, Other (as specified)"</formula1>
    </dataValidation>
    <dataValidation type="list" allowBlank="1" showInputMessage="1" showErrorMessage="1" sqref="B50" xr:uid="{00000000-0002-0000-0000-00000B000000}">
      <formula1>"NO, YES (Reference in adjacent cell):"</formula1>
    </dataValidation>
    <dataValidation type="list" allowBlank="1" showInputMessage="1" showErrorMessage="1" sqref="B32:C32" xr:uid="{00000000-0002-0000-0000-00000C000000}">
      <formula1>"As per existing account details, New (as specified below and Appendix 1 - Accounts)"</formula1>
    </dataValidation>
    <dataValidation type="date" allowBlank="1" showInputMessage="1" showErrorMessage="1" errorTitle="Please enter a valid date" error="Please enter a valid acceptance date" sqref="B46" xr:uid="{8424EBF9-596D-47A6-B15E-172B1AE7F4E0}">
      <formula1>TODAY()-50</formula1>
      <formula2>TODAY()+500</formula2>
    </dataValidation>
    <dataValidation type="list" allowBlank="1" showInputMessage="1" showErrorMessage="1" sqref="B39:C39" xr:uid="{473F9A0A-50E2-4FEF-BA07-61BAB4A27977}">
      <formula1>RegionLocs</formula1>
    </dataValidation>
    <dataValidation type="list" allowBlank="1" showInputMessage="1" showErrorMessage="1" sqref="B10" xr:uid="{2193670F-B3F4-4802-BE5F-0237ECCDC86E}">
      <formula1>"4.1 - Core Connectivity Services, 4.2 - Hardware, , 5.1 - Fixed Data Services, 5.2 - Internet Access Services"</formula1>
    </dataValidation>
  </dataValidations>
  <hyperlinks>
    <hyperlink ref="E53" location="'2-Hardware'!A1" display="2 - Hardware" xr:uid="{00000000-0004-0000-0000-000001000000}"/>
    <hyperlink ref="E52" location="'1-Services'!A1" display="1 - Services" xr:uid="{4F419F76-61B6-4085-8257-D3EFC0439065}"/>
  </hyperlinks>
  <pageMargins left="0.7" right="0.7" top="0.75" bottom="0.75" header="0.3" footer="0.3"/>
  <pageSetup paperSize="9" orientation="portrait" r:id="rId1"/>
  <headerFooter>
    <oddHeader>&amp;C&amp;"Calibri"&amp;12&amp;KFF0000 OFFICIAL&amp;1#_x000D_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0DBA6-6598-4E5C-9700-48F63E43890A}">
  <sheetPr>
    <tabColor rgb="FF8D168D"/>
  </sheetPr>
  <dimension ref="A1:N23"/>
  <sheetViews>
    <sheetView zoomScale="85" zoomScaleNormal="85" workbookViewId="0">
      <selection activeCell="E4" sqref="E4"/>
    </sheetView>
  </sheetViews>
  <sheetFormatPr defaultColWidth="9" defaultRowHeight="14" x14ac:dyDescent="0.3"/>
  <cols>
    <col min="1" max="1" width="9" style="2"/>
    <col min="2" max="2" width="20.58203125" style="2" customWidth="1"/>
    <col min="3" max="3" width="27.33203125" style="2" customWidth="1"/>
    <col min="4" max="5" width="14.58203125" style="2" customWidth="1"/>
    <col min="6" max="6" width="18.33203125" style="2" customWidth="1"/>
    <col min="7" max="7" width="17" style="2" customWidth="1"/>
    <col min="8" max="9" width="33.75" style="2" customWidth="1"/>
    <col min="10" max="10" width="16.5" style="2" customWidth="1"/>
    <col min="11" max="11" width="17" style="2" customWidth="1"/>
    <col min="12" max="13" width="15.75" style="2" customWidth="1"/>
    <col min="14" max="14" width="25.25" style="2" customWidth="1"/>
    <col min="15" max="16384" width="9" style="2"/>
  </cols>
  <sheetData>
    <row r="1" spans="1:14" ht="25" customHeight="1" x14ac:dyDescent="0.3">
      <c r="A1" s="145" t="s">
        <v>541</v>
      </c>
      <c r="B1" s="146"/>
      <c r="C1" s="146"/>
      <c r="D1" s="146"/>
      <c r="E1" s="146"/>
      <c r="F1" s="146"/>
      <c r="G1" s="146"/>
      <c r="H1" s="146"/>
      <c r="I1" s="146"/>
      <c r="J1" s="147"/>
      <c r="K1" s="147"/>
      <c r="L1" s="147"/>
      <c r="M1" s="147"/>
      <c r="N1" s="147"/>
    </row>
    <row r="2" spans="1:14" ht="25" customHeight="1" x14ac:dyDescent="0.3">
      <c r="A2" s="148" t="s">
        <v>539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</row>
    <row r="3" spans="1:14" ht="35.15" customHeight="1" x14ac:dyDescent="0.3">
      <c r="A3" s="73" t="s">
        <v>36</v>
      </c>
      <c r="B3" s="73" t="s">
        <v>29</v>
      </c>
      <c r="C3" s="73" t="s">
        <v>528</v>
      </c>
      <c r="D3" s="73" t="s">
        <v>341</v>
      </c>
      <c r="E3" s="73" t="s">
        <v>543</v>
      </c>
      <c r="F3" s="73" t="s">
        <v>349</v>
      </c>
      <c r="G3" s="73" t="s">
        <v>22</v>
      </c>
      <c r="H3" s="73" t="s">
        <v>350</v>
      </c>
      <c r="I3" s="74" t="s">
        <v>343</v>
      </c>
      <c r="J3" s="75" t="s">
        <v>522</v>
      </c>
      <c r="K3" s="77" t="s">
        <v>411</v>
      </c>
      <c r="L3" s="76" t="s">
        <v>339</v>
      </c>
      <c r="M3" s="75" t="s">
        <v>412</v>
      </c>
      <c r="N3" s="74" t="s">
        <v>383</v>
      </c>
    </row>
    <row r="4" spans="1:14" ht="25" customHeight="1" x14ac:dyDescent="0.3">
      <c r="A4" s="16"/>
      <c r="B4" s="6"/>
      <c r="C4" s="6"/>
      <c r="D4" s="6"/>
      <c r="E4" s="6"/>
      <c r="F4" s="6"/>
      <c r="G4" s="10"/>
      <c r="H4" s="10"/>
      <c r="I4" s="6"/>
      <c r="J4" s="7"/>
      <c r="K4" s="7"/>
      <c r="L4" s="12"/>
      <c r="M4" s="78"/>
      <c r="N4" s="19"/>
    </row>
    <row r="5" spans="1:14" ht="25" customHeight="1" x14ac:dyDescent="0.3">
      <c r="A5" s="16"/>
      <c r="B5" s="6"/>
      <c r="C5" s="6"/>
      <c r="D5" s="6"/>
      <c r="E5" s="6"/>
      <c r="F5" s="6"/>
      <c r="G5" s="10"/>
      <c r="H5" s="10"/>
      <c r="I5" s="6"/>
      <c r="J5" s="7"/>
      <c r="K5" s="7"/>
      <c r="L5" s="12"/>
      <c r="M5" s="78"/>
      <c r="N5" s="19"/>
    </row>
    <row r="6" spans="1:14" ht="25" customHeight="1" x14ac:dyDescent="0.3">
      <c r="A6" s="16" t="str">
        <f>IF(B6&lt;&gt;"",ROW()-3,"")</f>
        <v/>
      </c>
      <c r="B6" s="6"/>
      <c r="C6" s="6"/>
      <c r="D6" s="6"/>
      <c r="E6" s="6"/>
      <c r="F6" s="6"/>
      <c r="G6" s="6"/>
      <c r="H6" s="6"/>
      <c r="I6" s="6"/>
      <c r="J6" s="7"/>
      <c r="K6" s="7"/>
      <c r="L6" s="12"/>
      <c r="M6" s="78"/>
      <c r="N6" s="19"/>
    </row>
    <row r="7" spans="1:14" ht="25" customHeight="1" x14ac:dyDescent="0.3">
      <c r="A7" s="16" t="str">
        <f t="shared" ref="A7:A18" si="0">IF(B7&lt;&gt;"",ROW()-3,"")</f>
        <v/>
      </c>
      <c r="B7" s="6"/>
      <c r="C7" s="6"/>
      <c r="D7" s="6"/>
      <c r="E7" s="6"/>
      <c r="F7" s="6"/>
      <c r="G7" s="6"/>
      <c r="H7" s="6"/>
      <c r="I7" s="6"/>
      <c r="J7" s="7"/>
      <c r="K7" s="7"/>
      <c r="L7" s="12"/>
      <c r="M7" s="78"/>
      <c r="N7" s="19"/>
    </row>
    <row r="8" spans="1:14" ht="25" customHeight="1" x14ac:dyDescent="0.3">
      <c r="A8" s="16" t="str">
        <f t="shared" si="0"/>
        <v/>
      </c>
      <c r="B8" s="6"/>
      <c r="C8" s="6"/>
      <c r="D8" s="6"/>
      <c r="E8" s="6"/>
      <c r="F8" s="6"/>
      <c r="G8" s="6"/>
      <c r="H8" s="6"/>
      <c r="I8" s="6"/>
      <c r="J8" s="7"/>
      <c r="K8" s="7"/>
      <c r="L8" s="12"/>
      <c r="M8" s="78"/>
      <c r="N8" s="19"/>
    </row>
    <row r="9" spans="1:14" ht="25" customHeight="1" x14ac:dyDescent="0.3">
      <c r="A9" s="16" t="str">
        <f t="shared" si="0"/>
        <v/>
      </c>
      <c r="B9" s="6"/>
      <c r="C9" s="6"/>
      <c r="D9" s="6"/>
      <c r="E9" s="6"/>
      <c r="F9" s="6"/>
      <c r="G9" s="6"/>
      <c r="H9" s="6"/>
      <c r="I9" s="6"/>
      <c r="J9" s="7"/>
      <c r="K9" s="7"/>
      <c r="L9" s="12"/>
      <c r="M9" s="78"/>
      <c r="N9" s="19"/>
    </row>
    <row r="10" spans="1:14" ht="25" customHeight="1" x14ac:dyDescent="0.3">
      <c r="A10" s="16" t="str">
        <f t="shared" si="0"/>
        <v/>
      </c>
      <c r="B10" s="6"/>
      <c r="C10" s="6"/>
      <c r="D10" s="6"/>
      <c r="E10" s="6"/>
      <c r="F10" s="6"/>
      <c r="G10" s="6"/>
      <c r="H10" s="6"/>
      <c r="I10" s="6"/>
      <c r="J10" s="7"/>
      <c r="K10" s="7"/>
      <c r="L10" s="12"/>
      <c r="M10" s="78"/>
      <c r="N10" s="19"/>
    </row>
    <row r="11" spans="1:14" ht="25" customHeight="1" x14ac:dyDescent="0.3">
      <c r="A11" s="16" t="str">
        <f t="shared" si="0"/>
        <v/>
      </c>
      <c r="B11" s="6"/>
      <c r="C11" s="6"/>
      <c r="D11" s="6"/>
      <c r="E11" s="6"/>
      <c r="F11" s="6"/>
      <c r="G11" s="6"/>
      <c r="H11" s="6"/>
      <c r="I11" s="6"/>
      <c r="J11" s="7"/>
      <c r="K11" s="7"/>
      <c r="L11" s="12"/>
      <c r="M11" s="78"/>
      <c r="N11" s="19"/>
    </row>
    <row r="12" spans="1:14" ht="25" customHeight="1" x14ac:dyDescent="0.3">
      <c r="A12" s="16" t="str">
        <f t="shared" si="0"/>
        <v/>
      </c>
      <c r="B12" s="6"/>
      <c r="C12" s="6"/>
      <c r="D12" s="6"/>
      <c r="E12" s="6"/>
      <c r="F12" s="6"/>
      <c r="G12" s="6"/>
      <c r="H12" s="6"/>
      <c r="I12" s="6"/>
      <c r="J12" s="7"/>
      <c r="K12" s="7"/>
      <c r="L12" s="12"/>
      <c r="M12" s="78"/>
      <c r="N12" s="19"/>
    </row>
    <row r="13" spans="1:14" ht="25" customHeight="1" x14ac:dyDescent="0.3">
      <c r="A13" s="16" t="str">
        <f t="shared" si="0"/>
        <v/>
      </c>
      <c r="B13" s="6"/>
      <c r="C13" s="6"/>
      <c r="D13" s="6"/>
      <c r="E13" s="6"/>
      <c r="F13" s="6"/>
      <c r="G13" s="6"/>
      <c r="H13" s="6"/>
      <c r="I13" s="6"/>
      <c r="J13" s="7"/>
      <c r="K13" s="7"/>
      <c r="L13" s="12"/>
      <c r="M13" s="78"/>
      <c r="N13" s="19"/>
    </row>
    <row r="14" spans="1:14" ht="25" customHeight="1" x14ac:dyDescent="0.3">
      <c r="A14" s="16" t="str">
        <f t="shared" si="0"/>
        <v/>
      </c>
      <c r="B14" s="6"/>
      <c r="C14" s="6"/>
      <c r="D14" s="6"/>
      <c r="E14" s="6"/>
      <c r="F14" s="6"/>
      <c r="G14" s="6"/>
      <c r="H14" s="6"/>
      <c r="I14" s="6"/>
      <c r="J14" s="7"/>
      <c r="K14" s="7"/>
      <c r="L14" s="12"/>
      <c r="M14" s="78"/>
      <c r="N14" s="19"/>
    </row>
    <row r="15" spans="1:14" ht="25" customHeight="1" x14ac:dyDescent="0.3">
      <c r="A15" s="16" t="str">
        <f t="shared" si="0"/>
        <v/>
      </c>
      <c r="B15" s="6"/>
      <c r="C15" s="6"/>
      <c r="D15" s="6"/>
      <c r="E15" s="6"/>
      <c r="F15" s="6"/>
      <c r="G15" s="6"/>
      <c r="H15" s="6"/>
      <c r="I15" s="6"/>
      <c r="J15" s="7"/>
      <c r="K15" s="7"/>
      <c r="L15" s="12"/>
      <c r="M15" s="78"/>
      <c r="N15" s="19"/>
    </row>
    <row r="16" spans="1:14" ht="25" customHeight="1" x14ac:dyDescent="0.3">
      <c r="A16" s="16" t="str">
        <f t="shared" si="0"/>
        <v/>
      </c>
      <c r="B16" s="6"/>
      <c r="C16" s="6"/>
      <c r="D16" s="6"/>
      <c r="E16" s="6"/>
      <c r="F16" s="6"/>
      <c r="G16" s="6"/>
      <c r="H16" s="6"/>
      <c r="I16" s="6"/>
      <c r="J16" s="7"/>
      <c r="K16" s="7"/>
      <c r="L16" s="12"/>
      <c r="M16" s="78"/>
      <c r="N16" s="19"/>
    </row>
    <row r="17" spans="1:14" ht="25" customHeight="1" x14ac:dyDescent="0.3">
      <c r="A17" s="16" t="str">
        <f t="shared" si="0"/>
        <v/>
      </c>
      <c r="B17" s="6"/>
      <c r="C17" s="6"/>
      <c r="D17" s="6"/>
      <c r="E17" s="6"/>
      <c r="F17" s="6"/>
      <c r="G17" s="6"/>
      <c r="H17" s="6"/>
      <c r="I17" s="6"/>
      <c r="J17" s="7"/>
      <c r="K17" s="7"/>
      <c r="L17" s="12"/>
      <c r="M17" s="78"/>
      <c r="N17" s="19"/>
    </row>
    <row r="18" spans="1:14" ht="25" customHeight="1" x14ac:dyDescent="0.3">
      <c r="A18" s="16" t="str">
        <f t="shared" si="0"/>
        <v/>
      </c>
      <c r="B18" s="6"/>
      <c r="C18" s="6"/>
      <c r="D18" s="6"/>
      <c r="E18" s="6"/>
      <c r="F18" s="6"/>
      <c r="G18" s="6"/>
      <c r="H18" s="6"/>
      <c r="I18" s="6"/>
      <c r="J18" s="7"/>
      <c r="K18" s="7"/>
      <c r="L18" s="12"/>
      <c r="M18" s="78"/>
      <c r="N18" s="19"/>
    </row>
    <row r="19" spans="1:14" ht="25" customHeight="1" x14ac:dyDescent="0.3">
      <c r="A19" s="16" t="str">
        <f>IF(B19&lt;&gt;"",ROW()-3,"")</f>
        <v/>
      </c>
      <c r="B19" s="6"/>
      <c r="C19" s="6"/>
      <c r="D19" s="6"/>
      <c r="E19" s="6"/>
      <c r="F19" s="6"/>
      <c r="G19" s="6"/>
      <c r="H19" s="6"/>
      <c r="I19" s="6"/>
      <c r="J19" s="7"/>
      <c r="K19" s="7"/>
      <c r="L19" s="12"/>
      <c r="M19" s="78"/>
      <c r="N19" s="19"/>
    </row>
    <row r="20" spans="1:14" ht="25" customHeight="1" x14ac:dyDescent="0.3">
      <c r="A20" s="16" t="str">
        <f>IF(B20&lt;&gt;"",ROW()-3,"")</f>
        <v/>
      </c>
      <c r="B20" s="6"/>
      <c r="C20" s="6"/>
      <c r="D20" s="6"/>
      <c r="E20" s="6"/>
      <c r="F20" s="6"/>
      <c r="G20" s="6"/>
      <c r="H20" s="6"/>
      <c r="I20" s="6"/>
      <c r="J20" s="7"/>
      <c r="K20" s="7"/>
      <c r="L20" s="12"/>
      <c r="M20" s="78"/>
      <c r="N20" s="19"/>
    </row>
    <row r="21" spans="1:14" ht="25" customHeight="1" x14ac:dyDescent="0.3">
      <c r="A21" s="16" t="str">
        <f>IF(B21&lt;&gt;"",ROW()-3,"")</f>
        <v/>
      </c>
      <c r="B21" s="6"/>
      <c r="C21" s="6"/>
      <c r="D21" s="6"/>
      <c r="E21" s="6"/>
      <c r="F21" s="6"/>
      <c r="G21" s="6"/>
      <c r="H21" s="6"/>
      <c r="I21" s="6"/>
      <c r="J21" s="7"/>
      <c r="K21" s="7"/>
      <c r="L21" s="12"/>
      <c r="M21" s="78"/>
      <c r="N21" s="19"/>
    </row>
    <row r="22" spans="1:14" ht="25" customHeight="1" x14ac:dyDescent="0.3">
      <c r="A22" s="16" t="str">
        <f>IF(B22&lt;&gt;"",ROW()-3,"")</f>
        <v/>
      </c>
      <c r="B22" s="6"/>
      <c r="C22" s="6"/>
      <c r="D22" s="6"/>
      <c r="E22" s="6"/>
      <c r="F22" s="6"/>
      <c r="G22" s="6"/>
      <c r="H22" s="6"/>
      <c r="I22" s="6"/>
      <c r="J22" s="7"/>
      <c r="K22" s="7"/>
      <c r="L22" s="12"/>
      <c r="M22" s="78"/>
      <c r="N22" s="19"/>
    </row>
    <row r="23" spans="1:14" ht="25" customHeight="1" x14ac:dyDescent="0.3">
      <c r="A23" s="16" t="str">
        <f>IF(B23&lt;&gt;"",ROW()-3,"")</f>
        <v/>
      </c>
      <c r="B23" s="6"/>
      <c r="C23" s="6"/>
      <c r="D23" s="6"/>
      <c r="E23" s="6"/>
      <c r="F23" s="6"/>
      <c r="G23" s="6"/>
      <c r="H23" s="6"/>
      <c r="I23" s="6"/>
      <c r="J23" s="7"/>
      <c r="K23" s="7"/>
      <c r="L23" s="12"/>
      <c r="M23" s="78"/>
      <c r="N23" s="19"/>
    </row>
  </sheetData>
  <sheetProtection formatCells="0" formatColumns="0" formatRows="0" insertRows="0"/>
  <mergeCells count="2">
    <mergeCell ref="A1:N1"/>
    <mergeCell ref="A2:N2"/>
  </mergeCells>
  <conditionalFormatting sqref="J4:K23">
    <cfRule type="expression" dxfId="5" priority="2">
      <formula>#REF!&lt;#REF!</formula>
    </cfRule>
  </conditionalFormatting>
  <conditionalFormatting sqref="M4:M23">
    <cfRule type="expression" dxfId="4" priority="1">
      <formula>#REF!&lt;$P4</formula>
    </cfRule>
  </conditionalFormatting>
  <dataValidations count="3">
    <dataValidation type="list" allowBlank="1" showInputMessage="1" showErrorMessage="1" sqref="B4:B23 C5:C23" xr:uid="{24A10387-0315-45BE-BDC4-321406BE671C}">
      <formula1>Panel</formula1>
    </dataValidation>
    <dataValidation type="whole" allowBlank="1" showInputMessage="1" showErrorMessage="1" sqref="I4:I23" xr:uid="{0C623400-9DBF-4ABF-8A34-5F7C41A6FBAF}">
      <formula1>0</formula1>
      <formula2>48</formula2>
    </dataValidation>
    <dataValidation type="list" allowBlank="1" showInputMessage="1" showErrorMessage="1" sqref="C4" xr:uid="{6FB921EE-DF7C-4437-9060-1F226179A944}">
      <formula1>Category</formula1>
    </dataValidation>
  </dataValidations>
  <pageMargins left="0.7" right="0.7" top="0.75" bottom="0.75" header="0.3" footer="0.3"/>
  <pageSetup paperSize="9" orientation="portrait" r:id="rId1"/>
  <headerFooter>
    <oddHeader>&amp;C&amp;"Calibri"&amp;12&amp;KFF0000 OFFICIAL&amp;1#_x000D_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8D168D"/>
  </sheetPr>
  <dimension ref="A1:P26"/>
  <sheetViews>
    <sheetView zoomScale="85" zoomScaleNormal="85" workbookViewId="0">
      <selection activeCell="D4" sqref="D4"/>
    </sheetView>
  </sheetViews>
  <sheetFormatPr defaultColWidth="9" defaultRowHeight="14" x14ac:dyDescent="0.3"/>
  <cols>
    <col min="1" max="1" width="9" style="2"/>
    <col min="2" max="4" width="14.58203125" style="2" customWidth="1"/>
    <col min="5" max="6" width="18.33203125" style="2" customWidth="1"/>
    <col min="7" max="7" width="15.25" style="2" customWidth="1"/>
    <col min="8" max="8" width="16.5" style="2" customWidth="1"/>
    <col min="9" max="9" width="40.58203125" style="2" customWidth="1"/>
    <col min="10" max="10" width="15.58203125" style="2" customWidth="1"/>
    <col min="11" max="11" width="20.75" style="2" bestFit="1" customWidth="1"/>
    <col min="12" max="12" width="15.75" style="2" customWidth="1"/>
    <col min="13" max="13" width="15.58203125" style="35" customWidth="1"/>
    <col min="14" max="14" width="15.58203125" style="13" customWidth="1"/>
    <col min="15" max="15" width="13.25" style="35" customWidth="1"/>
    <col min="16" max="16" width="26.58203125" style="2" customWidth="1"/>
    <col min="17" max="16384" width="9" style="2"/>
  </cols>
  <sheetData>
    <row r="1" spans="1:16" ht="25" customHeight="1" x14ac:dyDescent="0.3">
      <c r="A1" s="145" t="s">
        <v>540</v>
      </c>
      <c r="B1" s="146"/>
      <c r="C1" s="146"/>
      <c r="D1" s="146"/>
      <c r="E1" s="146"/>
      <c r="F1" s="146"/>
      <c r="G1" s="146"/>
      <c r="H1" s="147"/>
      <c r="I1" s="147"/>
      <c r="J1" s="147"/>
      <c r="K1" s="147"/>
      <c r="L1" s="147"/>
      <c r="M1" s="147"/>
      <c r="N1" s="147"/>
      <c r="O1" s="147"/>
      <c r="P1" s="151"/>
    </row>
    <row r="2" spans="1:16" ht="29.25" customHeight="1" x14ac:dyDescent="0.3">
      <c r="A2" s="148" t="s">
        <v>386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50"/>
    </row>
    <row r="3" spans="1:16" ht="35.15" customHeight="1" x14ac:dyDescent="0.3">
      <c r="A3" s="73" t="s">
        <v>36</v>
      </c>
      <c r="B3" s="73" t="s">
        <v>29</v>
      </c>
      <c r="C3" s="73" t="s">
        <v>341</v>
      </c>
      <c r="D3" s="73" t="s">
        <v>543</v>
      </c>
      <c r="E3" s="73" t="s">
        <v>20</v>
      </c>
      <c r="F3" s="73" t="s">
        <v>19</v>
      </c>
      <c r="G3" s="73" t="s">
        <v>21</v>
      </c>
      <c r="H3" s="73" t="s">
        <v>22</v>
      </c>
      <c r="I3" s="73" t="s">
        <v>0</v>
      </c>
      <c r="J3" s="73" t="s">
        <v>336</v>
      </c>
      <c r="K3" s="74" t="s">
        <v>343</v>
      </c>
      <c r="L3" s="75" t="s">
        <v>522</v>
      </c>
      <c r="M3" s="75" t="s">
        <v>411</v>
      </c>
      <c r="N3" s="76" t="s">
        <v>339</v>
      </c>
      <c r="O3" s="75" t="s">
        <v>412</v>
      </c>
      <c r="P3" s="74" t="s">
        <v>385</v>
      </c>
    </row>
    <row r="4" spans="1:16" ht="25" customHeight="1" x14ac:dyDescent="0.3">
      <c r="A4" s="16" t="str">
        <f>IF(B4&lt;&gt;"",ROW()-3,"")</f>
        <v/>
      </c>
      <c r="B4" s="6"/>
      <c r="C4" s="33"/>
      <c r="D4" s="33"/>
      <c r="E4" s="6"/>
      <c r="F4" s="10"/>
      <c r="G4" s="10"/>
      <c r="H4" s="10"/>
      <c r="I4" s="10"/>
      <c r="J4" s="6"/>
      <c r="K4" s="6"/>
      <c r="L4" s="78"/>
      <c r="M4" s="78"/>
      <c r="N4" s="12"/>
      <c r="O4" s="78"/>
      <c r="P4" s="18"/>
    </row>
    <row r="5" spans="1:16" ht="25" customHeight="1" x14ac:dyDescent="0.3">
      <c r="A5" s="16" t="str">
        <f t="shared" ref="A5:A26" si="0">IF(B5&lt;&gt;"",ROW()-3,"")</f>
        <v/>
      </c>
      <c r="B5" s="6"/>
      <c r="C5" s="33"/>
      <c r="D5" s="33"/>
      <c r="E5" s="6"/>
      <c r="F5" s="10"/>
      <c r="G5" s="10"/>
      <c r="H5" s="10"/>
      <c r="I5" s="10"/>
      <c r="J5" s="6"/>
      <c r="K5" s="6"/>
      <c r="L5" s="78"/>
      <c r="M5" s="78"/>
      <c r="N5" s="12"/>
      <c r="O5" s="34"/>
      <c r="P5" s="15"/>
    </row>
    <row r="6" spans="1:16" ht="25" customHeight="1" x14ac:dyDescent="0.3">
      <c r="A6" s="16" t="str">
        <f t="shared" si="0"/>
        <v/>
      </c>
      <c r="B6" s="6"/>
      <c r="C6" s="6"/>
      <c r="D6" s="6"/>
      <c r="E6" s="6"/>
      <c r="F6" s="6"/>
      <c r="G6" s="6"/>
      <c r="H6" s="6"/>
      <c r="I6" s="6"/>
      <c r="J6" s="6"/>
      <c r="K6" s="6"/>
      <c r="L6" s="78"/>
      <c r="M6" s="78"/>
      <c r="N6" s="12"/>
      <c r="O6" s="34"/>
      <c r="P6" s="8"/>
    </row>
    <row r="7" spans="1:16" ht="25" customHeight="1" x14ac:dyDescent="0.3">
      <c r="A7" s="16" t="str">
        <f t="shared" si="0"/>
        <v/>
      </c>
      <c r="B7" s="6"/>
      <c r="C7" s="6"/>
      <c r="D7" s="6"/>
      <c r="E7" s="6"/>
      <c r="F7" s="6"/>
      <c r="G7" s="6"/>
      <c r="H7" s="6"/>
      <c r="I7" s="6"/>
      <c r="J7" s="6"/>
      <c r="K7" s="6"/>
      <c r="L7" s="78"/>
      <c r="M7" s="78"/>
      <c r="N7" s="12"/>
      <c r="O7" s="34"/>
      <c r="P7" s="8"/>
    </row>
    <row r="8" spans="1:16" ht="25" customHeight="1" x14ac:dyDescent="0.3">
      <c r="A8" s="16" t="str">
        <f t="shared" si="0"/>
        <v/>
      </c>
      <c r="B8" s="6"/>
      <c r="C8" s="6"/>
      <c r="D8" s="6"/>
      <c r="E8" s="6"/>
      <c r="F8" s="6"/>
      <c r="G8" s="6"/>
      <c r="H8" s="6"/>
      <c r="I8" s="6"/>
      <c r="J8" s="6"/>
      <c r="K8" s="6"/>
      <c r="L8" s="78"/>
      <c r="M8" s="78"/>
      <c r="N8" s="12"/>
      <c r="O8" s="34"/>
      <c r="P8" s="8"/>
    </row>
    <row r="9" spans="1:16" ht="25" customHeight="1" x14ac:dyDescent="0.3">
      <c r="A9" s="16" t="str">
        <f t="shared" si="0"/>
        <v/>
      </c>
      <c r="B9" s="6"/>
      <c r="C9" s="6"/>
      <c r="D9" s="6"/>
      <c r="E9" s="6"/>
      <c r="F9" s="6"/>
      <c r="G9" s="6"/>
      <c r="H9" s="6"/>
      <c r="I9" s="6"/>
      <c r="J9" s="6"/>
      <c r="K9" s="6"/>
      <c r="L9" s="78"/>
      <c r="M9" s="78"/>
      <c r="N9" s="12"/>
      <c r="O9" s="34"/>
      <c r="P9" s="8"/>
    </row>
    <row r="10" spans="1:16" ht="25" customHeight="1" x14ac:dyDescent="0.3">
      <c r="A10" s="16" t="str">
        <f t="shared" si="0"/>
        <v/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78"/>
      <c r="M10" s="78"/>
      <c r="N10" s="12"/>
      <c r="O10" s="34"/>
      <c r="P10" s="8"/>
    </row>
    <row r="11" spans="1:16" ht="25" customHeight="1" x14ac:dyDescent="0.3">
      <c r="A11" s="16" t="str">
        <f t="shared" si="0"/>
        <v/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78"/>
      <c r="M11" s="78"/>
      <c r="N11" s="12"/>
      <c r="O11" s="34"/>
      <c r="P11" s="8"/>
    </row>
    <row r="12" spans="1:16" ht="25" customHeight="1" x14ac:dyDescent="0.3">
      <c r="A12" s="16" t="str">
        <f t="shared" si="0"/>
        <v/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78"/>
      <c r="M12" s="78"/>
      <c r="N12" s="12"/>
      <c r="O12" s="34"/>
      <c r="P12" s="8"/>
    </row>
    <row r="13" spans="1:16" ht="25" customHeight="1" x14ac:dyDescent="0.3">
      <c r="A13" s="16" t="str">
        <f t="shared" si="0"/>
        <v/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78"/>
      <c r="M13" s="78"/>
      <c r="N13" s="12"/>
      <c r="O13" s="34"/>
      <c r="P13" s="8"/>
    </row>
    <row r="14" spans="1:16" ht="25" customHeight="1" x14ac:dyDescent="0.3">
      <c r="A14" s="16" t="str">
        <f t="shared" si="0"/>
        <v/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78"/>
      <c r="M14" s="78"/>
      <c r="N14" s="12"/>
      <c r="O14" s="34"/>
      <c r="P14" s="8"/>
    </row>
    <row r="15" spans="1:16" ht="25" customHeight="1" x14ac:dyDescent="0.3">
      <c r="A15" s="16" t="str">
        <f t="shared" si="0"/>
        <v/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78"/>
      <c r="M15" s="78"/>
      <c r="N15" s="12"/>
      <c r="O15" s="34"/>
      <c r="P15" s="8"/>
    </row>
    <row r="16" spans="1:16" ht="25" customHeight="1" x14ac:dyDescent="0.3">
      <c r="A16" s="16" t="str">
        <f t="shared" si="0"/>
        <v/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78"/>
      <c r="M16" s="78"/>
      <c r="N16" s="12"/>
      <c r="O16" s="34"/>
      <c r="P16" s="8"/>
    </row>
    <row r="17" spans="1:16" ht="25" customHeight="1" x14ac:dyDescent="0.3">
      <c r="A17" s="16" t="str">
        <f t="shared" si="0"/>
        <v/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78"/>
      <c r="M17" s="78"/>
      <c r="N17" s="12"/>
      <c r="O17" s="34"/>
      <c r="P17" s="8"/>
    </row>
    <row r="18" spans="1:16" ht="25" customHeight="1" x14ac:dyDescent="0.3">
      <c r="A18" s="16" t="str">
        <f t="shared" si="0"/>
        <v/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78"/>
      <c r="M18" s="78"/>
      <c r="N18" s="12"/>
      <c r="O18" s="34"/>
      <c r="P18" s="8"/>
    </row>
    <row r="19" spans="1:16" ht="25" customHeight="1" x14ac:dyDescent="0.3">
      <c r="A19" s="16" t="str">
        <f t="shared" si="0"/>
        <v/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78"/>
      <c r="M19" s="78"/>
      <c r="N19" s="12"/>
      <c r="O19" s="34"/>
      <c r="P19" s="8"/>
    </row>
    <row r="20" spans="1:16" ht="25" customHeight="1" x14ac:dyDescent="0.3">
      <c r="A20" s="16" t="str">
        <f t="shared" si="0"/>
        <v/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78"/>
      <c r="M20" s="78"/>
      <c r="N20" s="12"/>
      <c r="O20" s="34"/>
      <c r="P20" s="8"/>
    </row>
    <row r="21" spans="1:16" ht="25" customHeight="1" x14ac:dyDescent="0.3">
      <c r="A21" s="16" t="str">
        <f t="shared" si="0"/>
        <v/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78"/>
      <c r="M21" s="78"/>
      <c r="N21" s="12"/>
      <c r="O21" s="34"/>
      <c r="P21" s="8"/>
    </row>
    <row r="22" spans="1:16" ht="25" customHeight="1" x14ac:dyDescent="0.3">
      <c r="A22" s="16" t="str">
        <f t="shared" si="0"/>
        <v/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78"/>
      <c r="M22" s="78"/>
      <c r="N22" s="12"/>
      <c r="O22" s="34"/>
      <c r="P22" s="8"/>
    </row>
    <row r="23" spans="1:16" ht="25" customHeight="1" x14ac:dyDescent="0.3">
      <c r="A23" s="16" t="str">
        <f t="shared" si="0"/>
        <v/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78"/>
      <c r="M23" s="78"/>
      <c r="N23" s="12"/>
      <c r="O23" s="34"/>
      <c r="P23" s="8"/>
    </row>
    <row r="24" spans="1:16" ht="25" customHeight="1" x14ac:dyDescent="0.3">
      <c r="A24" s="16" t="str">
        <f t="shared" si="0"/>
        <v/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78"/>
      <c r="M24" s="78"/>
      <c r="N24" s="12"/>
      <c r="O24" s="34"/>
      <c r="P24" s="8"/>
    </row>
    <row r="25" spans="1:16" ht="25" customHeight="1" x14ac:dyDescent="0.3">
      <c r="A25" s="16" t="str">
        <f t="shared" si="0"/>
        <v/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78"/>
      <c r="M25" s="78"/>
      <c r="N25" s="12"/>
      <c r="O25" s="34"/>
      <c r="P25" s="8"/>
    </row>
    <row r="26" spans="1:16" ht="25" customHeight="1" x14ac:dyDescent="0.3">
      <c r="A26" s="16" t="str">
        <f t="shared" si="0"/>
        <v/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78"/>
      <c r="M26" s="78"/>
      <c r="N26" s="12"/>
      <c r="O26" s="34"/>
      <c r="P26" s="8"/>
    </row>
  </sheetData>
  <sheetProtection formatCells="0" formatColumns="0" formatRows="0" insertRows="0"/>
  <mergeCells count="2">
    <mergeCell ref="A2:P2"/>
    <mergeCell ref="A1:P1"/>
  </mergeCells>
  <conditionalFormatting sqref="C4:D5">
    <cfRule type="expression" dxfId="3" priority="4">
      <formula>#REF!="Cancel"</formula>
    </cfRule>
    <cfRule type="expression" dxfId="2" priority="5">
      <formula>#REF!="New"</formula>
    </cfRule>
  </conditionalFormatting>
  <conditionalFormatting sqref="L4:M26">
    <cfRule type="expression" dxfId="1" priority="2">
      <formula>#REF!&lt;$O4</formula>
    </cfRule>
  </conditionalFormatting>
  <conditionalFormatting sqref="O4:O26">
    <cfRule type="expression" dxfId="0" priority="1">
      <formula>#REF!&lt;$O4</formula>
    </cfRule>
  </conditionalFormatting>
  <dataValidations count="5">
    <dataValidation type="list" allowBlank="1" showInputMessage="1" showErrorMessage="1" sqref="B4:B26" xr:uid="{00000000-0002-0000-0300-000000000000}">
      <formula1>Panel</formula1>
    </dataValidation>
    <dataValidation type="list" allowBlank="1" showInputMessage="1" showErrorMessage="1" sqref="E4:E26" xr:uid="{00000000-0002-0000-0300-000001000000}">
      <formula1>IF($B4="Mobile",INDIRECT("Hardware1"),INDIRECT("Hardware2"))</formula1>
    </dataValidation>
    <dataValidation type="list" allowBlank="1" showInputMessage="1" showErrorMessage="1" sqref="J4:J26" xr:uid="{00000000-0002-0000-0300-000002000000}">
      <formula1>PurchaseType</formula1>
    </dataValidation>
    <dataValidation type="whole" allowBlank="1" showInputMessage="1" showErrorMessage="1" sqref="K5:K26" xr:uid="{00000000-0002-0000-0300-000003000000}">
      <formula1>0</formula1>
      <formula2>48</formula2>
    </dataValidation>
    <dataValidation type="whole" allowBlank="1" showInputMessage="1" showErrorMessage="1" errorTitle="Please enter Term" error="Term should be between 0 or 48, or blank for outright purchases." sqref="K4" xr:uid="{4BF44286-33B0-4588-9667-DF29A5448F67}">
      <formula1>0</formula1>
      <formula2>48</formula2>
    </dataValidation>
  </dataValidations>
  <pageMargins left="0.7" right="0.7" top="0.75" bottom="0.75" header="0.3" footer="0.3"/>
  <pageSetup paperSize="9" orientation="portrait" r:id="rId1"/>
  <headerFooter>
    <oddHeader>&amp;C&amp;"Calibri"&amp;12&amp;KFF0000 OFFICIAL&amp;1#_x000D_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Y305"/>
  <sheetViews>
    <sheetView workbookViewId="0">
      <selection activeCell="J4" sqref="J4"/>
    </sheetView>
  </sheetViews>
  <sheetFormatPr defaultRowHeight="14" x14ac:dyDescent="0.3"/>
  <cols>
    <col min="1" max="1" width="16.75" customWidth="1"/>
    <col min="2" max="2" width="13.83203125" customWidth="1"/>
    <col min="3" max="3" width="12.75" style="23" customWidth="1"/>
    <col min="4" max="6" width="26.25" customWidth="1"/>
    <col min="11" max="11" width="18.5" bestFit="1" customWidth="1"/>
    <col min="12" max="12" width="13.33203125" customWidth="1"/>
    <col min="16" max="16" width="40.08203125" customWidth="1"/>
    <col min="17" max="17" width="55.58203125" bestFit="1" customWidth="1"/>
  </cols>
  <sheetData>
    <row r="1" spans="1:25" x14ac:dyDescent="0.3">
      <c r="A1" s="3" t="s">
        <v>1</v>
      </c>
      <c r="B1" s="3" t="s">
        <v>1</v>
      </c>
      <c r="C1" s="54" t="s">
        <v>510</v>
      </c>
      <c r="D1" s="54" t="s">
        <v>511</v>
      </c>
      <c r="E1" s="55" t="s">
        <v>512</v>
      </c>
      <c r="F1" s="55" t="s">
        <v>519</v>
      </c>
      <c r="G1" t="s">
        <v>7</v>
      </c>
      <c r="H1" t="s">
        <v>10</v>
      </c>
      <c r="I1" t="s">
        <v>529</v>
      </c>
      <c r="J1" t="s">
        <v>531</v>
      </c>
      <c r="K1" s="9" t="s">
        <v>23</v>
      </c>
      <c r="L1" s="9" t="s">
        <v>31</v>
      </c>
      <c r="M1" t="s">
        <v>337</v>
      </c>
      <c r="N1" t="s">
        <v>9</v>
      </c>
      <c r="O1" s="47" t="s">
        <v>415</v>
      </c>
      <c r="P1" t="s">
        <v>437</v>
      </c>
      <c r="Q1" t="s">
        <v>37</v>
      </c>
      <c r="R1" t="s">
        <v>438</v>
      </c>
      <c r="S1" t="s">
        <v>159</v>
      </c>
      <c r="T1" s="11" t="s">
        <v>355</v>
      </c>
      <c r="U1" t="s">
        <v>445</v>
      </c>
      <c r="Y1" s="58" t="s">
        <v>524</v>
      </c>
    </row>
    <row r="2" spans="1:25" x14ac:dyDescent="0.3">
      <c r="A2" s="3" t="s">
        <v>2</v>
      </c>
      <c r="B2" s="3" t="s">
        <v>2</v>
      </c>
      <c r="C2" s="54" t="s">
        <v>513</v>
      </c>
      <c r="D2" s="54" t="s">
        <v>514</v>
      </c>
      <c r="E2" s="55" t="s">
        <v>515</v>
      </c>
      <c r="F2" s="55" t="s">
        <v>520</v>
      </c>
      <c r="G2" t="s">
        <v>12</v>
      </c>
      <c r="H2" t="s">
        <v>15</v>
      </c>
      <c r="I2" t="s">
        <v>530</v>
      </c>
      <c r="J2" t="s">
        <v>532</v>
      </c>
      <c r="K2" s="9" t="s">
        <v>24</v>
      </c>
      <c r="L2" s="9" t="s">
        <v>32</v>
      </c>
      <c r="M2" t="s">
        <v>338</v>
      </c>
      <c r="N2" t="s">
        <v>344</v>
      </c>
      <c r="O2" s="47" t="s">
        <v>416</v>
      </c>
      <c r="P2" t="s">
        <v>506</v>
      </c>
      <c r="Q2" t="s">
        <v>38</v>
      </c>
      <c r="R2" t="s">
        <v>172</v>
      </c>
      <c r="S2" t="s">
        <v>441</v>
      </c>
      <c r="T2" s="11"/>
      <c r="U2" t="s">
        <v>195</v>
      </c>
      <c r="V2" s="11" t="s">
        <v>392</v>
      </c>
    </row>
    <row r="3" spans="1:25" x14ac:dyDescent="0.3">
      <c r="A3" s="3" t="s">
        <v>3</v>
      </c>
      <c r="B3" s="3"/>
      <c r="C3" s="54" t="s">
        <v>516</v>
      </c>
      <c r="D3" s="54" t="s">
        <v>517</v>
      </c>
      <c r="E3" s="55" t="s">
        <v>518</v>
      </c>
      <c r="F3" s="55" t="s">
        <v>521</v>
      </c>
      <c r="G3" t="s">
        <v>13</v>
      </c>
      <c r="H3" t="s">
        <v>8</v>
      </c>
      <c r="J3" t="s">
        <v>533</v>
      </c>
      <c r="K3" s="9" t="s">
        <v>405</v>
      </c>
      <c r="L3" s="9" t="s">
        <v>33</v>
      </c>
      <c r="M3" t="s">
        <v>404</v>
      </c>
      <c r="N3" t="s">
        <v>11</v>
      </c>
      <c r="O3" s="47" t="s">
        <v>417</v>
      </c>
      <c r="P3" t="s">
        <v>507</v>
      </c>
      <c r="Q3" t="s">
        <v>39</v>
      </c>
      <c r="R3" t="s">
        <v>173</v>
      </c>
      <c r="S3" t="s">
        <v>163</v>
      </c>
      <c r="T3" s="11"/>
      <c r="U3" t="s">
        <v>196</v>
      </c>
    </row>
    <row r="4" spans="1:25" x14ac:dyDescent="0.3">
      <c r="A4" s="3" t="s">
        <v>4</v>
      </c>
      <c r="E4" s="45"/>
      <c r="F4" s="45"/>
      <c r="G4" t="s">
        <v>14</v>
      </c>
      <c r="H4" t="s">
        <v>16</v>
      </c>
      <c r="K4" s="9" t="s">
        <v>406</v>
      </c>
      <c r="L4" s="9" t="s">
        <v>34</v>
      </c>
      <c r="N4" t="s">
        <v>345</v>
      </c>
      <c r="O4" s="47" t="s">
        <v>418</v>
      </c>
      <c r="P4" t="s">
        <v>508</v>
      </c>
      <c r="Q4" t="s">
        <v>40</v>
      </c>
      <c r="R4" t="s">
        <v>48</v>
      </c>
      <c r="S4" t="s">
        <v>442</v>
      </c>
      <c r="T4" s="11"/>
      <c r="U4" t="s">
        <v>197</v>
      </c>
    </row>
    <row r="5" spans="1:25" x14ac:dyDescent="0.3">
      <c r="A5" s="3" t="s">
        <v>5</v>
      </c>
      <c r="H5" t="s">
        <v>30</v>
      </c>
      <c r="K5" s="9" t="s">
        <v>407</v>
      </c>
      <c r="L5" s="9" t="s">
        <v>35</v>
      </c>
      <c r="N5" t="s">
        <v>346</v>
      </c>
      <c r="O5" s="47" t="s">
        <v>419</v>
      </c>
      <c r="P5" t="s">
        <v>509</v>
      </c>
      <c r="Q5" t="s">
        <v>41</v>
      </c>
      <c r="R5" t="s">
        <v>174</v>
      </c>
      <c r="S5" t="s">
        <v>168</v>
      </c>
      <c r="T5" s="11"/>
      <c r="U5" t="s">
        <v>198</v>
      </c>
    </row>
    <row r="6" spans="1:25" x14ac:dyDescent="0.3">
      <c r="H6" t="s">
        <v>17</v>
      </c>
      <c r="K6" s="9" t="s">
        <v>25</v>
      </c>
      <c r="L6" s="9" t="s">
        <v>26</v>
      </c>
      <c r="O6" s="47" t="s">
        <v>420</v>
      </c>
      <c r="Q6" t="s">
        <v>42</v>
      </c>
      <c r="R6" t="s">
        <v>175</v>
      </c>
      <c r="S6" t="s">
        <v>171</v>
      </c>
      <c r="T6" s="11"/>
      <c r="U6" t="s">
        <v>199</v>
      </c>
    </row>
    <row r="7" spans="1:25" x14ac:dyDescent="0.3">
      <c r="H7" t="s">
        <v>18</v>
      </c>
      <c r="K7" s="9" t="s">
        <v>408</v>
      </c>
      <c r="L7" s="9" t="s">
        <v>27</v>
      </c>
      <c r="O7" s="47" t="s">
        <v>421</v>
      </c>
      <c r="Q7" t="s">
        <v>43</v>
      </c>
      <c r="R7" t="s">
        <v>176</v>
      </c>
      <c r="S7" t="s">
        <v>439</v>
      </c>
      <c r="T7" s="11"/>
      <c r="U7" t="s">
        <v>200</v>
      </c>
    </row>
    <row r="8" spans="1:25" x14ac:dyDescent="0.3">
      <c r="K8" s="46" t="s">
        <v>409</v>
      </c>
      <c r="L8" s="9" t="s">
        <v>28</v>
      </c>
      <c r="O8" s="47" t="s">
        <v>422</v>
      </c>
      <c r="Q8" t="s">
        <v>44</v>
      </c>
      <c r="R8" t="s">
        <v>177</v>
      </c>
      <c r="S8" t="s">
        <v>443</v>
      </c>
      <c r="T8" s="11"/>
      <c r="U8" t="s">
        <v>446</v>
      </c>
    </row>
    <row r="9" spans="1:25" x14ac:dyDescent="0.3">
      <c r="K9" s="9" t="s">
        <v>410</v>
      </c>
      <c r="O9" s="47" t="s">
        <v>423</v>
      </c>
      <c r="Q9" t="s">
        <v>45</v>
      </c>
      <c r="R9" t="s">
        <v>178</v>
      </c>
      <c r="S9" t="s">
        <v>444</v>
      </c>
      <c r="T9" s="11"/>
      <c r="U9" t="s">
        <v>201</v>
      </c>
    </row>
    <row r="10" spans="1:25" x14ac:dyDescent="0.3">
      <c r="K10" s="9" t="s">
        <v>27</v>
      </c>
      <c r="O10" s="47" t="s">
        <v>424</v>
      </c>
      <c r="Q10" t="s">
        <v>46</v>
      </c>
      <c r="R10" t="s">
        <v>440</v>
      </c>
      <c r="T10" s="11"/>
      <c r="U10" t="s">
        <v>447</v>
      </c>
    </row>
    <row r="11" spans="1:25" x14ac:dyDescent="0.3">
      <c r="K11" s="9"/>
      <c r="O11" s="47" t="s">
        <v>425</v>
      </c>
      <c r="Q11" t="s">
        <v>47</v>
      </c>
      <c r="R11" t="s">
        <v>179</v>
      </c>
      <c r="T11" s="11"/>
      <c r="U11" t="s">
        <v>202</v>
      </c>
    </row>
    <row r="12" spans="1:25" x14ac:dyDescent="0.3">
      <c r="O12" s="47" t="s">
        <v>426</v>
      </c>
      <c r="Q12" t="s">
        <v>48</v>
      </c>
      <c r="R12" t="s">
        <v>180</v>
      </c>
      <c r="T12" s="11"/>
      <c r="U12" t="s">
        <v>210</v>
      </c>
    </row>
    <row r="13" spans="1:25" x14ac:dyDescent="0.3">
      <c r="O13" s="47" t="s">
        <v>427</v>
      </c>
      <c r="Q13" t="s">
        <v>49</v>
      </c>
      <c r="R13" t="s">
        <v>181</v>
      </c>
      <c r="T13" s="11"/>
      <c r="U13" t="s">
        <v>297</v>
      </c>
    </row>
    <row r="14" spans="1:25" x14ac:dyDescent="0.3">
      <c r="O14" s="47" t="s">
        <v>428</v>
      </c>
      <c r="Q14" t="s">
        <v>50</v>
      </c>
      <c r="R14" t="s">
        <v>182</v>
      </c>
      <c r="T14" s="11"/>
      <c r="U14" t="s">
        <v>203</v>
      </c>
    </row>
    <row r="15" spans="1:25" x14ac:dyDescent="0.3">
      <c r="O15" s="47" t="s">
        <v>429</v>
      </c>
      <c r="Q15" t="s">
        <v>51</v>
      </c>
      <c r="R15" t="s">
        <v>183</v>
      </c>
      <c r="T15" s="11"/>
      <c r="U15" t="s">
        <v>448</v>
      </c>
    </row>
    <row r="16" spans="1:25" x14ac:dyDescent="0.3">
      <c r="O16" s="47" t="s">
        <v>430</v>
      </c>
      <c r="Q16" t="s">
        <v>52</v>
      </c>
      <c r="R16" t="s">
        <v>184</v>
      </c>
      <c r="T16" s="11"/>
      <c r="U16" t="s">
        <v>204</v>
      </c>
    </row>
    <row r="17" spans="15:21" x14ac:dyDescent="0.3">
      <c r="O17" s="47" t="s">
        <v>431</v>
      </c>
      <c r="Q17" t="s">
        <v>122</v>
      </c>
      <c r="R17" t="s">
        <v>185</v>
      </c>
      <c r="T17" s="11"/>
      <c r="U17" t="s">
        <v>205</v>
      </c>
    </row>
    <row r="18" spans="15:21" x14ac:dyDescent="0.3">
      <c r="O18" s="47" t="s">
        <v>432</v>
      </c>
      <c r="Q18" t="s">
        <v>123</v>
      </c>
      <c r="R18" t="s">
        <v>186</v>
      </c>
      <c r="T18" s="11"/>
      <c r="U18" t="s">
        <v>206</v>
      </c>
    </row>
    <row r="19" spans="15:21" x14ac:dyDescent="0.3">
      <c r="O19" s="47" t="s">
        <v>433</v>
      </c>
      <c r="Q19" t="s">
        <v>124</v>
      </c>
      <c r="R19" t="s">
        <v>188</v>
      </c>
      <c r="T19" s="11"/>
      <c r="U19" t="s">
        <v>207</v>
      </c>
    </row>
    <row r="20" spans="15:21" x14ac:dyDescent="0.3">
      <c r="O20" s="47" t="s">
        <v>434</v>
      </c>
      <c r="Q20" t="s">
        <v>125</v>
      </c>
      <c r="R20" t="s">
        <v>189</v>
      </c>
      <c r="T20" s="11"/>
      <c r="U20" t="s">
        <v>208</v>
      </c>
    </row>
    <row r="21" spans="15:21" x14ac:dyDescent="0.3">
      <c r="O21" s="47" t="s">
        <v>435</v>
      </c>
      <c r="Q21" t="s">
        <v>126</v>
      </c>
      <c r="R21" t="s">
        <v>190</v>
      </c>
      <c r="T21" s="11"/>
      <c r="U21" t="s">
        <v>209</v>
      </c>
    </row>
    <row r="22" spans="15:21" x14ac:dyDescent="0.3">
      <c r="O22" s="47" t="s">
        <v>436</v>
      </c>
      <c r="Q22" t="s">
        <v>127</v>
      </c>
      <c r="R22" t="s">
        <v>191</v>
      </c>
      <c r="T22" s="11"/>
      <c r="U22" t="s">
        <v>449</v>
      </c>
    </row>
    <row r="23" spans="15:21" x14ac:dyDescent="0.3">
      <c r="Q23" t="s">
        <v>128</v>
      </c>
      <c r="R23" t="s">
        <v>192</v>
      </c>
      <c r="T23" s="11"/>
      <c r="U23" t="s">
        <v>450</v>
      </c>
    </row>
    <row r="24" spans="15:21" x14ac:dyDescent="0.3">
      <c r="Q24" t="s">
        <v>129</v>
      </c>
      <c r="R24" t="s">
        <v>193</v>
      </c>
      <c r="T24" s="11"/>
      <c r="U24" t="s">
        <v>211</v>
      </c>
    </row>
    <row r="25" spans="15:21" x14ac:dyDescent="0.3">
      <c r="Q25" t="s">
        <v>130</v>
      </c>
      <c r="R25" t="s">
        <v>194</v>
      </c>
      <c r="T25" s="11"/>
      <c r="U25" t="s">
        <v>212</v>
      </c>
    </row>
    <row r="26" spans="15:21" x14ac:dyDescent="0.3">
      <c r="Q26" t="s">
        <v>131</v>
      </c>
      <c r="T26" s="11"/>
      <c r="U26" t="s">
        <v>451</v>
      </c>
    </row>
    <row r="27" spans="15:21" x14ac:dyDescent="0.3">
      <c r="Q27" t="s">
        <v>132</v>
      </c>
      <c r="T27" s="11"/>
      <c r="U27" t="s">
        <v>452</v>
      </c>
    </row>
    <row r="28" spans="15:21" x14ac:dyDescent="0.3">
      <c r="Q28" t="s">
        <v>133</v>
      </c>
      <c r="U28" t="s">
        <v>213</v>
      </c>
    </row>
    <row r="29" spans="15:21" x14ac:dyDescent="0.3">
      <c r="Q29" t="s">
        <v>134</v>
      </c>
      <c r="U29" t="s">
        <v>214</v>
      </c>
    </row>
    <row r="30" spans="15:21" x14ac:dyDescent="0.3">
      <c r="Q30" t="s">
        <v>135</v>
      </c>
      <c r="U30" t="s">
        <v>453</v>
      </c>
    </row>
    <row r="31" spans="15:21" x14ac:dyDescent="0.3">
      <c r="Q31" t="s">
        <v>136</v>
      </c>
      <c r="U31" t="s">
        <v>158</v>
      </c>
    </row>
    <row r="32" spans="15:21" x14ac:dyDescent="0.3">
      <c r="Q32" t="s">
        <v>137</v>
      </c>
      <c r="U32" t="s">
        <v>215</v>
      </c>
    </row>
    <row r="33" spans="17:21" x14ac:dyDescent="0.3">
      <c r="Q33" t="s">
        <v>138</v>
      </c>
      <c r="U33" t="s">
        <v>216</v>
      </c>
    </row>
    <row r="34" spans="17:21" x14ac:dyDescent="0.3">
      <c r="Q34" t="s">
        <v>139</v>
      </c>
      <c r="U34" t="s">
        <v>217</v>
      </c>
    </row>
    <row r="35" spans="17:21" x14ac:dyDescent="0.3">
      <c r="Q35" t="s">
        <v>53</v>
      </c>
      <c r="R35" s="11"/>
      <c r="S35" s="11"/>
      <c r="U35" t="s">
        <v>218</v>
      </c>
    </row>
    <row r="36" spans="17:21" x14ac:dyDescent="0.3">
      <c r="Q36" t="s">
        <v>140</v>
      </c>
      <c r="R36" s="11"/>
      <c r="S36" s="11"/>
      <c r="U36" t="s">
        <v>219</v>
      </c>
    </row>
    <row r="37" spans="17:21" x14ac:dyDescent="0.3">
      <c r="Q37" t="s">
        <v>141</v>
      </c>
      <c r="R37" s="11"/>
      <c r="S37" s="11"/>
      <c r="U37" t="s">
        <v>220</v>
      </c>
    </row>
    <row r="38" spans="17:21" x14ac:dyDescent="0.3">
      <c r="Q38" t="s">
        <v>142</v>
      </c>
      <c r="R38" s="11"/>
      <c r="S38" s="11"/>
      <c r="U38" t="s">
        <v>221</v>
      </c>
    </row>
    <row r="39" spans="17:21" x14ac:dyDescent="0.3">
      <c r="Q39" t="s">
        <v>143</v>
      </c>
      <c r="U39" t="s">
        <v>222</v>
      </c>
    </row>
    <row r="40" spans="17:21" x14ac:dyDescent="0.3">
      <c r="Q40" t="s">
        <v>144</v>
      </c>
      <c r="U40" t="s">
        <v>454</v>
      </c>
    </row>
    <row r="41" spans="17:21" x14ac:dyDescent="0.3">
      <c r="Q41" t="s">
        <v>145</v>
      </c>
      <c r="U41" t="s">
        <v>223</v>
      </c>
    </row>
    <row r="42" spans="17:21" x14ac:dyDescent="0.3">
      <c r="Q42" t="s">
        <v>54</v>
      </c>
      <c r="U42" t="s">
        <v>455</v>
      </c>
    </row>
    <row r="43" spans="17:21" x14ac:dyDescent="0.3">
      <c r="Q43" t="s">
        <v>55</v>
      </c>
      <c r="U43" t="s">
        <v>224</v>
      </c>
    </row>
    <row r="44" spans="17:21" x14ac:dyDescent="0.3">
      <c r="Q44" t="s">
        <v>56</v>
      </c>
      <c r="U44" t="s">
        <v>225</v>
      </c>
    </row>
    <row r="45" spans="17:21" x14ac:dyDescent="0.3">
      <c r="Q45" t="s">
        <v>146</v>
      </c>
      <c r="U45" t="s">
        <v>226</v>
      </c>
    </row>
    <row r="46" spans="17:21" x14ac:dyDescent="0.3">
      <c r="Q46" t="s">
        <v>57</v>
      </c>
      <c r="U46" t="s">
        <v>227</v>
      </c>
    </row>
    <row r="47" spans="17:21" x14ac:dyDescent="0.3">
      <c r="Q47" t="s">
        <v>58</v>
      </c>
      <c r="U47" t="s">
        <v>228</v>
      </c>
    </row>
    <row r="48" spans="17:21" x14ac:dyDescent="0.3">
      <c r="Q48" t="s">
        <v>59</v>
      </c>
      <c r="U48" t="s">
        <v>229</v>
      </c>
    </row>
    <row r="49" spans="17:21" x14ac:dyDescent="0.3">
      <c r="Q49" t="s">
        <v>60</v>
      </c>
      <c r="U49" t="s">
        <v>456</v>
      </c>
    </row>
    <row r="50" spans="17:21" x14ac:dyDescent="0.3">
      <c r="Q50" t="s">
        <v>61</v>
      </c>
      <c r="U50" t="s">
        <v>230</v>
      </c>
    </row>
    <row r="51" spans="17:21" x14ac:dyDescent="0.3">
      <c r="Q51" t="s">
        <v>62</v>
      </c>
      <c r="U51" t="s">
        <v>231</v>
      </c>
    </row>
    <row r="52" spans="17:21" x14ac:dyDescent="0.3">
      <c r="Q52" t="s">
        <v>63</v>
      </c>
      <c r="U52" t="s">
        <v>232</v>
      </c>
    </row>
    <row r="53" spans="17:21" x14ac:dyDescent="0.3">
      <c r="Q53" t="s">
        <v>64</v>
      </c>
      <c r="U53" t="s">
        <v>233</v>
      </c>
    </row>
    <row r="54" spans="17:21" x14ac:dyDescent="0.3">
      <c r="Q54" t="s">
        <v>65</v>
      </c>
      <c r="U54" t="s">
        <v>457</v>
      </c>
    </row>
    <row r="55" spans="17:21" x14ac:dyDescent="0.3">
      <c r="Q55" t="s">
        <v>66</v>
      </c>
      <c r="U55" t="s">
        <v>234</v>
      </c>
    </row>
    <row r="56" spans="17:21" x14ac:dyDescent="0.3">
      <c r="Q56" t="s">
        <v>67</v>
      </c>
      <c r="U56" t="s">
        <v>235</v>
      </c>
    </row>
    <row r="57" spans="17:21" x14ac:dyDescent="0.3">
      <c r="Q57" t="s">
        <v>68</v>
      </c>
      <c r="U57" t="s">
        <v>236</v>
      </c>
    </row>
    <row r="58" spans="17:21" x14ac:dyDescent="0.3">
      <c r="Q58" t="s">
        <v>69</v>
      </c>
      <c r="U58" t="s">
        <v>237</v>
      </c>
    </row>
    <row r="59" spans="17:21" x14ac:dyDescent="0.3">
      <c r="Q59" t="s">
        <v>70</v>
      </c>
      <c r="U59" t="s">
        <v>238</v>
      </c>
    </row>
    <row r="60" spans="17:21" x14ac:dyDescent="0.3">
      <c r="Q60" t="s">
        <v>71</v>
      </c>
      <c r="U60" t="s">
        <v>239</v>
      </c>
    </row>
    <row r="61" spans="17:21" x14ac:dyDescent="0.3">
      <c r="Q61" t="s">
        <v>72</v>
      </c>
      <c r="U61" t="s">
        <v>240</v>
      </c>
    </row>
    <row r="62" spans="17:21" x14ac:dyDescent="0.3">
      <c r="Q62" t="s">
        <v>73</v>
      </c>
      <c r="U62" t="s">
        <v>241</v>
      </c>
    </row>
    <row r="63" spans="17:21" x14ac:dyDescent="0.3">
      <c r="Q63" t="s">
        <v>74</v>
      </c>
      <c r="U63" t="s">
        <v>242</v>
      </c>
    </row>
    <row r="64" spans="17:21" x14ac:dyDescent="0.3">
      <c r="Q64" t="s">
        <v>75</v>
      </c>
      <c r="U64" t="s">
        <v>243</v>
      </c>
    </row>
    <row r="65" spans="17:21" x14ac:dyDescent="0.3">
      <c r="Q65" t="s">
        <v>76</v>
      </c>
      <c r="U65" t="s">
        <v>244</v>
      </c>
    </row>
    <row r="66" spans="17:21" x14ac:dyDescent="0.3">
      <c r="Q66" t="s">
        <v>77</v>
      </c>
      <c r="U66" t="s">
        <v>160</v>
      </c>
    </row>
    <row r="67" spans="17:21" x14ac:dyDescent="0.3">
      <c r="Q67" t="s">
        <v>78</v>
      </c>
      <c r="U67" t="s">
        <v>245</v>
      </c>
    </row>
    <row r="68" spans="17:21" x14ac:dyDescent="0.3">
      <c r="Q68" t="s">
        <v>79</v>
      </c>
      <c r="U68" t="s">
        <v>246</v>
      </c>
    </row>
    <row r="69" spans="17:21" x14ac:dyDescent="0.3">
      <c r="Q69" t="s">
        <v>80</v>
      </c>
      <c r="U69" t="s">
        <v>247</v>
      </c>
    </row>
    <row r="70" spans="17:21" x14ac:dyDescent="0.3">
      <c r="Q70" t="s">
        <v>81</v>
      </c>
      <c r="U70" t="s">
        <v>248</v>
      </c>
    </row>
    <row r="71" spans="17:21" x14ac:dyDescent="0.3">
      <c r="Q71" t="s">
        <v>82</v>
      </c>
      <c r="U71" t="s">
        <v>458</v>
      </c>
    </row>
    <row r="72" spans="17:21" x14ac:dyDescent="0.3">
      <c r="Q72" t="s">
        <v>83</v>
      </c>
      <c r="U72" t="s">
        <v>249</v>
      </c>
    </row>
    <row r="73" spans="17:21" x14ac:dyDescent="0.3">
      <c r="Q73" t="s">
        <v>84</v>
      </c>
      <c r="U73" t="s">
        <v>250</v>
      </c>
    </row>
    <row r="74" spans="17:21" x14ac:dyDescent="0.3">
      <c r="Q74" t="s">
        <v>85</v>
      </c>
      <c r="U74" t="s">
        <v>459</v>
      </c>
    </row>
    <row r="75" spans="17:21" x14ac:dyDescent="0.3">
      <c r="Q75" t="s">
        <v>86</v>
      </c>
      <c r="U75" t="s">
        <v>161</v>
      </c>
    </row>
    <row r="76" spans="17:21" x14ac:dyDescent="0.3">
      <c r="Q76" t="s">
        <v>87</v>
      </c>
      <c r="U76" t="s">
        <v>251</v>
      </c>
    </row>
    <row r="77" spans="17:21" x14ac:dyDescent="0.3">
      <c r="Q77" t="s">
        <v>88</v>
      </c>
      <c r="U77" t="s">
        <v>252</v>
      </c>
    </row>
    <row r="78" spans="17:21" x14ac:dyDescent="0.3">
      <c r="Q78" t="s">
        <v>89</v>
      </c>
      <c r="U78" t="s">
        <v>460</v>
      </c>
    </row>
    <row r="79" spans="17:21" x14ac:dyDescent="0.3">
      <c r="Q79" t="s">
        <v>90</v>
      </c>
      <c r="U79" t="s">
        <v>253</v>
      </c>
    </row>
    <row r="80" spans="17:21" x14ac:dyDescent="0.3">
      <c r="Q80" t="s">
        <v>91</v>
      </c>
      <c r="U80" t="s">
        <v>254</v>
      </c>
    </row>
    <row r="81" spans="17:21" x14ac:dyDescent="0.3">
      <c r="Q81" t="s">
        <v>92</v>
      </c>
      <c r="U81" t="s">
        <v>255</v>
      </c>
    </row>
    <row r="82" spans="17:21" x14ac:dyDescent="0.3">
      <c r="Q82" t="s">
        <v>93</v>
      </c>
      <c r="U82" t="s">
        <v>256</v>
      </c>
    </row>
    <row r="83" spans="17:21" x14ac:dyDescent="0.3">
      <c r="Q83" t="s">
        <v>94</v>
      </c>
      <c r="U83" t="s">
        <v>461</v>
      </c>
    </row>
    <row r="84" spans="17:21" x14ac:dyDescent="0.3">
      <c r="Q84" t="s">
        <v>95</v>
      </c>
      <c r="U84" t="s">
        <v>462</v>
      </c>
    </row>
    <row r="85" spans="17:21" x14ac:dyDescent="0.3">
      <c r="Q85" t="s">
        <v>96</v>
      </c>
      <c r="U85" t="s">
        <v>257</v>
      </c>
    </row>
    <row r="86" spans="17:21" x14ac:dyDescent="0.3">
      <c r="Q86" t="s">
        <v>97</v>
      </c>
      <c r="U86" t="s">
        <v>463</v>
      </c>
    </row>
    <row r="87" spans="17:21" x14ac:dyDescent="0.3">
      <c r="Q87" t="s">
        <v>98</v>
      </c>
      <c r="U87" t="s">
        <v>464</v>
      </c>
    </row>
    <row r="88" spans="17:21" x14ac:dyDescent="0.3">
      <c r="Q88" t="s">
        <v>99</v>
      </c>
      <c r="U88" t="s">
        <v>465</v>
      </c>
    </row>
    <row r="89" spans="17:21" x14ac:dyDescent="0.3">
      <c r="Q89" t="s">
        <v>100</v>
      </c>
      <c r="U89" t="s">
        <v>162</v>
      </c>
    </row>
    <row r="90" spans="17:21" x14ac:dyDescent="0.3">
      <c r="Q90" t="s">
        <v>101</v>
      </c>
      <c r="U90" t="s">
        <v>466</v>
      </c>
    </row>
    <row r="91" spans="17:21" x14ac:dyDescent="0.3">
      <c r="Q91" t="s">
        <v>102</v>
      </c>
      <c r="U91" t="s">
        <v>258</v>
      </c>
    </row>
    <row r="92" spans="17:21" x14ac:dyDescent="0.3">
      <c r="Q92" t="s">
        <v>103</v>
      </c>
      <c r="U92" t="s">
        <v>259</v>
      </c>
    </row>
    <row r="93" spans="17:21" x14ac:dyDescent="0.3">
      <c r="Q93" t="s">
        <v>104</v>
      </c>
      <c r="U93" t="s">
        <v>467</v>
      </c>
    </row>
    <row r="94" spans="17:21" x14ac:dyDescent="0.3">
      <c r="Q94" t="s">
        <v>105</v>
      </c>
      <c r="U94" t="s">
        <v>260</v>
      </c>
    </row>
    <row r="95" spans="17:21" x14ac:dyDescent="0.3">
      <c r="Q95" t="s">
        <v>106</v>
      </c>
      <c r="U95" t="s">
        <v>261</v>
      </c>
    </row>
    <row r="96" spans="17:21" x14ac:dyDescent="0.3">
      <c r="Q96" t="s">
        <v>107</v>
      </c>
      <c r="U96" t="s">
        <v>262</v>
      </c>
    </row>
    <row r="97" spans="17:21" x14ac:dyDescent="0.3">
      <c r="Q97" t="s">
        <v>108</v>
      </c>
      <c r="U97" t="s">
        <v>263</v>
      </c>
    </row>
    <row r="98" spans="17:21" x14ac:dyDescent="0.3">
      <c r="Q98" t="s">
        <v>109</v>
      </c>
      <c r="U98" t="s">
        <v>264</v>
      </c>
    </row>
    <row r="99" spans="17:21" x14ac:dyDescent="0.3">
      <c r="Q99" t="s">
        <v>110</v>
      </c>
      <c r="U99" t="s">
        <v>265</v>
      </c>
    </row>
    <row r="100" spans="17:21" x14ac:dyDescent="0.3">
      <c r="Q100" t="s">
        <v>111</v>
      </c>
      <c r="U100" t="s">
        <v>468</v>
      </c>
    </row>
    <row r="101" spans="17:21" x14ac:dyDescent="0.3">
      <c r="Q101" t="s">
        <v>147</v>
      </c>
      <c r="U101" t="s">
        <v>469</v>
      </c>
    </row>
    <row r="102" spans="17:21" x14ac:dyDescent="0.3">
      <c r="Q102" t="s">
        <v>112</v>
      </c>
      <c r="U102" t="s">
        <v>266</v>
      </c>
    </row>
    <row r="103" spans="17:21" x14ac:dyDescent="0.3">
      <c r="Q103" t="s">
        <v>113</v>
      </c>
      <c r="U103" t="s">
        <v>267</v>
      </c>
    </row>
    <row r="104" spans="17:21" x14ac:dyDescent="0.3">
      <c r="Q104" t="s">
        <v>114</v>
      </c>
      <c r="U104" t="s">
        <v>470</v>
      </c>
    </row>
    <row r="105" spans="17:21" x14ac:dyDescent="0.3">
      <c r="Q105" t="s">
        <v>115</v>
      </c>
      <c r="U105" t="s">
        <v>268</v>
      </c>
    </row>
    <row r="106" spans="17:21" x14ac:dyDescent="0.3">
      <c r="Q106" t="s">
        <v>116</v>
      </c>
      <c r="U106" t="s">
        <v>471</v>
      </c>
    </row>
    <row r="107" spans="17:21" x14ac:dyDescent="0.3">
      <c r="Q107" t="s">
        <v>117</v>
      </c>
      <c r="U107" t="s">
        <v>269</v>
      </c>
    </row>
    <row r="108" spans="17:21" x14ac:dyDescent="0.3">
      <c r="Q108" t="s">
        <v>148</v>
      </c>
      <c r="U108" t="s">
        <v>472</v>
      </c>
    </row>
    <row r="109" spans="17:21" x14ac:dyDescent="0.3">
      <c r="Q109" t="s">
        <v>149</v>
      </c>
      <c r="U109" t="s">
        <v>270</v>
      </c>
    </row>
    <row r="110" spans="17:21" x14ac:dyDescent="0.3">
      <c r="Q110" t="s">
        <v>150</v>
      </c>
      <c r="U110" t="s">
        <v>271</v>
      </c>
    </row>
    <row r="111" spans="17:21" x14ac:dyDescent="0.3">
      <c r="Q111" t="s">
        <v>151</v>
      </c>
      <c r="U111" t="s">
        <v>272</v>
      </c>
    </row>
    <row r="112" spans="17:21" x14ac:dyDescent="0.3">
      <c r="Q112" t="s">
        <v>152</v>
      </c>
      <c r="U112" t="s">
        <v>273</v>
      </c>
    </row>
    <row r="113" spans="17:21" x14ac:dyDescent="0.3">
      <c r="Q113" t="s">
        <v>153</v>
      </c>
      <c r="U113" t="s">
        <v>274</v>
      </c>
    </row>
    <row r="114" spans="17:21" x14ac:dyDescent="0.3">
      <c r="Q114" t="s">
        <v>154</v>
      </c>
      <c r="U114" t="s">
        <v>275</v>
      </c>
    </row>
    <row r="115" spans="17:21" x14ac:dyDescent="0.3">
      <c r="Q115" t="s">
        <v>155</v>
      </c>
      <c r="U115" t="s">
        <v>473</v>
      </c>
    </row>
    <row r="116" spans="17:21" x14ac:dyDescent="0.3">
      <c r="Q116" t="s">
        <v>156</v>
      </c>
      <c r="U116" t="s">
        <v>276</v>
      </c>
    </row>
    <row r="117" spans="17:21" x14ac:dyDescent="0.3">
      <c r="Q117" t="s">
        <v>157</v>
      </c>
      <c r="U117" t="s">
        <v>474</v>
      </c>
    </row>
    <row r="118" spans="17:21" x14ac:dyDescent="0.3">
      <c r="Q118" t="s">
        <v>118</v>
      </c>
      <c r="U118" t="s">
        <v>277</v>
      </c>
    </row>
    <row r="119" spans="17:21" x14ac:dyDescent="0.3">
      <c r="Q119" t="s">
        <v>119</v>
      </c>
      <c r="U119" t="s">
        <v>475</v>
      </c>
    </row>
    <row r="120" spans="17:21" x14ac:dyDescent="0.3">
      <c r="Q120" t="s">
        <v>120</v>
      </c>
      <c r="U120" t="s">
        <v>278</v>
      </c>
    </row>
    <row r="121" spans="17:21" x14ac:dyDescent="0.3">
      <c r="Q121" t="s">
        <v>121</v>
      </c>
      <c r="U121" t="s">
        <v>279</v>
      </c>
    </row>
    <row r="122" spans="17:21" x14ac:dyDescent="0.3">
      <c r="U122" t="s">
        <v>476</v>
      </c>
    </row>
    <row r="123" spans="17:21" x14ac:dyDescent="0.3">
      <c r="U123" t="s">
        <v>477</v>
      </c>
    </row>
    <row r="124" spans="17:21" x14ac:dyDescent="0.3">
      <c r="U124" t="s">
        <v>478</v>
      </c>
    </row>
    <row r="125" spans="17:21" x14ac:dyDescent="0.3">
      <c r="U125" t="s">
        <v>479</v>
      </c>
    </row>
    <row r="126" spans="17:21" x14ac:dyDescent="0.3">
      <c r="U126" t="s">
        <v>164</v>
      </c>
    </row>
    <row r="127" spans="17:21" x14ac:dyDescent="0.3">
      <c r="U127" t="s">
        <v>165</v>
      </c>
    </row>
    <row r="128" spans="17:21" x14ac:dyDescent="0.3">
      <c r="U128" t="s">
        <v>280</v>
      </c>
    </row>
    <row r="129" spans="21:21" x14ac:dyDescent="0.3">
      <c r="U129" t="s">
        <v>281</v>
      </c>
    </row>
    <row r="130" spans="21:21" x14ac:dyDescent="0.3">
      <c r="U130" t="s">
        <v>480</v>
      </c>
    </row>
    <row r="131" spans="21:21" x14ac:dyDescent="0.3">
      <c r="U131" t="s">
        <v>481</v>
      </c>
    </row>
    <row r="132" spans="21:21" x14ac:dyDescent="0.3">
      <c r="U132" t="s">
        <v>482</v>
      </c>
    </row>
    <row r="133" spans="21:21" x14ac:dyDescent="0.3">
      <c r="U133" t="s">
        <v>282</v>
      </c>
    </row>
    <row r="134" spans="21:21" x14ac:dyDescent="0.3">
      <c r="U134" t="s">
        <v>283</v>
      </c>
    </row>
    <row r="135" spans="21:21" x14ac:dyDescent="0.3">
      <c r="U135" t="s">
        <v>284</v>
      </c>
    </row>
    <row r="136" spans="21:21" x14ac:dyDescent="0.3">
      <c r="U136" t="s">
        <v>285</v>
      </c>
    </row>
    <row r="137" spans="21:21" x14ac:dyDescent="0.3">
      <c r="U137" t="s">
        <v>483</v>
      </c>
    </row>
    <row r="138" spans="21:21" x14ac:dyDescent="0.3">
      <c r="U138" t="s">
        <v>286</v>
      </c>
    </row>
    <row r="139" spans="21:21" x14ac:dyDescent="0.3">
      <c r="U139" t="s">
        <v>484</v>
      </c>
    </row>
    <row r="140" spans="21:21" x14ac:dyDescent="0.3">
      <c r="U140" t="s">
        <v>287</v>
      </c>
    </row>
    <row r="141" spans="21:21" x14ac:dyDescent="0.3">
      <c r="U141" t="s">
        <v>485</v>
      </c>
    </row>
    <row r="142" spans="21:21" x14ac:dyDescent="0.3">
      <c r="U142" t="s">
        <v>288</v>
      </c>
    </row>
    <row r="143" spans="21:21" x14ac:dyDescent="0.3">
      <c r="U143" t="s">
        <v>486</v>
      </c>
    </row>
    <row r="144" spans="21:21" x14ac:dyDescent="0.3">
      <c r="U144" t="s">
        <v>487</v>
      </c>
    </row>
    <row r="145" spans="21:21" x14ac:dyDescent="0.3">
      <c r="U145" t="s">
        <v>289</v>
      </c>
    </row>
    <row r="146" spans="21:21" x14ac:dyDescent="0.3">
      <c r="U146" t="s">
        <v>290</v>
      </c>
    </row>
    <row r="147" spans="21:21" x14ac:dyDescent="0.3">
      <c r="U147" t="s">
        <v>291</v>
      </c>
    </row>
    <row r="148" spans="21:21" x14ac:dyDescent="0.3">
      <c r="U148" t="s">
        <v>488</v>
      </c>
    </row>
    <row r="149" spans="21:21" x14ac:dyDescent="0.3">
      <c r="U149" t="s">
        <v>292</v>
      </c>
    </row>
    <row r="150" spans="21:21" x14ac:dyDescent="0.3">
      <c r="U150" t="s">
        <v>489</v>
      </c>
    </row>
    <row r="151" spans="21:21" x14ac:dyDescent="0.3">
      <c r="U151" t="s">
        <v>187</v>
      </c>
    </row>
    <row r="152" spans="21:21" x14ac:dyDescent="0.3">
      <c r="U152" t="s">
        <v>293</v>
      </c>
    </row>
    <row r="153" spans="21:21" x14ac:dyDescent="0.3">
      <c r="U153" t="s">
        <v>294</v>
      </c>
    </row>
    <row r="154" spans="21:21" x14ac:dyDescent="0.3">
      <c r="U154" t="s">
        <v>490</v>
      </c>
    </row>
    <row r="155" spans="21:21" x14ac:dyDescent="0.3">
      <c r="U155" t="s">
        <v>491</v>
      </c>
    </row>
    <row r="156" spans="21:21" x14ac:dyDescent="0.3">
      <c r="U156" t="s">
        <v>295</v>
      </c>
    </row>
    <row r="157" spans="21:21" x14ac:dyDescent="0.3">
      <c r="U157" t="s">
        <v>296</v>
      </c>
    </row>
    <row r="158" spans="21:21" x14ac:dyDescent="0.3">
      <c r="U158" t="s">
        <v>298</v>
      </c>
    </row>
    <row r="159" spans="21:21" x14ac:dyDescent="0.3">
      <c r="U159" t="s">
        <v>299</v>
      </c>
    </row>
    <row r="160" spans="21:21" x14ac:dyDescent="0.3">
      <c r="U160" t="s">
        <v>492</v>
      </c>
    </row>
    <row r="161" spans="21:21" x14ac:dyDescent="0.3">
      <c r="U161" t="s">
        <v>493</v>
      </c>
    </row>
    <row r="162" spans="21:21" x14ac:dyDescent="0.3">
      <c r="U162" t="s">
        <v>300</v>
      </c>
    </row>
    <row r="163" spans="21:21" x14ac:dyDescent="0.3">
      <c r="U163" t="s">
        <v>301</v>
      </c>
    </row>
    <row r="164" spans="21:21" x14ac:dyDescent="0.3">
      <c r="U164" t="s">
        <v>302</v>
      </c>
    </row>
    <row r="165" spans="21:21" x14ac:dyDescent="0.3">
      <c r="U165" t="s">
        <v>303</v>
      </c>
    </row>
    <row r="166" spans="21:21" x14ac:dyDescent="0.3">
      <c r="U166" t="s">
        <v>304</v>
      </c>
    </row>
    <row r="167" spans="21:21" x14ac:dyDescent="0.3">
      <c r="U167" t="s">
        <v>494</v>
      </c>
    </row>
    <row r="168" spans="21:21" x14ac:dyDescent="0.3">
      <c r="U168" t="s">
        <v>305</v>
      </c>
    </row>
    <row r="169" spans="21:21" x14ac:dyDescent="0.3">
      <c r="U169" t="s">
        <v>306</v>
      </c>
    </row>
    <row r="170" spans="21:21" x14ac:dyDescent="0.3">
      <c r="U170" t="s">
        <v>307</v>
      </c>
    </row>
    <row r="171" spans="21:21" x14ac:dyDescent="0.3">
      <c r="U171" t="s">
        <v>308</v>
      </c>
    </row>
    <row r="172" spans="21:21" x14ac:dyDescent="0.3">
      <c r="U172" t="s">
        <v>309</v>
      </c>
    </row>
    <row r="173" spans="21:21" x14ac:dyDescent="0.3">
      <c r="U173" t="s">
        <v>495</v>
      </c>
    </row>
    <row r="174" spans="21:21" x14ac:dyDescent="0.3">
      <c r="U174" t="s">
        <v>496</v>
      </c>
    </row>
    <row r="175" spans="21:21" x14ac:dyDescent="0.3">
      <c r="U175" t="s">
        <v>310</v>
      </c>
    </row>
    <row r="176" spans="21:21" x14ac:dyDescent="0.3">
      <c r="U176" t="s">
        <v>497</v>
      </c>
    </row>
    <row r="177" spans="21:21" x14ac:dyDescent="0.3">
      <c r="U177" t="s">
        <v>170</v>
      </c>
    </row>
    <row r="178" spans="21:21" x14ac:dyDescent="0.3">
      <c r="U178" t="s">
        <v>311</v>
      </c>
    </row>
    <row r="179" spans="21:21" x14ac:dyDescent="0.3">
      <c r="U179" t="s">
        <v>166</v>
      </c>
    </row>
    <row r="180" spans="21:21" x14ac:dyDescent="0.3">
      <c r="U180" t="s">
        <v>312</v>
      </c>
    </row>
    <row r="181" spans="21:21" x14ac:dyDescent="0.3">
      <c r="U181" t="s">
        <v>313</v>
      </c>
    </row>
    <row r="182" spans="21:21" x14ac:dyDescent="0.3">
      <c r="U182" t="s">
        <v>167</v>
      </c>
    </row>
    <row r="183" spans="21:21" x14ac:dyDescent="0.3">
      <c r="U183" t="s">
        <v>169</v>
      </c>
    </row>
    <row r="184" spans="21:21" x14ac:dyDescent="0.3">
      <c r="U184" t="s">
        <v>314</v>
      </c>
    </row>
    <row r="185" spans="21:21" x14ac:dyDescent="0.3">
      <c r="U185" t="s">
        <v>315</v>
      </c>
    </row>
    <row r="186" spans="21:21" x14ac:dyDescent="0.3">
      <c r="U186" t="s">
        <v>498</v>
      </c>
    </row>
    <row r="187" spans="21:21" x14ac:dyDescent="0.3">
      <c r="U187" t="s">
        <v>317</v>
      </c>
    </row>
    <row r="188" spans="21:21" x14ac:dyDescent="0.3">
      <c r="U188" t="s">
        <v>316</v>
      </c>
    </row>
    <row r="189" spans="21:21" x14ac:dyDescent="0.3">
      <c r="U189" t="s">
        <v>318</v>
      </c>
    </row>
    <row r="190" spans="21:21" x14ac:dyDescent="0.3">
      <c r="U190" t="s">
        <v>319</v>
      </c>
    </row>
    <row r="191" spans="21:21" x14ac:dyDescent="0.3">
      <c r="U191" t="s">
        <v>320</v>
      </c>
    </row>
    <row r="192" spans="21:21" x14ac:dyDescent="0.3">
      <c r="U192" t="s">
        <v>321</v>
      </c>
    </row>
    <row r="193" spans="21:21" x14ac:dyDescent="0.3">
      <c r="U193" t="s">
        <v>322</v>
      </c>
    </row>
    <row r="194" spans="21:21" x14ac:dyDescent="0.3">
      <c r="U194" t="s">
        <v>499</v>
      </c>
    </row>
    <row r="195" spans="21:21" x14ac:dyDescent="0.3">
      <c r="U195" t="s">
        <v>323</v>
      </c>
    </row>
    <row r="196" spans="21:21" x14ac:dyDescent="0.3">
      <c r="U196" t="s">
        <v>324</v>
      </c>
    </row>
    <row r="197" spans="21:21" x14ac:dyDescent="0.3">
      <c r="U197" t="s">
        <v>325</v>
      </c>
    </row>
    <row r="198" spans="21:21" x14ac:dyDescent="0.3">
      <c r="U198" t="s">
        <v>326</v>
      </c>
    </row>
    <row r="199" spans="21:21" x14ac:dyDescent="0.3">
      <c r="U199" t="s">
        <v>327</v>
      </c>
    </row>
    <row r="200" spans="21:21" x14ac:dyDescent="0.3">
      <c r="U200" t="s">
        <v>500</v>
      </c>
    </row>
    <row r="201" spans="21:21" x14ac:dyDescent="0.3">
      <c r="U201" t="s">
        <v>501</v>
      </c>
    </row>
    <row r="202" spans="21:21" x14ac:dyDescent="0.3">
      <c r="U202" t="s">
        <v>328</v>
      </c>
    </row>
    <row r="203" spans="21:21" x14ac:dyDescent="0.3">
      <c r="U203" t="s">
        <v>502</v>
      </c>
    </row>
    <row r="204" spans="21:21" x14ac:dyDescent="0.3">
      <c r="U204" t="s">
        <v>329</v>
      </c>
    </row>
    <row r="205" spans="21:21" x14ac:dyDescent="0.3">
      <c r="U205" t="s">
        <v>330</v>
      </c>
    </row>
    <row r="206" spans="21:21" x14ac:dyDescent="0.3">
      <c r="U206" t="s">
        <v>503</v>
      </c>
    </row>
    <row r="207" spans="21:21" x14ac:dyDescent="0.3">
      <c r="U207" t="s">
        <v>504</v>
      </c>
    </row>
    <row r="208" spans="21:21" x14ac:dyDescent="0.3">
      <c r="U208" t="s">
        <v>331</v>
      </c>
    </row>
    <row r="209" spans="21:21" x14ac:dyDescent="0.3">
      <c r="U209" t="s">
        <v>505</v>
      </c>
    </row>
    <row r="210" spans="21:21" x14ac:dyDescent="0.3">
      <c r="U210" t="s">
        <v>332</v>
      </c>
    </row>
    <row r="211" spans="21:21" x14ac:dyDescent="0.3">
      <c r="U211" s="11"/>
    </row>
    <row r="212" spans="21:21" x14ac:dyDescent="0.3">
      <c r="U212" s="11"/>
    </row>
    <row r="213" spans="21:21" x14ac:dyDescent="0.3">
      <c r="U213" s="11"/>
    </row>
    <row r="214" spans="21:21" x14ac:dyDescent="0.3">
      <c r="U214" s="11"/>
    </row>
    <row r="215" spans="21:21" x14ac:dyDescent="0.3">
      <c r="U215" s="11"/>
    </row>
    <row r="216" spans="21:21" x14ac:dyDescent="0.3">
      <c r="U216" s="11"/>
    </row>
    <row r="217" spans="21:21" x14ac:dyDescent="0.3">
      <c r="U217" s="11"/>
    </row>
    <row r="218" spans="21:21" x14ac:dyDescent="0.3">
      <c r="U218" s="11"/>
    </row>
    <row r="219" spans="21:21" x14ac:dyDescent="0.3">
      <c r="U219" s="11"/>
    </row>
    <row r="220" spans="21:21" x14ac:dyDescent="0.3">
      <c r="U220" s="11"/>
    </row>
    <row r="221" spans="21:21" x14ac:dyDescent="0.3">
      <c r="U221" s="11"/>
    </row>
    <row r="222" spans="21:21" x14ac:dyDescent="0.3">
      <c r="U222" s="11"/>
    </row>
    <row r="223" spans="21:21" x14ac:dyDescent="0.3">
      <c r="U223" s="11"/>
    </row>
    <row r="224" spans="21:21" x14ac:dyDescent="0.3">
      <c r="U224" s="11"/>
    </row>
    <row r="225" spans="21:21" x14ac:dyDescent="0.3">
      <c r="U225" s="11"/>
    </row>
    <row r="226" spans="21:21" x14ac:dyDescent="0.3">
      <c r="U226" s="11"/>
    </row>
    <row r="227" spans="21:21" x14ac:dyDescent="0.3">
      <c r="U227" s="11"/>
    </row>
    <row r="228" spans="21:21" x14ac:dyDescent="0.3">
      <c r="U228" s="11"/>
    </row>
    <row r="229" spans="21:21" x14ac:dyDescent="0.3">
      <c r="U229" s="11"/>
    </row>
    <row r="230" spans="21:21" x14ac:dyDescent="0.3">
      <c r="U230" s="11"/>
    </row>
    <row r="231" spans="21:21" x14ac:dyDescent="0.3">
      <c r="U231" s="11"/>
    </row>
    <row r="232" spans="21:21" x14ac:dyDescent="0.3">
      <c r="U232" s="11"/>
    </row>
    <row r="233" spans="21:21" x14ac:dyDescent="0.3">
      <c r="U233" s="11"/>
    </row>
    <row r="234" spans="21:21" x14ac:dyDescent="0.3">
      <c r="U234" s="11"/>
    </row>
    <row r="235" spans="21:21" x14ac:dyDescent="0.3">
      <c r="U235" s="11"/>
    </row>
    <row r="236" spans="21:21" x14ac:dyDescent="0.3">
      <c r="U236" s="11"/>
    </row>
    <row r="237" spans="21:21" x14ac:dyDescent="0.3">
      <c r="U237" s="11"/>
    </row>
    <row r="238" spans="21:21" x14ac:dyDescent="0.3">
      <c r="U238" s="11"/>
    </row>
    <row r="239" spans="21:21" x14ac:dyDescent="0.3">
      <c r="U239" s="11"/>
    </row>
    <row r="240" spans="21:21" x14ac:dyDescent="0.3">
      <c r="U240" s="11"/>
    </row>
    <row r="241" spans="21:21" x14ac:dyDescent="0.3">
      <c r="U241" s="11"/>
    </row>
    <row r="242" spans="21:21" x14ac:dyDescent="0.3">
      <c r="U242" s="11"/>
    </row>
    <row r="243" spans="21:21" x14ac:dyDescent="0.3">
      <c r="U243" s="11"/>
    </row>
    <row r="244" spans="21:21" x14ac:dyDescent="0.3">
      <c r="U244" s="11"/>
    </row>
    <row r="245" spans="21:21" x14ac:dyDescent="0.3">
      <c r="U245" s="11"/>
    </row>
    <row r="246" spans="21:21" x14ac:dyDescent="0.3">
      <c r="U246" s="11"/>
    </row>
    <row r="247" spans="21:21" x14ac:dyDescent="0.3">
      <c r="U247" s="11"/>
    </row>
    <row r="248" spans="21:21" x14ac:dyDescent="0.3">
      <c r="U248" s="11"/>
    </row>
    <row r="249" spans="21:21" x14ac:dyDescent="0.3">
      <c r="U249" s="11"/>
    </row>
    <row r="250" spans="21:21" x14ac:dyDescent="0.3">
      <c r="U250" s="11"/>
    </row>
    <row r="251" spans="21:21" x14ac:dyDescent="0.3">
      <c r="U251" s="11"/>
    </row>
    <row r="252" spans="21:21" x14ac:dyDescent="0.3">
      <c r="U252" s="11"/>
    </row>
    <row r="253" spans="21:21" x14ac:dyDescent="0.3">
      <c r="U253" s="11"/>
    </row>
    <row r="254" spans="21:21" x14ac:dyDescent="0.3">
      <c r="U254" s="11"/>
    </row>
    <row r="255" spans="21:21" x14ac:dyDescent="0.3">
      <c r="U255" s="11"/>
    </row>
    <row r="256" spans="21:21" x14ac:dyDescent="0.3">
      <c r="U256" s="11"/>
    </row>
    <row r="257" spans="21:21" x14ac:dyDescent="0.3">
      <c r="U257" s="11"/>
    </row>
    <row r="258" spans="21:21" x14ac:dyDescent="0.3">
      <c r="U258" s="11"/>
    </row>
    <row r="259" spans="21:21" x14ac:dyDescent="0.3">
      <c r="U259" s="11"/>
    </row>
    <row r="260" spans="21:21" x14ac:dyDescent="0.3">
      <c r="U260" s="11"/>
    </row>
    <row r="261" spans="21:21" x14ac:dyDescent="0.3">
      <c r="U261" s="11"/>
    </row>
    <row r="262" spans="21:21" x14ac:dyDescent="0.3">
      <c r="U262" s="11"/>
    </row>
    <row r="263" spans="21:21" x14ac:dyDescent="0.3">
      <c r="U263" s="11"/>
    </row>
    <row r="264" spans="21:21" x14ac:dyDescent="0.3">
      <c r="U264" s="11"/>
    </row>
    <row r="265" spans="21:21" x14ac:dyDescent="0.3">
      <c r="U265" s="11"/>
    </row>
    <row r="266" spans="21:21" x14ac:dyDescent="0.3">
      <c r="U266" s="11"/>
    </row>
    <row r="267" spans="21:21" x14ac:dyDescent="0.3">
      <c r="U267" s="11"/>
    </row>
    <row r="268" spans="21:21" x14ac:dyDescent="0.3">
      <c r="U268" s="11"/>
    </row>
    <row r="269" spans="21:21" x14ac:dyDescent="0.3">
      <c r="U269" s="11"/>
    </row>
    <row r="270" spans="21:21" x14ac:dyDescent="0.3">
      <c r="U270" s="11"/>
    </row>
    <row r="271" spans="21:21" x14ac:dyDescent="0.3">
      <c r="U271" s="11"/>
    </row>
    <row r="272" spans="21:21" x14ac:dyDescent="0.3">
      <c r="U272" s="11"/>
    </row>
    <row r="273" spans="21:21" x14ac:dyDescent="0.3">
      <c r="U273" s="11"/>
    </row>
    <row r="274" spans="21:21" x14ac:dyDescent="0.3">
      <c r="U274" s="11"/>
    </row>
    <row r="275" spans="21:21" x14ac:dyDescent="0.3">
      <c r="U275" s="11"/>
    </row>
    <row r="276" spans="21:21" x14ac:dyDescent="0.3">
      <c r="U276" s="11"/>
    </row>
    <row r="277" spans="21:21" x14ac:dyDescent="0.3">
      <c r="U277" s="11"/>
    </row>
    <row r="278" spans="21:21" x14ac:dyDescent="0.3">
      <c r="U278" s="11"/>
    </row>
    <row r="279" spans="21:21" x14ac:dyDescent="0.3">
      <c r="U279" s="11"/>
    </row>
    <row r="280" spans="21:21" x14ac:dyDescent="0.3">
      <c r="U280" s="11"/>
    </row>
    <row r="281" spans="21:21" x14ac:dyDescent="0.3">
      <c r="U281" s="11"/>
    </row>
    <row r="282" spans="21:21" x14ac:dyDescent="0.3">
      <c r="U282" s="11"/>
    </row>
    <row r="283" spans="21:21" x14ac:dyDescent="0.3">
      <c r="U283" s="11"/>
    </row>
    <row r="284" spans="21:21" x14ac:dyDescent="0.3">
      <c r="U284" s="11"/>
    </row>
    <row r="285" spans="21:21" x14ac:dyDescent="0.3">
      <c r="U285" s="11"/>
    </row>
    <row r="286" spans="21:21" x14ac:dyDescent="0.3">
      <c r="U286" s="11"/>
    </row>
    <row r="287" spans="21:21" x14ac:dyDescent="0.3">
      <c r="U287" s="11"/>
    </row>
    <row r="288" spans="21:21" x14ac:dyDescent="0.3">
      <c r="U288" s="11"/>
    </row>
    <row r="289" spans="21:21" x14ac:dyDescent="0.3">
      <c r="U289" s="11"/>
    </row>
    <row r="290" spans="21:21" x14ac:dyDescent="0.3">
      <c r="U290" s="11"/>
    </row>
    <row r="291" spans="21:21" x14ac:dyDescent="0.3">
      <c r="U291" s="11"/>
    </row>
    <row r="292" spans="21:21" x14ac:dyDescent="0.3">
      <c r="U292" s="11"/>
    </row>
    <row r="293" spans="21:21" x14ac:dyDescent="0.3">
      <c r="U293" s="11"/>
    </row>
    <row r="294" spans="21:21" x14ac:dyDescent="0.3">
      <c r="U294" s="11"/>
    </row>
    <row r="295" spans="21:21" x14ac:dyDescent="0.3">
      <c r="U295" s="11"/>
    </row>
    <row r="296" spans="21:21" x14ac:dyDescent="0.3">
      <c r="U296" s="11"/>
    </row>
    <row r="297" spans="21:21" x14ac:dyDescent="0.3">
      <c r="U297" s="11"/>
    </row>
    <row r="298" spans="21:21" x14ac:dyDescent="0.3">
      <c r="U298" s="11"/>
    </row>
    <row r="299" spans="21:21" x14ac:dyDescent="0.3">
      <c r="U299" s="11"/>
    </row>
    <row r="300" spans="21:21" x14ac:dyDescent="0.3">
      <c r="U300" s="11"/>
    </row>
    <row r="301" spans="21:21" x14ac:dyDescent="0.3">
      <c r="U301" s="11"/>
    </row>
    <row r="302" spans="21:21" x14ac:dyDescent="0.3">
      <c r="U302" s="11"/>
    </row>
    <row r="303" spans="21:21" x14ac:dyDescent="0.3">
      <c r="U303" s="11"/>
    </row>
    <row r="304" spans="21:21" x14ac:dyDescent="0.3">
      <c r="U304" s="11"/>
    </row>
    <row r="305" spans="21:21" x14ac:dyDescent="0.3">
      <c r="U305" s="11"/>
    </row>
  </sheetData>
  <pageMargins left="0.7" right="0.7" top="0.75" bottom="0.75" header="0.3" footer="0.3"/>
  <headerFooter>
    <oddHeader>&amp;C&amp;"Calibri"&amp;12&amp;KFF0000 OFFICIAL&amp;1#_x000D_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19</vt:i4>
      </vt:variant>
    </vt:vector>
  </HeadingPairs>
  <TitlesOfParts>
    <vt:vector size="23" baseType="lpstr">
      <vt:lpstr>Order_Summary</vt:lpstr>
      <vt:lpstr>1-Services</vt:lpstr>
      <vt:lpstr>2-Hardware</vt:lpstr>
      <vt:lpstr>Lookups</vt:lpstr>
      <vt:lpstr>Category</vt:lpstr>
      <vt:lpstr>Contractors</vt:lpstr>
      <vt:lpstr>CTerm</vt:lpstr>
      <vt:lpstr>CTermOptions</vt:lpstr>
      <vt:lpstr>Extensions</vt:lpstr>
      <vt:lpstr>Hardware1</vt:lpstr>
      <vt:lpstr>Hardware2</vt:lpstr>
      <vt:lpstr>OrderType</vt:lpstr>
      <vt:lpstr>Orgs1</vt:lpstr>
      <vt:lpstr>Orgs2</vt:lpstr>
      <vt:lpstr>Orgs3</vt:lpstr>
      <vt:lpstr>Orgs4</vt:lpstr>
      <vt:lpstr>Orgs5</vt:lpstr>
      <vt:lpstr>OrgType</vt:lpstr>
      <vt:lpstr>Panel</vt:lpstr>
      <vt:lpstr>PlanTypes</vt:lpstr>
      <vt:lpstr>PurchaseType</vt:lpstr>
      <vt:lpstr>RegionLocs</vt:lpstr>
      <vt:lpstr>Term</vt:lpstr>
    </vt:vector>
  </TitlesOfParts>
  <Company>Department of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Finance</dc:creator>
  <cp:lastModifiedBy>Osment, Olivia</cp:lastModifiedBy>
  <cp:lastPrinted>2020-03-19T05:12:56Z</cp:lastPrinted>
  <dcterms:created xsi:type="dcterms:W3CDTF">2017-08-31T03:25:22Z</dcterms:created>
  <dcterms:modified xsi:type="dcterms:W3CDTF">2025-06-11T00:01:46Z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4b26fd5-3efd-4a20-8a20-f4af9baafd95_Enabled">
    <vt:lpwstr>true</vt:lpwstr>
  </property>
  <property fmtid="{D5CDD505-2E9C-101B-9397-08002B2CF9AE}" pid="3" name="MSIP_Label_c4b26fd5-3efd-4a20-8a20-f4af9baafd95_SetDate">
    <vt:lpwstr>2025-03-11T02:24:04Z</vt:lpwstr>
  </property>
  <property fmtid="{D5CDD505-2E9C-101B-9397-08002B2CF9AE}" pid="4" name="MSIP_Label_c4b26fd5-3efd-4a20-8a20-f4af9baafd95_Method">
    <vt:lpwstr>Privileged</vt:lpwstr>
  </property>
  <property fmtid="{D5CDD505-2E9C-101B-9397-08002B2CF9AE}" pid="5" name="MSIP_Label_c4b26fd5-3efd-4a20-8a20-f4af9baafd95_Name">
    <vt:lpwstr>Official</vt:lpwstr>
  </property>
  <property fmtid="{D5CDD505-2E9C-101B-9397-08002B2CF9AE}" pid="6" name="MSIP_Label_c4b26fd5-3efd-4a20-8a20-f4af9baafd95_SiteId">
    <vt:lpwstr>b734b102-a267-429a-b45e-460c8ad63ae2</vt:lpwstr>
  </property>
  <property fmtid="{D5CDD505-2E9C-101B-9397-08002B2CF9AE}" pid="7" name="MSIP_Label_c4b26fd5-3efd-4a20-8a20-f4af9baafd95_ActionId">
    <vt:lpwstr>8794dfac-6acb-4ae0-82d2-f665d0f25b09</vt:lpwstr>
  </property>
  <property fmtid="{D5CDD505-2E9C-101B-9397-08002B2CF9AE}" pid="8" name="MSIP_Label_c4b26fd5-3efd-4a20-8a20-f4af9baafd95_ContentBits">
    <vt:lpwstr>1</vt:lpwstr>
  </property>
  <property fmtid="{D5CDD505-2E9C-101B-9397-08002B2CF9AE}" pid="9" name="MSIP_Label_c4b26fd5-3efd-4a20-8a20-f4af9baafd95_Tag">
    <vt:lpwstr>10, 0, 1, 1</vt:lpwstr>
  </property>
</Properties>
</file>