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cewa-my.sharepoint.com/personal/fergus_masters_treasury_wa_gov_au/Documents/Desktop/"/>
    </mc:Choice>
  </mc:AlternateContent>
  <xr:revisionPtr revIDLastSave="2" documentId="8_{11B2455E-D49B-426A-8128-34A4A9C0F513}" xr6:coauthVersionLast="47" xr6:coauthVersionMax="47" xr10:uidLastSave="{D249A815-D130-4A5C-B9B3-9275D21C4870}"/>
  <bookViews>
    <workbookView xWindow="-120" yWindow="-120" windowWidth="29040" windowHeight="15720" activeTab="3" xr2:uid="{00000000-000D-0000-FFFF-FFFF00000000}"/>
  </bookViews>
  <sheets>
    <sheet name="Category Selector" sheetId="6" r:id="rId1"/>
    <sheet name="Category A" sheetId="1" r:id="rId2"/>
    <sheet name="Category B" sheetId="2" r:id="rId3"/>
    <sheet name="Category C" sheetId="8" r:id="rId4"/>
    <sheet name="Category D" sheetId="4" r:id="rId5"/>
    <sheet name="Category E" sheetId="5" r:id="rId6"/>
    <sheet name="Suburbs serviced" sheetId="7" r:id="rId7"/>
  </sheets>
  <externalReferences>
    <externalReference r:id="rId8"/>
  </externalReferences>
  <definedNames>
    <definedName name="A2314058K" localSheetId="3">#REF!,#REF!</definedName>
    <definedName name="A2314058K">#REF!,#REF!</definedName>
    <definedName name="A2314058K_Data" localSheetId="3">#REF!</definedName>
    <definedName name="A2314058K_Data">#REF!</definedName>
    <definedName name="A2314058K_Latest">#REF!</definedName>
    <definedName name="A2314067L" localSheetId="3">#REF!,#REF!</definedName>
    <definedName name="A2314067L">#REF!,#REF!</definedName>
    <definedName name="A2314067L_Data">#REF!</definedName>
    <definedName name="A2314067L_Latest">#REF!</definedName>
    <definedName name="A2314076R">#REF!,#REF!</definedName>
    <definedName name="A2314076R_Data">#REF!</definedName>
    <definedName name="A2314076R_Latest">#REF!</definedName>
    <definedName name="A2314103K">#REF!,#REF!</definedName>
    <definedName name="A2314103K_Data">#REF!</definedName>
    <definedName name="A2314103K_Latest">#REF!</definedName>
    <definedName name="A2314115V">#REF!,#REF!</definedName>
    <definedName name="A2314115V_Data">#REF!</definedName>
    <definedName name="A2314115V_Latest">#REF!</definedName>
    <definedName name="A2314118A">#REF!,#REF!</definedName>
    <definedName name="A2314118A_Data">#REF!</definedName>
    <definedName name="A2314118A_Latest">#REF!</definedName>
    <definedName name="A2314127C">#REF!,#REF!</definedName>
    <definedName name="A2314127C_Data">#REF!</definedName>
    <definedName name="A2314127C_Latest">#REF!</definedName>
    <definedName name="A2314130T">#REF!,#REF!</definedName>
    <definedName name="A2314130T_Data">#REF!</definedName>
    <definedName name="A2314130T_Latest">#REF!</definedName>
    <definedName name="A2314139L">#REF!,#REF!</definedName>
    <definedName name="A2314139L_Data">#REF!</definedName>
    <definedName name="A2314139L_Latest">#REF!</definedName>
    <definedName name="A2314145J">#REF!,#REF!</definedName>
    <definedName name="A2314145J_Data">#REF!</definedName>
    <definedName name="A2314145J_Latest">#REF!</definedName>
    <definedName name="A2314148R">#REF!,#REF!</definedName>
    <definedName name="A2314148R_Data">#REF!</definedName>
    <definedName name="A2314148R_Latest">#REF!</definedName>
    <definedName name="A2314151C">#REF!,#REF!</definedName>
    <definedName name="A2314151C_Data">#REF!</definedName>
    <definedName name="A2314151C_Latest">#REF!</definedName>
    <definedName name="A2314865F">#REF!,#REF!</definedName>
    <definedName name="A2314865F_Data">#REF!</definedName>
    <definedName name="A2314865F_Latest">#REF!</definedName>
    <definedName name="A2314866J">#REF!,#REF!</definedName>
    <definedName name="A2314866J_Data">#REF!</definedName>
    <definedName name="A2314866J_Latest">#REF!</definedName>
    <definedName name="A2314867K">#REF!,#REF!</definedName>
    <definedName name="A2314867K_Data">#REF!</definedName>
    <definedName name="A2314867K_Latest">#REF!</definedName>
    <definedName name="A2325806K" localSheetId="3">#REF!,#REF!</definedName>
    <definedName name="A2325806K">#REF!,#REF!</definedName>
    <definedName name="A2325806K_Data" localSheetId="3">#REF!</definedName>
    <definedName name="A2325806K_Data">#REF!</definedName>
    <definedName name="A2325806K_Latest" localSheetId="3">#REF!</definedName>
    <definedName name="A2325806K_Latest">#REF!</definedName>
    <definedName name="A2325807L" localSheetId="3">#REF!,#REF!</definedName>
    <definedName name="A2325807L">#REF!,#REF!</definedName>
    <definedName name="A2325807L_Data" localSheetId="3">#REF!</definedName>
    <definedName name="A2325807L_Data">#REF!</definedName>
    <definedName name="A2325807L_Latest" localSheetId="3">#REF!</definedName>
    <definedName name="A2325807L_Latest">#REF!</definedName>
    <definedName name="A2325810A" localSheetId="3">#REF!,#REF!</definedName>
    <definedName name="A2325810A">#REF!,#REF!</definedName>
    <definedName name="A2325810A_Data" localSheetId="3">#REF!</definedName>
    <definedName name="A2325810A_Data">#REF!</definedName>
    <definedName name="A2325810A_Latest" localSheetId="3">#REF!</definedName>
    <definedName name="A2325810A_Latest">#REF!</definedName>
    <definedName name="A2325811C" localSheetId="3">#REF!,#REF!</definedName>
    <definedName name="A2325811C">#REF!,#REF!</definedName>
    <definedName name="A2325811C_Data" localSheetId="3">#REF!</definedName>
    <definedName name="A2325811C_Data">#REF!</definedName>
    <definedName name="A2325811C_Latest" localSheetId="3">#REF!</definedName>
    <definedName name="A2325811C_Latest">#REF!</definedName>
    <definedName name="A2325812F" localSheetId="3">#REF!,#REF!</definedName>
    <definedName name="A2325812F">#REF!,#REF!</definedName>
    <definedName name="A2325812F_Data" localSheetId="3">#REF!</definedName>
    <definedName name="A2325812F_Data">#REF!</definedName>
    <definedName name="A2325812F_Latest" localSheetId="3">#REF!</definedName>
    <definedName name="A2325812F_Latest">#REF!</definedName>
    <definedName name="A2325815L" localSheetId="3">#REF!,#REF!</definedName>
    <definedName name="A2325815L">#REF!,#REF!</definedName>
    <definedName name="A2325815L_Data" localSheetId="3">#REF!</definedName>
    <definedName name="A2325815L_Data">#REF!</definedName>
    <definedName name="A2325815L_Latest" localSheetId="3">#REF!</definedName>
    <definedName name="A2325815L_Latest">#REF!</definedName>
    <definedName name="A2325816R" localSheetId="3">#REF!,#REF!</definedName>
    <definedName name="A2325816R">#REF!,#REF!</definedName>
    <definedName name="A2325816R_Data" localSheetId="3">#REF!</definedName>
    <definedName name="A2325816R_Data">#REF!</definedName>
    <definedName name="A2325816R_Latest" localSheetId="3">#REF!</definedName>
    <definedName name="A2325816R_Latest">#REF!</definedName>
    <definedName name="A2325817T" localSheetId="3">#REF!,#REF!</definedName>
    <definedName name="A2325817T">#REF!,#REF!</definedName>
    <definedName name="A2325817T_Data" localSheetId="3">#REF!</definedName>
    <definedName name="A2325817T_Data">#REF!</definedName>
    <definedName name="A2325817T_Latest" localSheetId="3">#REF!</definedName>
    <definedName name="A2325817T_Latest">#REF!</definedName>
    <definedName name="A2325820F" localSheetId="3">#REF!,#REF!</definedName>
    <definedName name="A2325820F">#REF!,#REF!</definedName>
    <definedName name="A2325820F_Data" localSheetId="3">#REF!</definedName>
    <definedName name="A2325820F_Data">#REF!</definedName>
    <definedName name="A2325820F_Latest" localSheetId="3">#REF!</definedName>
    <definedName name="A2325820F_Latest">#REF!</definedName>
    <definedName name="A2325821J" localSheetId="3">#REF!,#REF!</definedName>
    <definedName name="A2325821J">#REF!,#REF!</definedName>
    <definedName name="A2325821J_Data" localSheetId="3">#REF!</definedName>
    <definedName name="A2325821J_Data">#REF!</definedName>
    <definedName name="A2325821J_Latest" localSheetId="3">#REF!</definedName>
    <definedName name="A2325821J_Latest">#REF!</definedName>
    <definedName name="A2325822K" localSheetId="3">#REF!,#REF!</definedName>
    <definedName name="A2325822K">#REF!,#REF!</definedName>
    <definedName name="A2325822K_Data" localSheetId="3">#REF!</definedName>
    <definedName name="A2325822K_Data">#REF!</definedName>
    <definedName name="A2325822K_Latest" localSheetId="3">#REF!</definedName>
    <definedName name="A2325822K_Latest">#REF!</definedName>
    <definedName name="A2325825T" localSheetId="3">#REF!,#REF!</definedName>
    <definedName name="A2325825T">#REF!,#REF!</definedName>
    <definedName name="A2325825T_Data" localSheetId="3">#REF!</definedName>
    <definedName name="A2325825T_Data">#REF!</definedName>
    <definedName name="A2325825T_Latest" localSheetId="3">#REF!</definedName>
    <definedName name="A2325825T_Latest">#REF!</definedName>
    <definedName name="A2325826V" localSheetId="3">#REF!,#REF!</definedName>
    <definedName name="A2325826V">#REF!,#REF!</definedName>
    <definedName name="A2325826V_Data" localSheetId="3">#REF!</definedName>
    <definedName name="A2325826V_Data">#REF!</definedName>
    <definedName name="A2325826V_Latest" localSheetId="3">#REF!</definedName>
    <definedName name="A2325826V_Latest">#REF!</definedName>
    <definedName name="A2325827W" localSheetId="3">#REF!,#REF!</definedName>
    <definedName name="A2325827W">#REF!,#REF!</definedName>
    <definedName name="A2325827W_Data" localSheetId="3">#REF!</definedName>
    <definedName name="A2325827W_Data">#REF!</definedName>
    <definedName name="A2325827W_Latest" localSheetId="3">#REF!</definedName>
    <definedName name="A2325827W_Latest">#REF!</definedName>
    <definedName name="A2325830K" localSheetId="3">#REF!,#REF!</definedName>
    <definedName name="A2325830K">#REF!,#REF!</definedName>
    <definedName name="A2325830K_Data" localSheetId="3">#REF!</definedName>
    <definedName name="A2325830K_Data">#REF!</definedName>
    <definedName name="A2325830K_Latest" localSheetId="3">#REF!</definedName>
    <definedName name="A2325830K_Latest">#REF!</definedName>
    <definedName name="A2325831L" localSheetId="3">#REF!,#REF!</definedName>
    <definedName name="A2325831L">#REF!,#REF!</definedName>
    <definedName name="A2325831L_Data" localSheetId="3">#REF!</definedName>
    <definedName name="A2325831L_Data">#REF!</definedName>
    <definedName name="A2325831L_Latest" localSheetId="3">#REF!</definedName>
    <definedName name="A2325831L_Latest">#REF!</definedName>
    <definedName name="A2325832R" localSheetId="3">#REF!,#REF!</definedName>
    <definedName name="A2325832R">#REF!,#REF!</definedName>
    <definedName name="A2325832R_Data" localSheetId="3">#REF!</definedName>
    <definedName name="A2325832R_Data">#REF!</definedName>
    <definedName name="A2325832R_Latest" localSheetId="3">#REF!</definedName>
    <definedName name="A2325832R_Latest">#REF!</definedName>
    <definedName name="A2325835W" localSheetId="3">#REF!,#REF!</definedName>
    <definedName name="A2325835W">#REF!,#REF!</definedName>
    <definedName name="A2325835W_Data" localSheetId="3">#REF!</definedName>
    <definedName name="A2325835W_Data">#REF!</definedName>
    <definedName name="A2325835W_Latest" localSheetId="3">#REF!</definedName>
    <definedName name="A2325835W_Latest">#REF!</definedName>
    <definedName name="A2325836X" localSheetId="3">#REF!,#REF!</definedName>
    <definedName name="A2325836X">#REF!,#REF!</definedName>
    <definedName name="A2325836X_Data" localSheetId="3">#REF!</definedName>
    <definedName name="A2325836X_Data">#REF!</definedName>
    <definedName name="A2325836X_Latest" localSheetId="3">#REF!</definedName>
    <definedName name="A2325836X_Latest">#REF!</definedName>
    <definedName name="A2325837A" localSheetId="3">#REF!,#REF!</definedName>
    <definedName name="A2325837A">#REF!,#REF!</definedName>
    <definedName name="A2325837A_Data" localSheetId="3">#REF!</definedName>
    <definedName name="A2325837A_Data">#REF!</definedName>
    <definedName name="A2325837A_Latest" localSheetId="3">#REF!</definedName>
    <definedName name="A2325837A_Latest">#REF!</definedName>
    <definedName name="A2325840R" localSheetId="3">#REF!,#REF!</definedName>
    <definedName name="A2325840R">#REF!,#REF!</definedName>
    <definedName name="A2325840R_Data" localSheetId="3">#REF!</definedName>
    <definedName name="A2325840R_Data">#REF!</definedName>
    <definedName name="A2325840R_Latest" localSheetId="3">#REF!</definedName>
    <definedName name="A2325840R_Latest">#REF!</definedName>
    <definedName name="A2325841T" localSheetId="3">#REF!,#REF!</definedName>
    <definedName name="A2325841T">#REF!,#REF!</definedName>
    <definedName name="A2325841T_Data" localSheetId="3">#REF!</definedName>
    <definedName name="A2325841T_Data">#REF!</definedName>
    <definedName name="A2325841T_Latest" localSheetId="3">#REF!</definedName>
    <definedName name="A2325841T_Latest">#REF!</definedName>
    <definedName name="A2325842V" localSheetId="3">#REF!,#REF!</definedName>
    <definedName name="A2325842V">#REF!,#REF!</definedName>
    <definedName name="A2325842V_Data" localSheetId="3">#REF!</definedName>
    <definedName name="A2325842V_Data">#REF!</definedName>
    <definedName name="A2325842V_Latest" localSheetId="3">#REF!</definedName>
    <definedName name="A2325842V_Latest">#REF!</definedName>
    <definedName name="A2325845A" localSheetId="3">#REF!,#REF!</definedName>
    <definedName name="A2325845A">#REF!,#REF!</definedName>
    <definedName name="A2325845A_Data" localSheetId="3">#REF!</definedName>
    <definedName name="A2325845A_Data">#REF!</definedName>
    <definedName name="A2325845A_Latest" localSheetId="3">#REF!</definedName>
    <definedName name="A2325845A_Latest">#REF!</definedName>
    <definedName name="A2325846C" localSheetId="3">#REF!,#REF!</definedName>
    <definedName name="A2325846C">#REF!,#REF!</definedName>
    <definedName name="A2325846C_Data" localSheetId="3">#REF!</definedName>
    <definedName name="A2325846C_Data">#REF!</definedName>
    <definedName name="A2325846C_Latest" localSheetId="3">#REF!</definedName>
    <definedName name="A2325846C_Latest">#REF!</definedName>
    <definedName name="A2325847F" localSheetId="3">#REF!,#REF!</definedName>
    <definedName name="A2325847F">#REF!,#REF!</definedName>
    <definedName name="A2325847F_Data" localSheetId="3">#REF!</definedName>
    <definedName name="A2325847F_Data">#REF!</definedName>
    <definedName name="A2325847F_Latest" localSheetId="3">#REF!</definedName>
    <definedName name="A2325847F_Latest">#REF!</definedName>
    <definedName name="A2325850V" localSheetId="3">#REF!,#REF!</definedName>
    <definedName name="A2325850V">#REF!,#REF!</definedName>
    <definedName name="A2325850V_Data" localSheetId="3">#REF!</definedName>
    <definedName name="A2325850V_Data">#REF!</definedName>
    <definedName name="A2325850V_Latest" localSheetId="3">#REF!</definedName>
    <definedName name="A2325850V_Latest">#REF!</definedName>
    <definedName name="A2325851W" localSheetId="3">#REF!,#REF!</definedName>
    <definedName name="A2325851W">#REF!,#REF!</definedName>
    <definedName name="A2325851W_Data">#REF!</definedName>
    <definedName name="A2325851W_Latest">#REF!</definedName>
    <definedName name="A2325856J" localSheetId="3">#REF!,#REF!</definedName>
    <definedName name="A2325856J">#REF!,#REF!</definedName>
    <definedName name="A2325856J_Data">#REF!</definedName>
    <definedName name="A2325856J_Latest">#REF!</definedName>
    <definedName name="A2325861A" localSheetId="3">#REF!,#REF!</definedName>
    <definedName name="A2325861A">#REF!,#REF!</definedName>
    <definedName name="A2325861A_Data">#REF!</definedName>
    <definedName name="A2325861A_Latest">#REF!</definedName>
    <definedName name="A2325866L">#REF!,#REF!</definedName>
    <definedName name="A2325866L_Data">#REF!</definedName>
    <definedName name="A2325866L_Latest">#REF!</definedName>
    <definedName name="A2325871F">#REF!,#REF!</definedName>
    <definedName name="A2325871F_Data">#REF!</definedName>
    <definedName name="A2325871F_Latest">#REF!</definedName>
    <definedName name="A2325876T">#REF!,#REF!</definedName>
    <definedName name="A2325876T_Data">#REF!</definedName>
    <definedName name="A2325876T_Latest">#REF!</definedName>
    <definedName name="A2325881K">#REF!,#REF!</definedName>
    <definedName name="A2325881K_Data">#REF!</definedName>
    <definedName name="A2325881K_Latest">#REF!</definedName>
    <definedName name="A2325886W">#REF!,#REF!</definedName>
    <definedName name="A2325886W_Data">#REF!</definedName>
    <definedName name="A2325886W_Latest">#REF!</definedName>
    <definedName name="A2325896A">#REF!,#REF!</definedName>
    <definedName name="A2325896A_Data">#REF!</definedName>
    <definedName name="A2325896A_Latest">#REF!</definedName>
    <definedName name="A2325901J">#REF!,#REF!</definedName>
    <definedName name="A2325901J_Data">#REF!</definedName>
    <definedName name="A2325901J_Latest">#REF!</definedName>
    <definedName name="A2325906V">#REF!,#REF!</definedName>
    <definedName name="A2325906V_Data">#REF!</definedName>
    <definedName name="A2325906V_Latest">#REF!</definedName>
    <definedName name="A2325911L">#REF!,#REF!</definedName>
    <definedName name="A2325911L_Data">#REF!</definedName>
    <definedName name="A2325911L_Latest">#REF!</definedName>
    <definedName name="A2325916X">#REF!,#REF!</definedName>
    <definedName name="A2325916X_Data">#REF!</definedName>
    <definedName name="A2325916X_Latest">#REF!</definedName>
    <definedName name="A2325921T">#REF!,#REF!</definedName>
    <definedName name="A2325921T_Data">#REF!</definedName>
    <definedName name="A2325921T_Latest">#REF!</definedName>
    <definedName name="A2325926C">#REF!,#REF!</definedName>
    <definedName name="A2325926C_Data">#REF!</definedName>
    <definedName name="A2325926C_Latest">#REF!</definedName>
    <definedName name="A2325931W">#REF!,#REF!</definedName>
    <definedName name="A2325931W_Data">#REF!</definedName>
    <definedName name="A2325931W_Latest">#REF!</definedName>
    <definedName name="A2325941A">#REF!,#REF!</definedName>
    <definedName name="A2325941A_Data">#REF!</definedName>
    <definedName name="A2325941A_Latest">#REF!</definedName>
    <definedName name="A2325946L">#REF!,#REF!</definedName>
    <definedName name="A2325946L_Data">#REF!</definedName>
    <definedName name="A2325946L_Latest">#REF!</definedName>
    <definedName name="A2325951F">#REF!,#REF!</definedName>
    <definedName name="A2325951F_Data">#REF!</definedName>
    <definedName name="A2325951F_Latest">#REF!</definedName>
    <definedName name="A2325956T">#REF!,#REF!</definedName>
    <definedName name="A2325956T_Data">#REF!</definedName>
    <definedName name="A2325956T_Latest">#REF!</definedName>
    <definedName name="A2325961K">#REF!,#REF!</definedName>
    <definedName name="A2325961K_Data">#REF!</definedName>
    <definedName name="A2325961K_Latest">#REF!</definedName>
    <definedName name="A2325966W">#REF!,#REF!</definedName>
    <definedName name="A2325966W_Data">#REF!</definedName>
    <definedName name="A2325966W_Latest">#REF!</definedName>
    <definedName name="A2325971R">#REF!,#REF!</definedName>
    <definedName name="A2325971R_Data">#REF!</definedName>
    <definedName name="A2325971R_Latest">#REF!</definedName>
    <definedName name="A2325976A">#REF!,#REF!</definedName>
    <definedName name="A2325976A_Data">#REF!</definedName>
    <definedName name="A2325976A_Latest">#REF!</definedName>
    <definedName name="A2325986F">#REF!,#REF!</definedName>
    <definedName name="A2325986F_Data">#REF!</definedName>
    <definedName name="A2325986F_Latest">#REF!</definedName>
    <definedName name="A2325991X">#REF!,#REF!</definedName>
    <definedName name="A2325991X_Data">#REF!</definedName>
    <definedName name="A2325991X_Latest">#REF!</definedName>
    <definedName name="A2325996K">#REF!,#REF!</definedName>
    <definedName name="A2325996K_Data">#REF!</definedName>
    <definedName name="A2325996K_Latest">#REF!</definedName>
    <definedName name="A2326001V">#REF!,#REF!</definedName>
    <definedName name="A2326001V_Data">#REF!</definedName>
    <definedName name="A2326001V_Latest">#REF!</definedName>
    <definedName name="A2326006F">#REF!,#REF!</definedName>
    <definedName name="A2326006F_Data">#REF!</definedName>
    <definedName name="A2326006F_Latest">#REF!</definedName>
    <definedName name="A2326011X">#REF!,#REF!</definedName>
    <definedName name="A2326011X_Data">#REF!</definedName>
    <definedName name="A2326011X_Latest">#REF!</definedName>
    <definedName name="A2326016K">#REF!,#REF!</definedName>
    <definedName name="A2326016K_Data">#REF!</definedName>
    <definedName name="A2326016K_Latest">#REF!</definedName>
    <definedName name="A2326021C">#REF!,#REF!</definedName>
    <definedName name="A2326021C_Data">#REF!</definedName>
    <definedName name="A2326021C_Latest">#REF!</definedName>
    <definedName name="A2326031J">#REF!,#REF!</definedName>
    <definedName name="A2326031J_Data">#REF!</definedName>
    <definedName name="A2326031J_Latest">#REF!</definedName>
    <definedName name="A2326036V">#REF!,#REF!</definedName>
    <definedName name="A2326036V_Data">#REF!</definedName>
    <definedName name="A2326036V_Latest">#REF!</definedName>
    <definedName name="A2326041L">#REF!,#REF!</definedName>
    <definedName name="A2326041L_Data">#REF!</definedName>
    <definedName name="A2326041L_Latest">#REF!</definedName>
    <definedName name="A2326046X">#REF!,#REF!</definedName>
    <definedName name="A2326046X_Data">#REF!</definedName>
    <definedName name="A2326046X_Latest">#REF!</definedName>
    <definedName name="A2326051T">#REF!,#REF!</definedName>
    <definedName name="A2326051T_Data">#REF!</definedName>
    <definedName name="A2326051T_Latest">#REF!</definedName>
    <definedName name="A2326056C">#REF!,#REF!</definedName>
    <definedName name="A2326056C_Data">#REF!</definedName>
    <definedName name="A2326056C_Latest">#REF!</definedName>
    <definedName name="A2326061W">#REF!,#REF!</definedName>
    <definedName name="A2326061W_Data">#REF!</definedName>
    <definedName name="A2326061W_Latest">#REF!</definedName>
    <definedName name="A2326066J">#REF!,#REF!</definedName>
    <definedName name="A2326066J_Data">#REF!</definedName>
    <definedName name="A2326066J_Latest">#REF!</definedName>
    <definedName name="A2326076L">#REF!,#REF!</definedName>
    <definedName name="A2326076L_Data">#REF!</definedName>
    <definedName name="A2326076L_Latest">#REF!</definedName>
    <definedName name="A2326081F">#REF!,#REF!</definedName>
    <definedName name="A2326081F_Data">#REF!</definedName>
    <definedName name="A2326081F_Latest">#REF!</definedName>
    <definedName name="A2326086T">#REF!,#REF!</definedName>
    <definedName name="A2326086T_Data">#REF!</definedName>
    <definedName name="A2326086T_Latest">#REF!</definedName>
    <definedName name="A2326091K">#REF!,#REF!</definedName>
    <definedName name="A2326091K_Data">#REF!</definedName>
    <definedName name="A2326091K_Latest">#REF!</definedName>
    <definedName name="A2326096W">#REF!,#REF!</definedName>
    <definedName name="A2326096W_Data">#REF!</definedName>
    <definedName name="A2326096W_Latest">#REF!</definedName>
    <definedName name="A2326101C">#REF!,#REF!</definedName>
    <definedName name="A2326101C_Data">#REF!</definedName>
    <definedName name="A2326101C_Latest">#REF!</definedName>
    <definedName name="A2326106R">#REF!,#REF!</definedName>
    <definedName name="A2326106R_Data">#REF!</definedName>
    <definedName name="A2326106R_Latest">#REF!</definedName>
    <definedName name="A2326111J">#REF!,#REF!</definedName>
    <definedName name="A2326111J_Data">#REF!</definedName>
    <definedName name="A2326111J_Latest">#REF!</definedName>
    <definedName name="A2331071W">#REF!,#REF!</definedName>
    <definedName name="A2331071W_Data">#REF!</definedName>
    <definedName name="A2331071W_Latest">#REF!</definedName>
    <definedName name="A2331076J">#REF!,#REF!</definedName>
    <definedName name="A2331076J_Data">#REF!</definedName>
    <definedName name="A2331076J_Latest">#REF!</definedName>
    <definedName name="A2331081A">#REF!,#REF!</definedName>
    <definedName name="A2331081A_Data">#REF!</definedName>
    <definedName name="A2331081A_Latest">#REF!</definedName>
    <definedName name="A2331086L">#REF!,#REF!</definedName>
    <definedName name="A2331086L_Data">#REF!</definedName>
    <definedName name="A2331086L_Latest">#REF!</definedName>
    <definedName name="A2331091F">#REF!,#REF!</definedName>
    <definedName name="A2331091F_Data">#REF!</definedName>
    <definedName name="A2331091F_Latest">#REF!</definedName>
    <definedName name="A2331096T">#REF!,#REF!</definedName>
    <definedName name="A2331096T_Data">#REF!</definedName>
    <definedName name="A2331096T_Latest">#REF!</definedName>
    <definedName name="A2331101X">#REF!,#REF!</definedName>
    <definedName name="A2331101X_Data">#REF!</definedName>
    <definedName name="A2331101X_Latest">#REF!</definedName>
    <definedName name="A2331106K">#REF!,#REF!</definedName>
    <definedName name="A2331106K_Data">#REF!</definedName>
    <definedName name="A2331106K_Latest">#REF!</definedName>
    <definedName name="A2331161A">#REF!,#REF!</definedName>
    <definedName name="A2331161A_Data">#REF!</definedName>
    <definedName name="A2331161A_Latest">#REF!</definedName>
    <definedName name="A2331166L">#REF!,#REF!</definedName>
    <definedName name="A2331166L_Data">#REF!</definedName>
    <definedName name="A2331166L_Latest">#REF!</definedName>
    <definedName name="A2331171F">#REF!,#REF!</definedName>
    <definedName name="A2331171F_Data">#REF!</definedName>
    <definedName name="A2331171F_Latest">#REF!</definedName>
    <definedName name="A2331176T">#REF!,#REF!</definedName>
    <definedName name="A2331176T_Data">#REF!</definedName>
    <definedName name="A2331176T_Latest">#REF!</definedName>
    <definedName name="A2331181K">#REF!,#REF!</definedName>
    <definedName name="A2331181K_Data">#REF!</definedName>
    <definedName name="A2331181K_Latest">#REF!</definedName>
    <definedName name="A2331186W">#REF!,#REF!</definedName>
    <definedName name="A2331186W_Data">#REF!</definedName>
    <definedName name="A2331186W_Latest">#REF!</definedName>
    <definedName name="A2331191R">#REF!,#REF!</definedName>
    <definedName name="A2331191R_Data">#REF!</definedName>
    <definedName name="A2331191R_Latest">#REF!</definedName>
    <definedName name="A2331196A">#REF!,#REF!</definedName>
    <definedName name="A2331196A_Data">#REF!</definedName>
    <definedName name="A2331196A_Latest">#REF!</definedName>
    <definedName name="A2331206V">#REF!,#REF!</definedName>
    <definedName name="A2331206V_Data">#REF!</definedName>
    <definedName name="A2331206V_Latest">#REF!</definedName>
    <definedName name="A2331211L">#REF!,#REF!</definedName>
    <definedName name="A2331211L_Data">#REF!</definedName>
    <definedName name="A2331211L_Latest">#REF!</definedName>
    <definedName name="A2331216X">#REF!,#REF!</definedName>
    <definedName name="A2331216X_Data">#REF!</definedName>
    <definedName name="A2331216X_Latest">#REF!</definedName>
    <definedName name="A2331221T">#REF!,#REF!</definedName>
    <definedName name="A2331221T_Data">#REF!</definedName>
    <definedName name="A2331221T_Latest">#REF!</definedName>
    <definedName name="A2331226C">#REF!,#REF!</definedName>
    <definedName name="A2331226C_Data">#REF!</definedName>
    <definedName name="A2331226C_Latest">#REF!</definedName>
    <definedName name="A2331231W">#REF!,#REF!</definedName>
    <definedName name="A2331231W_Data">#REF!</definedName>
    <definedName name="A2331231W_Latest">#REF!</definedName>
    <definedName name="A2331236J">#REF!,#REF!</definedName>
    <definedName name="A2331236J_Data">#REF!</definedName>
    <definedName name="A2331236J_Latest">#REF!</definedName>
    <definedName name="A2331241A">#REF!,#REF!</definedName>
    <definedName name="A2331241A_Data">#REF!</definedName>
    <definedName name="A2331241A_Latest">#REF!</definedName>
    <definedName name="A2331386R">#REF!,#REF!</definedName>
    <definedName name="A2331386R_Data">#REF!</definedName>
    <definedName name="A2331386R_Latest">#REF!</definedName>
    <definedName name="A2331391J">#REF!,#REF!</definedName>
    <definedName name="A2331391J_Data">#REF!</definedName>
    <definedName name="A2331391J_Latest">#REF!</definedName>
    <definedName name="A2331396V">#REF!,#REF!</definedName>
    <definedName name="A2331396V_Data">#REF!</definedName>
    <definedName name="A2331396V_Latest">#REF!</definedName>
    <definedName name="A2331401A">#REF!,#REF!</definedName>
    <definedName name="A2331401A_Data">#REF!</definedName>
    <definedName name="A2331401A_Latest">#REF!</definedName>
    <definedName name="A2331406L">#REF!,#REF!</definedName>
    <definedName name="A2331406L_Data">#REF!</definedName>
    <definedName name="A2331406L_Latest">#REF!</definedName>
    <definedName name="A2331411F">#REF!,#REF!</definedName>
    <definedName name="A2331411F_Data">#REF!</definedName>
    <definedName name="A2331411F_Latest">#REF!</definedName>
    <definedName name="A2331416T">#REF!,#REF!</definedName>
    <definedName name="A2331416T_Data">#REF!</definedName>
    <definedName name="A2331416T_Latest">#REF!</definedName>
    <definedName name="A2331421K">#REF!,#REF!</definedName>
    <definedName name="A2331421K_Data">#REF!</definedName>
    <definedName name="A2331421K_Latest">#REF!</definedName>
    <definedName name="A2332556L">#REF!,#REF!</definedName>
    <definedName name="A2332556L_Data">#REF!</definedName>
    <definedName name="A2332556L_Latest">#REF!</definedName>
    <definedName name="A2332561F">#REF!,#REF!</definedName>
    <definedName name="A2332561F_Data">#REF!</definedName>
    <definedName name="A2332561F_Latest">#REF!</definedName>
    <definedName name="A2332566T">#REF!,#REF!</definedName>
    <definedName name="A2332566T_Data">#REF!</definedName>
    <definedName name="A2332566T_Latest">#REF!</definedName>
    <definedName name="A2332571K">#REF!,#REF!</definedName>
    <definedName name="A2332571K_Data">#REF!</definedName>
    <definedName name="A2332571K_Latest">#REF!</definedName>
    <definedName name="A2332576W">#REF!,#REF!</definedName>
    <definedName name="A2332576W_Data">#REF!</definedName>
    <definedName name="A2332576W_Latest">#REF!</definedName>
    <definedName name="A2332581R">#REF!,#REF!</definedName>
    <definedName name="A2332581R_Data">#REF!</definedName>
    <definedName name="A2332581R_Latest">#REF!</definedName>
    <definedName name="A2332586A">#REF!,#REF!</definedName>
    <definedName name="A2332586A_Data">#REF!</definedName>
    <definedName name="A2332586A_Latest">#REF!</definedName>
    <definedName name="A2332591V">#REF!,#REF!</definedName>
    <definedName name="A2332591V_Data">#REF!</definedName>
    <definedName name="A2332591V_Latest">#REF!</definedName>
    <definedName name="A3343946V">#REF!,#REF!</definedName>
    <definedName name="A3343946V_Data">#REF!</definedName>
    <definedName name="A3343946V_Latest">#REF!</definedName>
    <definedName name="A3344046F">#REF!,#REF!</definedName>
    <definedName name="A3344046F_Data">#REF!</definedName>
    <definedName name="A3344046F_Latest">#REF!</definedName>
    <definedName name="A4406348W">#REF!,#REF!</definedName>
    <definedName name="A4406348W_Data">#REF!</definedName>
    <definedName name="A4406348W_Latest">#REF!</definedName>
    <definedName name="A4406350J">#REF!,#REF!</definedName>
    <definedName name="A4406350J_Data">#REF!</definedName>
    <definedName name="A4406350J_Latest">#REF!</definedName>
    <definedName name="A4406375C">#REF!,#REF!</definedName>
    <definedName name="A4406375C_Data">#REF!</definedName>
    <definedName name="A4406375C_Latest">#REF!</definedName>
    <definedName name="ActiveYears">[1]Contract_Details!$W$2:$W$8</definedName>
    <definedName name="Contractors">[1]Contractors!$C$2:$C$24</definedName>
    <definedName name="Date_Range" localSheetId="3">#REF!,#REF!</definedName>
    <definedName name="Date_Range">#REF!,#REF!</definedName>
    <definedName name="Date_Range_Data" localSheetId="3">#REF!</definedName>
    <definedName name="Date_Range_Data">#REF!</definedName>
    <definedName name="EnquiryCat">[1]Contract_Details!$U$2:$U$5</definedName>
    <definedName name="FinalExpiry">[1]CtrlPanel!$B$10</definedName>
    <definedName name="NumCons">[1]Contract_Details!$B$9</definedName>
    <definedName name="ShowReportType">[1]Dashboard!$I$5</definedName>
    <definedName name="Stakeholders" localSheetId="3">#REF!</definedName>
    <definedName name="Stakeholders">#REF!</definedName>
    <definedName name="TotalSpend">[1]Sales_Reports!$D$20</definedName>
    <definedName name="ValueDrivers">[1]Contract_Details!$Q$2:$Q$8</definedName>
    <definedName name="VarTypes">[1]Contract_Details!$S$2:$S$5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5" i="1" l="1"/>
  <c r="H160" i="1" l="1"/>
  <c r="I160" i="1"/>
  <c r="H161" i="1"/>
  <c r="I161" i="1"/>
  <c r="H162" i="1"/>
  <c r="I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77" i="1"/>
  <c r="I177" i="1"/>
  <c r="D15" i="1" l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5" i="1"/>
  <c r="D64" i="5"/>
  <c r="F387" i="1"/>
  <c r="F378" i="1"/>
  <c r="F366" i="1"/>
  <c r="F359" i="1"/>
  <c r="F344" i="1"/>
  <c r="F303" i="1"/>
  <c r="J279" i="1"/>
  <c r="J267" i="1"/>
  <c r="F228" i="1"/>
  <c r="F229" i="1"/>
  <c r="E216" i="1"/>
  <c r="F216" i="1"/>
  <c r="I216" i="1"/>
  <c r="M177" i="1"/>
  <c r="M160" i="1"/>
  <c r="E44" i="2" l="1"/>
  <c r="E42" i="2"/>
  <c r="E43" i="2"/>
  <c r="E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41" i="2"/>
  <c r="G32" i="2"/>
  <c r="G33" i="2"/>
  <c r="G31" i="2"/>
  <c r="F30" i="2"/>
  <c r="E30" i="2"/>
  <c r="J16" i="2"/>
  <c r="H11" i="2"/>
  <c r="J11" i="2"/>
  <c r="F17" i="2"/>
  <c r="F18" i="2"/>
  <c r="F19" i="2"/>
  <c r="F16" i="2"/>
  <c r="G17" i="2"/>
  <c r="G18" i="2"/>
  <c r="G19" i="2"/>
  <c r="G16" i="2"/>
  <c r="J19" i="2"/>
  <c r="J17" i="2"/>
  <c r="J18" i="2"/>
  <c r="E61" i="2" l="1"/>
  <c r="D62" i="2"/>
  <c r="E62" i="2"/>
  <c r="D61" i="2"/>
  <c r="J15" i="2"/>
  <c r="J12" i="2"/>
  <c r="J13" i="2"/>
  <c r="J10" i="2"/>
  <c r="H12" i="2"/>
  <c r="H13" i="2"/>
  <c r="H10" i="2"/>
  <c r="D444" i="1"/>
  <c r="D443" i="1"/>
  <c r="D440" i="1"/>
  <c r="D441" i="1"/>
  <c r="D439" i="1"/>
  <c r="D416" i="1"/>
  <c r="E416" i="1"/>
  <c r="F416" i="1"/>
  <c r="G416" i="1"/>
  <c r="H416" i="1"/>
  <c r="I416" i="1"/>
  <c r="D417" i="1"/>
  <c r="E417" i="1"/>
  <c r="F417" i="1"/>
  <c r="G417" i="1"/>
  <c r="H417" i="1"/>
  <c r="I417" i="1"/>
  <c r="D418" i="1"/>
  <c r="E418" i="1"/>
  <c r="F418" i="1"/>
  <c r="G418" i="1"/>
  <c r="H418" i="1"/>
  <c r="I418" i="1"/>
  <c r="D419" i="1"/>
  <c r="E419" i="1"/>
  <c r="F419" i="1"/>
  <c r="G419" i="1"/>
  <c r="H419" i="1"/>
  <c r="I419" i="1"/>
  <c r="D420" i="1"/>
  <c r="E420" i="1"/>
  <c r="F420" i="1"/>
  <c r="G420" i="1"/>
  <c r="H420" i="1"/>
  <c r="I420" i="1"/>
  <c r="D421" i="1"/>
  <c r="E421" i="1"/>
  <c r="F421" i="1"/>
  <c r="G421" i="1"/>
  <c r="H421" i="1"/>
  <c r="I421" i="1"/>
  <c r="D422" i="1"/>
  <c r="E422" i="1"/>
  <c r="F422" i="1"/>
  <c r="G422" i="1"/>
  <c r="H422" i="1"/>
  <c r="I422" i="1"/>
  <c r="D423" i="1"/>
  <c r="E423" i="1"/>
  <c r="F423" i="1"/>
  <c r="G423" i="1"/>
  <c r="H423" i="1"/>
  <c r="I423" i="1"/>
  <c r="E415" i="1"/>
  <c r="F415" i="1"/>
  <c r="G415" i="1"/>
  <c r="H415" i="1"/>
  <c r="I415" i="1"/>
  <c r="D415" i="1"/>
  <c r="E389" i="1"/>
  <c r="E390" i="1"/>
  <c r="E391" i="1"/>
  <c r="E392" i="1"/>
  <c r="E393" i="1"/>
  <c r="E394" i="1"/>
  <c r="E395" i="1"/>
  <c r="E396" i="1"/>
  <c r="E388" i="1"/>
  <c r="E376" i="1"/>
  <c r="E377" i="1"/>
  <c r="E378" i="1"/>
  <c r="E379" i="1"/>
  <c r="E380" i="1"/>
  <c r="E375" i="1"/>
  <c r="E367" i="1"/>
  <c r="E366" i="1"/>
  <c r="E359" i="1"/>
  <c r="E360" i="1"/>
  <c r="E358" i="1"/>
  <c r="E346" i="1"/>
  <c r="E347" i="1"/>
  <c r="E348" i="1"/>
  <c r="E345" i="1"/>
  <c r="E331" i="1"/>
  <c r="E324" i="1"/>
  <c r="E325" i="1"/>
  <c r="E326" i="1"/>
  <c r="E327" i="1"/>
  <c r="E328" i="1"/>
  <c r="E329" i="1"/>
  <c r="E322" i="1"/>
  <c r="E323" i="1"/>
  <c r="E314" i="1"/>
  <c r="E312" i="1"/>
  <c r="E304" i="1"/>
  <c r="E305" i="1"/>
  <c r="E306" i="1"/>
  <c r="E307" i="1"/>
  <c r="E308" i="1"/>
  <c r="E309" i="1"/>
  <c r="E310" i="1"/>
  <c r="E303" i="1"/>
  <c r="E290" i="1"/>
  <c r="E291" i="1"/>
  <c r="E292" i="1"/>
  <c r="E293" i="1"/>
  <c r="E294" i="1"/>
  <c r="E295" i="1"/>
  <c r="E289" i="1"/>
  <c r="F280" i="1"/>
  <c r="G280" i="1"/>
  <c r="H280" i="1"/>
  <c r="G279" i="1"/>
  <c r="H279" i="1"/>
  <c r="F281" i="1"/>
  <c r="F279" i="1"/>
  <c r="G268" i="1"/>
  <c r="H268" i="1"/>
  <c r="G267" i="1"/>
  <c r="H267" i="1"/>
  <c r="F268" i="1"/>
  <c r="F269" i="1"/>
  <c r="F267" i="1"/>
  <c r="D258" i="1"/>
  <c r="D259" i="1"/>
  <c r="D260" i="1"/>
  <c r="D257" i="1"/>
  <c r="D253" i="1"/>
  <c r="D254" i="1"/>
  <c r="D255" i="1"/>
  <c r="D252" i="1"/>
  <c r="E237" i="1" s="1"/>
  <c r="E238" i="1"/>
  <c r="E239" i="1"/>
  <c r="E240" i="1"/>
  <c r="E228" i="1"/>
  <c r="E229" i="1"/>
  <c r="G206" i="1"/>
  <c r="G207" i="1"/>
  <c r="G208" i="1"/>
  <c r="D210" i="1"/>
  <c r="G205" i="1"/>
  <c r="K185" i="1"/>
  <c r="J185" i="1"/>
  <c r="I185" i="1"/>
  <c r="H185" i="1"/>
  <c r="E152" i="1"/>
  <c r="E146" i="1"/>
  <c r="E147" i="1"/>
  <c r="E148" i="1"/>
  <c r="E149" i="1"/>
  <c r="E150" i="1"/>
  <c r="E145" i="1"/>
  <c r="E141" i="1"/>
  <c r="E142" i="1"/>
  <c r="E143" i="1"/>
  <c r="E140" i="1"/>
  <c r="E138" i="1"/>
  <c r="E129" i="1"/>
  <c r="E127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12" i="1"/>
  <c r="E104" i="1"/>
  <c r="E99" i="1"/>
  <c r="E100" i="1"/>
  <c r="E101" i="1"/>
  <c r="E102" i="1"/>
  <c r="E98" i="1"/>
  <c r="E91" i="1"/>
  <c r="E92" i="1"/>
  <c r="E93" i="1"/>
  <c r="E94" i="1"/>
  <c r="E95" i="1"/>
  <c r="E96" i="1"/>
  <c r="E90" i="1"/>
  <c r="E54" i="1"/>
  <c r="E55" i="1"/>
  <c r="E56" i="1"/>
  <c r="E57" i="1"/>
  <c r="E53" i="1"/>
  <c r="E46" i="1"/>
  <c r="E47" i="1"/>
  <c r="E48" i="1"/>
  <c r="E49" i="1"/>
  <c r="E50" i="1"/>
  <c r="E51" i="1"/>
  <c r="E45" i="1"/>
  <c r="E404" i="1"/>
  <c r="E405" i="1"/>
  <c r="E406" i="1"/>
  <c r="E407" i="1"/>
  <c r="E408" i="1"/>
  <c r="E403" i="1"/>
  <c r="E402" i="1"/>
  <c r="D409" i="1"/>
  <c r="D410" i="1"/>
  <c r="D403" i="1"/>
  <c r="D404" i="1"/>
  <c r="D405" i="1"/>
  <c r="D406" i="1"/>
  <c r="D407" i="1"/>
  <c r="D408" i="1"/>
  <c r="D402" i="1"/>
  <c r="D388" i="1"/>
  <c r="D389" i="1"/>
  <c r="D390" i="1"/>
  <c r="D391" i="1"/>
  <c r="D392" i="1"/>
  <c r="D393" i="1"/>
  <c r="D394" i="1"/>
  <c r="D395" i="1"/>
  <c r="D387" i="1"/>
  <c r="D376" i="1"/>
  <c r="D377" i="1"/>
  <c r="D378" i="1"/>
  <c r="D379" i="1"/>
  <c r="D380" i="1"/>
  <c r="D375" i="1"/>
  <c r="D366" i="1"/>
  <c r="D355" i="1"/>
  <c r="D356" i="1"/>
  <c r="D357" i="1"/>
  <c r="D354" i="1"/>
  <c r="D340" i="1"/>
  <c r="D341" i="1"/>
  <c r="D342" i="1"/>
  <c r="D343" i="1"/>
  <c r="D344" i="1"/>
  <c r="D345" i="1"/>
  <c r="D346" i="1"/>
  <c r="D347" i="1"/>
  <c r="D348" i="1"/>
  <c r="D339" i="1"/>
  <c r="D323" i="1"/>
  <c r="D324" i="1"/>
  <c r="D325" i="1"/>
  <c r="D326" i="1"/>
  <c r="D327" i="1"/>
  <c r="D328" i="1"/>
  <c r="D329" i="1"/>
  <c r="D322" i="1"/>
  <c r="D314" i="1"/>
  <c r="D304" i="1"/>
  <c r="D305" i="1"/>
  <c r="D306" i="1"/>
  <c r="D307" i="1"/>
  <c r="D308" i="1"/>
  <c r="D309" i="1"/>
  <c r="D310" i="1"/>
  <c r="D303" i="1"/>
  <c r="D290" i="1"/>
  <c r="D291" i="1"/>
  <c r="D292" i="1"/>
  <c r="D293" i="1"/>
  <c r="D294" i="1"/>
  <c r="D295" i="1"/>
  <c r="D289" i="1"/>
  <c r="D280" i="1"/>
  <c r="E280" i="1"/>
  <c r="D279" i="1"/>
  <c r="E279" i="1"/>
  <c r="C281" i="1"/>
  <c r="C280" i="1"/>
  <c r="C279" i="1"/>
  <c r="E268" i="1"/>
  <c r="E267" i="1"/>
  <c r="D268" i="1"/>
  <c r="D267" i="1"/>
  <c r="C268" i="1"/>
  <c r="C269" i="1"/>
  <c r="C267" i="1"/>
  <c r="D238" i="1"/>
  <c r="D239" i="1"/>
  <c r="D240" i="1"/>
  <c r="D237" i="1"/>
  <c r="D229" i="1"/>
  <c r="D228" i="1"/>
  <c r="D199" i="1"/>
  <c r="I199" i="1"/>
  <c r="I195" i="1"/>
  <c r="I196" i="1"/>
  <c r="I197" i="1"/>
  <c r="I194" i="1"/>
  <c r="G195" i="1"/>
  <c r="G196" i="1"/>
  <c r="G197" i="1"/>
  <c r="G194" i="1"/>
  <c r="G185" i="1"/>
  <c r="F185" i="1"/>
  <c r="D185" i="1"/>
  <c r="E185" i="1"/>
  <c r="E177" i="1"/>
  <c r="D177" i="1"/>
  <c r="G164" i="1" l="1"/>
  <c r="G165" i="1"/>
  <c r="G166" i="1"/>
  <c r="G167" i="1"/>
  <c r="G168" i="1"/>
  <c r="G163" i="1"/>
  <c r="F164" i="1"/>
  <c r="F165" i="1"/>
  <c r="F166" i="1"/>
  <c r="F167" i="1"/>
  <c r="F168" i="1"/>
  <c r="F163" i="1"/>
  <c r="E164" i="1"/>
  <c r="E165" i="1"/>
  <c r="E166" i="1"/>
  <c r="E167" i="1"/>
  <c r="E168" i="1"/>
  <c r="E161" i="1"/>
  <c r="E162" i="1"/>
  <c r="E163" i="1"/>
  <c r="E160" i="1"/>
  <c r="D161" i="1"/>
  <c r="D162" i="1"/>
  <c r="D163" i="1"/>
  <c r="D164" i="1"/>
  <c r="D165" i="1"/>
  <c r="D166" i="1"/>
  <c r="D167" i="1"/>
  <c r="D168" i="1"/>
  <c r="D160" i="1"/>
  <c r="D152" i="1"/>
  <c r="D150" i="1"/>
  <c r="D149" i="1"/>
  <c r="D148" i="1"/>
  <c r="D147" i="1"/>
  <c r="D146" i="1"/>
  <c r="D145" i="1"/>
  <c r="D138" i="1"/>
  <c r="D139" i="1"/>
  <c r="D140" i="1"/>
  <c r="D141" i="1"/>
  <c r="D142" i="1"/>
  <c r="D143" i="1"/>
  <c r="D137" i="1"/>
  <c r="D129" i="1"/>
  <c r="D127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12" i="1"/>
  <c r="D91" i="1"/>
  <c r="D92" i="1"/>
  <c r="D93" i="1"/>
  <c r="D94" i="1"/>
  <c r="D95" i="1"/>
  <c r="D96" i="1"/>
  <c r="D97" i="1"/>
  <c r="D98" i="1"/>
  <c r="D99" i="1"/>
  <c r="D100" i="1"/>
  <c r="D101" i="1"/>
  <c r="D102" i="1"/>
  <c r="D90" i="1"/>
  <c r="D46" i="1"/>
  <c r="D47" i="1"/>
  <c r="D48" i="1"/>
  <c r="D49" i="1"/>
  <c r="D50" i="1"/>
  <c r="D51" i="1"/>
  <c r="D52" i="1"/>
  <c r="D53" i="1"/>
  <c r="D54" i="1"/>
  <c r="D55" i="1"/>
  <c r="D56" i="1"/>
  <c r="D57" i="1"/>
  <c r="D45" i="1"/>
  <c r="D36" i="1"/>
  <c r="E36" i="1"/>
  <c r="E35" i="1"/>
  <c r="E33" i="1"/>
  <c r="E32" i="1"/>
  <c r="E26" i="1"/>
  <c r="E27" i="1"/>
  <c r="E28" i="1"/>
  <c r="E29" i="1"/>
  <c r="E30" i="1"/>
  <c r="E25" i="1"/>
  <c r="E23" i="1"/>
  <c r="E16" i="1"/>
  <c r="E17" i="1"/>
  <c r="E18" i="1"/>
  <c r="E19" i="1"/>
  <c r="E20" i="1"/>
  <c r="E21" i="1"/>
  <c r="E15" i="1"/>
  <c r="D221" i="1"/>
  <c r="M161" i="1"/>
  <c r="M162" i="1"/>
  <c r="M163" i="1"/>
  <c r="M164" i="1"/>
  <c r="M165" i="1"/>
  <c r="M166" i="1"/>
  <c r="M167" i="1"/>
  <c r="M168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F395" i="1"/>
  <c r="F394" i="1"/>
  <c r="F393" i="1"/>
  <c r="F392" i="1"/>
  <c r="F391" i="1"/>
  <c r="F390" i="1"/>
  <c r="F389" i="1"/>
  <c r="F388" i="1"/>
  <c r="F377" i="1"/>
  <c r="F376" i="1"/>
  <c r="F375" i="1"/>
  <c r="F360" i="1"/>
  <c r="F358" i="1"/>
  <c r="F357" i="1"/>
  <c r="F356" i="1"/>
  <c r="F355" i="1"/>
  <c r="F354" i="1"/>
  <c r="F343" i="1"/>
  <c r="F342" i="1"/>
  <c r="F341" i="1"/>
  <c r="F340" i="1"/>
  <c r="F339" i="1"/>
  <c r="F331" i="1"/>
  <c r="F330" i="1"/>
  <c r="F329" i="1"/>
  <c r="F328" i="1"/>
  <c r="F327" i="1"/>
  <c r="F326" i="1"/>
  <c r="F325" i="1"/>
  <c r="F324" i="1"/>
  <c r="F323" i="1"/>
  <c r="F322" i="1"/>
  <c r="F314" i="1"/>
  <c r="F312" i="1"/>
  <c r="F311" i="1"/>
  <c r="F310" i="1"/>
  <c r="F309" i="1"/>
  <c r="F308" i="1"/>
  <c r="F307" i="1"/>
  <c r="F306" i="1"/>
  <c r="F305" i="1"/>
  <c r="F304" i="1"/>
  <c r="F295" i="1"/>
  <c r="F294" i="1"/>
  <c r="F293" i="1"/>
  <c r="F292" i="1"/>
  <c r="F291" i="1"/>
  <c r="F290" i="1"/>
  <c r="F289" i="1"/>
  <c r="I281" i="1"/>
  <c r="K279" i="1"/>
  <c r="I279" i="1"/>
  <c r="I269" i="1"/>
  <c r="K267" i="1"/>
  <c r="I267" i="1"/>
  <c r="F243" i="1"/>
  <c r="F242" i="1"/>
  <c r="F241" i="1"/>
  <c r="F240" i="1"/>
  <c r="F239" i="1"/>
  <c r="F238" i="1"/>
  <c r="F237" i="1"/>
  <c r="I219" i="1"/>
  <c r="F219" i="1"/>
  <c r="E219" i="1"/>
  <c r="I218" i="1"/>
  <c r="F218" i="1"/>
  <c r="E218" i="1"/>
  <c r="I217" i="1"/>
  <c r="F217" i="1"/>
  <c r="E217" i="1"/>
  <c r="O185" i="1"/>
  <c r="N185" i="1"/>
  <c r="L185" i="1"/>
  <c r="L177" i="1"/>
  <c r="O168" i="1"/>
  <c r="N168" i="1"/>
  <c r="L168" i="1"/>
  <c r="O167" i="1"/>
  <c r="N167" i="1"/>
  <c r="L167" i="1"/>
  <c r="O166" i="1"/>
  <c r="N166" i="1"/>
  <c r="L166" i="1"/>
  <c r="O165" i="1"/>
  <c r="N165" i="1"/>
  <c r="L165" i="1"/>
  <c r="O164" i="1"/>
  <c r="N164" i="1"/>
  <c r="L164" i="1"/>
  <c r="O163" i="1"/>
  <c r="N163" i="1"/>
  <c r="L163" i="1"/>
  <c r="L162" i="1"/>
  <c r="L161" i="1"/>
  <c r="L160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1" i="1"/>
  <c r="E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</calcChain>
</file>

<file path=xl/sharedStrings.xml><?xml version="1.0" encoding="utf-8"?>
<sst xmlns="http://schemas.openxmlformats.org/spreadsheetml/2006/main" count="1636" uniqueCount="458">
  <si>
    <t>Category A - Total Waste Management</t>
  </si>
  <si>
    <t>Waste Stream</t>
  </si>
  <si>
    <t xml:space="preserve">Bin Type </t>
  </si>
  <si>
    <t>Bin Size</t>
  </si>
  <si>
    <t>General Waste</t>
  </si>
  <si>
    <t>Mobile Garbage Bins</t>
  </si>
  <si>
    <t>120 Litre</t>
  </si>
  <si>
    <t>240 Litre</t>
  </si>
  <si>
    <t>660 Litre</t>
  </si>
  <si>
    <t>1100 Litre</t>
  </si>
  <si>
    <t>Front Lift Bins</t>
  </si>
  <si>
    <t>1.5 Cubic Metre</t>
  </si>
  <si>
    <t>3 Cubic Metre</t>
  </si>
  <si>
    <t>4.5 Cubic Metre</t>
  </si>
  <si>
    <t>6 Cubic Metre</t>
  </si>
  <si>
    <t>Bulk Bins</t>
  </si>
  <si>
    <t>2 Cubic Metre</t>
  </si>
  <si>
    <t>2.5 Cubic Metre</t>
  </si>
  <si>
    <t>4 Cubic Metre</t>
  </si>
  <si>
    <t>8 Cubic Metre</t>
  </si>
  <si>
    <t>9 Cubic Metre</t>
  </si>
  <si>
    <t>10 Cubic Metre</t>
  </si>
  <si>
    <t>11 Cubic Metre</t>
  </si>
  <si>
    <t>12.5 Cubic Metre</t>
  </si>
  <si>
    <t>15 Cubic Metre</t>
  </si>
  <si>
    <t>25 Cubic Metre</t>
  </si>
  <si>
    <t>Bin Type &amp; Site</t>
  </si>
  <si>
    <t>25 Cubic Metre - Nedlands</t>
  </si>
  <si>
    <t>Co-mingled Recycling
(Compactor)</t>
  </si>
  <si>
    <t>30 Cubic Metre - Nedlands</t>
  </si>
  <si>
    <t>Incineration
$/kg</t>
  </si>
  <si>
    <t>Autoclave
$/kg</t>
  </si>
  <si>
    <t>Autoclave PLUS Shredding
$/kg</t>
  </si>
  <si>
    <t>Shredding 
PLUS
Chemical Treatment
$/kg</t>
  </si>
  <si>
    <t>Other
Treatments
$/kg</t>
  </si>
  <si>
    <t>Clinical Waste</t>
  </si>
  <si>
    <t>Purchase Price</t>
  </si>
  <si>
    <t>Rental Price
($/month)</t>
  </si>
  <si>
    <t>Specialist Bins</t>
  </si>
  <si>
    <t>Small Bins</t>
  </si>
  <si>
    <t>50 Litre</t>
  </si>
  <si>
    <t>Incineration
$/bin</t>
  </si>
  <si>
    <t>Autoclave
$/bin</t>
  </si>
  <si>
    <t>Autoclave PLUS Shredding
$/bin</t>
  </si>
  <si>
    <t>DER Permit and Processing Fees</t>
  </si>
  <si>
    <t>Per Service to the Site</t>
  </si>
  <si>
    <t>Not available</t>
  </si>
  <si>
    <t>Operating Room Plastics Recycling</t>
  </si>
  <si>
    <t>Comingled Recycling</t>
  </si>
  <si>
    <t>General Waste Compactors</t>
  </si>
  <si>
    <t>Comingled Compactor</t>
  </si>
  <si>
    <t>3.0 Cubic Metre</t>
  </si>
  <si>
    <t>22 Cubic Metre</t>
  </si>
  <si>
    <t>30 Cubic Metre</t>
  </si>
  <si>
    <t>Paper and Cardboard Recycling</t>
  </si>
  <si>
    <t>Paper Recycling</t>
  </si>
  <si>
    <t>Cardboard Recycling</t>
  </si>
  <si>
    <t>Green Waste</t>
  </si>
  <si>
    <t>Food Waste / Organics Recycling</t>
  </si>
  <si>
    <t>120 Litre - with foot pedal</t>
  </si>
  <si>
    <t>240 Litre - with foot pedal</t>
  </si>
  <si>
    <t>Grease Trap Recycling</t>
  </si>
  <si>
    <t>Bin Type</t>
  </si>
  <si>
    <t>Call Out Fee</t>
  </si>
  <si>
    <t>Time on Site^
$ per Hour</t>
  </si>
  <si>
    <t>Disposal Cost
$ per Litre</t>
  </si>
  <si>
    <t>Grease Trap</t>
  </si>
  <si>
    <t>Septic Waste</t>
  </si>
  <si>
    <t>Septic</t>
  </si>
  <si>
    <t>Building &amp; Construction Waste</t>
  </si>
  <si>
    <t>Building and Construction Waste</t>
  </si>
  <si>
    <t>Scrap Metal Recycling</t>
  </si>
  <si>
    <t>Timber Recycling</t>
  </si>
  <si>
    <t>Batteries Recycling</t>
  </si>
  <si>
    <t>Box / Bucket / Pale</t>
  </si>
  <si>
    <t>10 Litre</t>
  </si>
  <si>
    <t>10 Litre - two or more</t>
  </si>
  <si>
    <t>50 Litre - two or more</t>
  </si>
  <si>
    <t>25 kg</t>
  </si>
  <si>
    <t>25kg - two or more</t>
  </si>
  <si>
    <t>Car batteries</t>
  </si>
  <si>
    <t>per item</t>
  </si>
  <si>
    <t>per item - five or more</t>
  </si>
  <si>
    <t>5 Litre</t>
  </si>
  <si>
    <t>Drum</t>
  </si>
  <si>
    <t>200 Litre</t>
  </si>
  <si>
    <t>Fluorescent Tubes and Bulbs Recycling</t>
  </si>
  <si>
    <t>Box</t>
  </si>
  <si>
    <t>4ft</t>
  </si>
  <si>
    <t>4ft - two or more</t>
  </si>
  <si>
    <t>5ft</t>
  </si>
  <si>
    <t>5ft - two or more</t>
  </si>
  <si>
    <t xml:space="preserve">Box  </t>
  </si>
  <si>
    <t>Globe Box</t>
  </si>
  <si>
    <t>Glass Recycling</t>
  </si>
  <si>
    <t>Internal Use Bins</t>
  </si>
  <si>
    <t>MONTHLY RENTAL</t>
  </si>
  <si>
    <t>Service</t>
  </si>
  <si>
    <t>Internal Use Only Bins (Bin Rental)</t>
  </si>
  <si>
    <t>Internal use only bins</t>
  </si>
  <si>
    <t>Under desk boxes - paper</t>
  </si>
  <si>
    <t>Central collection boxes - paper</t>
  </si>
  <si>
    <t>Bin Cleaning</t>
  </si>
  <si>
    <t>Compactors</t>
  </si>
  <si>
    <t>Various Sizes</t>
  </si>
  <si>
    <t>Persons on Site</t>
  </si>
  <si>
    <t>Service Type</t>
  </si>
  <si>
    <t># People on Site</t>
  </si>
  <si>
    <t>Hourly Rate
$</t>
  </si>
  <si>
    <t>Monthly Rate
$</t>
  </si>
  <si>
    <t>Any Site 6am - 6pm</t>
  </si>
  <si>
    <t>1 person</t>
  </si>
  <si>
    <t>2 person</t>
  </si>
  <si>
    <t>3 person</t>
  </si>
  <si>
    <t>4 person</t>
  </si>
  <si>
    <t>5 person</t>
  </si>
  <si>
    <t>6 person</t>
  </si>
  <si>
    <t>Truck for on-site collection</t>
  </si>
  <si>
    <t>Required to collect waste from various points around Royal Perth Hospital and transport it to the hospital waste management compound for compaction and collection as required.</t>
  </si>
  <si>
    <t>Labour Rate</t>
  </si>
  <si>
    <t>1 Person - Time and Half</t>
  </si>
  <si>
    <t>1 Person - Double Time</t>
  </si>
  <si>
    <t>Attendant</t>
  </si>
  <si>
    <t>Leading Hand</t>
  </si>
  <si>
    <t>Driver</t>
  </si>
  <si>
    <t>Any site afternoon shift</t>
  </si>
  <si>
    <t>Any site weekend shift</t>
  </si>
  <si>
    <t xml:space="preserve">Category C - Sanitary Waste </t>
  </si>
  <si>
    <t>Sanitary Napkin Disposal</t>
  </si>
  <si>
    <t>18 Litre</t>
  </si>
  <si>
    <t>Standard 28L (1-10 Bins)</t>
  </si>
  <si>
    <t>28 Litre</t>
  </si>
  <si>
    <t>Standard 28L (+10 Bins)</t>
  </si>
  <si>
    <t>Slimline (1-10 Bins)</t>
  </si>
  <si>
    <t>Slimline (+10 Bins)</t>
  </si>
  <si>
    <t>Hands-Free Bins (1-10 Bins)</t>
  </si>
  <si>
    <t>Hands-Free Bins (+10 Bins)</t>
  </si>
  <si>
    <t>Nappy Disposal</t>
  </si>
  <si>
    <t>Standard 50L (1-10 Bins)</t>
  </si>
  <si>
    <t>Standard 50L (+10 Bins)</t>
  </si>
  <si>
    <t>Hands-Free Bins</t>
  </si>
  <si>
    <t>26 litre</t>
  </si>
  <si>
    <t>Category D - Office Paper Recycling</t>
  </si>
  <si>
    <t>Bin Type &amp; Service</t>
  </si>
  <si>
    <t>Category E - ICT Equipment Disposal (E-Waste)</t>
  </si>
  <si>
    <t>3 Cubic Metre - Front Lift - Subiaco</t>
  </si>
  <si>
    <t>3 Cubic Metre - Skip Bin - East Perth</t>
  </si>
  <si>
    <t>25 Cubic Metre - Rockingham</t>
  </si>
  <si>
    <t>23 Cubic Metre - Fremantle</t>
  </si>
  <si>
    <t>23 Cubic Metre - Armadale</t>
  </si>
  <si>
    <t>28 Cubic Metre - Nedlands</t>
  </si>
  <si>
    <t>30 Cubic Metre - Perth CBD</t>
  </si>
  <si>
    <t>Contractor</t>
  </si>
  <si>
    <t xml:space="preserve">Clinismart P22/6kg container  (Pharmaceutical waste)             </t>
  </si>
  <si>
    <t xml:space="preserve">Clinismart P64/18kg container  (Pharmaceutical waste)      </t>
  </si>
  <si>
    <t xml:space="preserve">Clinismart CY64/18kg container (Cytotoxic waste)                </t>
  </si>
  <si>
    <t xml:space="preserve">Clinismart C64/18kg container  (Clinical waste)     </t>
  </si>
  <si>
    <t>26 Litre</t>
  </si>
  <si>
    <t>Standard 26L (1-10 Bins)</t>
  </si>
  <si>
    <t>Standard 26L (+10 Bins)</t>
  </si>
  <si>
    <t>Cardboard Recycling Compactor</t>
  </si>
  <si>
    <t>Cardboard Recycling (Compactor)</t>
  </si>
  <si>
    <t>SCHEDULED SERVICE
Total cost per bin per service</t>
  </si>
  <si>
    <t>AD-HOC/ON-CALL SERVICE
Total cost per bin per service</t>
  </si>
  <si>
    <t>SCHEDULED/AD-HOC/ON-CALL SERVICE
Total cost per bin per service</t>
  </si>
  <si>
    <t xml:space="preserve">Category A - Total Waste Management </t>
  </si>
  <si>
    <t>Category A Contractors can provide a full range of waste disposal and recycling services on your site.</t>
  </si>
  <si>
    <t>You can choose to have more than one Category A contractor to service your site.</t>
  </si>
  <si>
    <t xml:space="preserve">"Scheduled Service" is any regular service, from monthly to daily. </t>
  </si>
  <si>
    <t>"Ad-Hoc/On-Call" is any service that ius not a Scheduled Service and includes extra or in-between services requested by a Customer that receives a Scheduled Service.</t>
  </si>
  <si>
    <t>SCHEDULED SERVICE &amp; AD-HOC/ON-CALL SERVICE
Total cost per bin per service</t>
  </si>
  <si>
    <t>The price listed will be paid by the Customer for each bin service, regardless of the weight of the contents of the bin. The price includes bin delivery, a service of the bin, the waste disposal and the final bin collection on completion/expiry of the Customer Contract.</t>
  </si>
  <si>
    <t>The price listed will be paid by the Customer for each bin service, regardless of the weight of the contents of the bin. The price includes bin delivery, a service of the bin, recycling of the waste and the final bin collection on completion/expiry of the Customer Contract.</t>
  </si>
  <si>
    <t xml:space="preserve">
General Waste</t>
  </si>
  <si>
    <t xml:space="preserve">
Comingled Recycling</t>
  </si>
  <si>
    <t xml:space="preserve">
Paper and Cardboard Recycling</t>
  </si>
  <si>
    <t xml:space="preserve">
Paper Recycling</t>
  </si>
  <si>
    <t xml:space="preserve">
Cardboard Recycling</t>
  </si>
  <si>
    <t xml:space="preserve">
Green Waste Recycling</t>
  </si>
  <si>
    <t>Mixed paper, separated by the Contractor and baled for sale.</t>
  </si>
  <si>
    <t>Mixed recyclables, separated at the Contractor's recycling plant and sold on recycling markets.</t>
  </si>
  <si>
    <t>Mixed paper and cardboard, separated by the Contractor and baled for sale.</t>
  </si>
  <si>
    <t>Non-recyclable waste sent to landfill.</t>
  </si>
  <si>
    <t>Clean green waste processed by the Contractor into compost and mulch.</t>
  </si>
  <si>
    <t>KEMH owns the compactor and the bins.</t>
  </si>
  <si>
    <t>Respondent to provide monthly rental price for a new compactor on site.</t>
  </si>
  <si>
    <t>PTA owns the compactor and one 3m3 skip bin. Another 3m3 bin is included in the service cost.</t>
  </si>
  <si>
    <t>Fremantle owns the compactor. Monthly rental price only applies if hospital chooses to have a new compactor on site.</t>
  </si>
  <si>
    <t>RPH owns the compactor head, monthly rental price is only for the bin.</t>
  </si>
  <si>
    <t>Landfill Cost
$ per Tonne</t>
  </si>
  <si>
    <t>Service Cost
$ per Bin</t>
  </si>
  <si>
    <t>Monthly Lease*</t>
  </si>
  <si>
    <t>Monthly Lease
Years 6 &amp; 7</t>
  </si>
  <si>
    <t>Enter into 12-month Customer Contracts with a Contractor so that you have flexibility to change service providers during the CUA term - the order form in the Buyers Guide may help.</t>
  </si>
  <si>
    <t>Includes mixed plastic, paper, cardboard, glass, aluminium, steel.</t>
  </si>
  <si>
    <t>Recycling Cost
$ per Tonne</t>
  </si>
  <si>
    <t>PCH providing its own compactor.</t>
  </si>
  <si>
    <t>The Contractor will pass the bin contents through a wash process prior to recycling.</t>
  </si>
  <si>
    <t>Clean organic waste processed by the Contractor into compost and mulch.</t>
  </si>
  <si>
    <t>Call Out Fee*</t>
  </si>
  <si>
    <t>*Suez will charge an after-hours call-out fee for unscheduled services of $308 per call-out in addition to the hourly rate.</t>
  </si>
  <si>
    <t>^ The hourly rate will be charged in 15 minute pro-rata increments.</t>
  </si>
  <si>
    <t>Compactor Unit - King Edward Memorial Hospital</t>
  </si>
  <si>
    <t>Compactor Unit - Public Transport Authority</t>
  </si>
  <si>
    <t>Compactor Unit - Perth Children's Hospital</t>
  </si>
  <si>
    <t>Compactor Unit - Rockingham Hospital</t>
  </si>
  <si>
    <t>Compactor Unit - Fremantle Hospital</t>
  </si>
  <si>
    <t>Compactor Unit - Armadale Hospital</t>
  </si>
  <si>
    <t>Compactor Unit - SCGH</t>
  </si>
  <si>
    <t>Compactor Unit - RPH</t>
  </si>
  <si>
    <t>Compactor Unit - RPH Option</t>
  </si>
  <si>
    <t>* Monthly Leases are fixed for the first Term of the CUA and are based on a five year Customer Contract. The lease covers all costs including planning and design, installation, servicing &amp; maintenance, 24/7 breakdown repairs, replacement (if necessary) and removal at the end of the lease term. A bin lifter is included in the lease price.</t>
  </si>
  <si>
    <t>Mixed cardboard, collected by the Contractor and baled for sale.</t>
  </si>
  <si>
    <t>Pumped out by the Contractor and sent to Water Corporation's facility.</t>
  </si>
  <si>
    <t>Mixed metals sent to various recyclers.</t>
  </si>
  <si>
    <t>Mixed timber sent for recycling, chipping or shredding.</t>
  </si>
  <si>
    <t>Rebate $/Tonne</t>
  </si>
  <si>
    <t>Mixed batteries sent to a recycler.</t>
  </si>
  <si>
    <t>Fluoro lights crushed and separated into components for recycling.</t>
  </si>
  <si>
    <t>Glass crushed into roadbase or sent for recycling.</t>
  </si>
  <si>
    <t>Box of Tubes</t>
  </si>
  <si>
    <t>Box of Tubes - two or more</t>
  </si>
  <si>
    <t>Place these rental bins around your site and decant their waste into a larger bin service.</t>
  </si>
  <si>
    <t>You can clean the Contractors bins (at no cost) or get the Contractor to clean and deodorise its bins or remove them from site and replace them with a clean bin (at the prices below).</t>
  </si>
  <si>
    <t>Services provided to Royal Perth Hospital and Sir Charles Gairdner Hospital.</t>
  </si>
  <si>
    <t xml:space="preserve">Medical/clinical waste services and operating room plastics recycling, are offered under both Category A &amp; B:
- Customers seeking to use a single waste Contractor for all services on site can utilise Category A.
- If a Customer wants to have a separate Contractor for medical/clinical waste services and/or operating room plastics recycling then they can seek these services through Category B.
</t>
  </si>
  <si>
    <t xml:space="preserve">Category B - Medical/Clinical Waste </t>
  </si>
  <si>
    <t>Category A Contractors can provide a full range of waste disposal and recycling services on your site.
Services can include: general waste, all types of recycling, greenwaste, medical/clinical waste, waste compactors, bin hire, grease trap, septic, persons on-site.</t>
  </si>
  <si>
    <t xml:space="preserve">
Category A &amp; B offer medical/clinical waste services and operating room plastics recycling:
- Customers seeking to use a single waste Contractor for all services on site can utilise Category A.
- If a Customer wants to have a separate Contractor for medical/clinical waste services and/or operating room plastics recycling then they can seek these services through Category B.
</t>
  </si>
  <si>
    <t>Clinismart System - optional accessory</t>
  </si>
  <si>
    <t>Storage transporter</t>
  </si>
  <si>
    <t xml:space="preserve">Accessmart Pedal trolley </t>
  </si>
  <si>
    <t>Dynamic Floor stand with foot pedal</t>
  </si>
  <si>
    <t xml:space="preserve">Internal delivery cart </t>
  </si>
  <si>
    <t>Sharps container side Bracket</t>
  </si>
  <si>
    <t xml:space="preserve">Trolley bag grabber </t>
  </si>
  <si>
    <t>Caddysmart tray</t>
  </si>
  <si>
    <t>Double side tray kit</t>
  </si>
  <si>
    <t>General waste bag ring</t>
  </si>
  <si>
    <t>Side Tray kit</t>
  </si>
  <si>
    <t>Top tray</t>
  </si>
  <si>
    <t>Top Tray kit</t>
  </si>
  <si>
    <t>Triple Glove box Holder</t>
  </si>
  <si>
    <t>Utility Hook</t>
  </si>
  <si>
    <t>Bin Attachments/Additional Equipment</t>
  </si>
  <si>
    <t>The Contractor will service bins that will be located throughout a Customer's site.</t>
  </si>
  <si>
    <t>Standard 22L or 26L (1-10 Bins)</t>
  </si>
  <si>
    <t>Standard 22L or 26L (+10 Bins)</t>
  </si>
  <si>
    <t>22 or 26 Litre</t>
  </si>
  <si>
    <t>2 x 26 Litre</t>
  </si>
  <si>
    <t>Nappy bins and sanitary bins in washrooms. Contractors service bins around your site.</t>
  </si>
  <si>
    <t>"Total Cost $ per Bin" is the single fixed-price charge (regardless of the actual weight of the bin) that will apply for the bin delivery, a service of the bin, the waste disposal/recycling of its contents and the final bin collection on contract expiry.</t>
  </si>
  <si>
    <t>High grade, clean office paper recycling. Includes centralised and decentralised servicing.</t>
  </si>
  <si>
    <t xml:space="preserve">Category E - ICT Disposal </t>
  </si>
  <si>
    <t>"Ad-Hoc/On-Call" is any service that is not a Scheduled Service and includes extra or in-between services requested by a Customer that receives a Scheduled Service.</t>
  </si>
  <si>
    <t>Fixed Bins</t>
  </si>
  <si>
    <t>TREATMENT WITHIN WESTERN AUSTRALIA</t>
  </si>
  <si>
    <t>TREATMENT OUTSIDE OF WESTERN AUSTRALIA</t>
  </si>
  <si>
    <t>AUTOCLAVING AND SHREDDING TAKES PLACE IN WESTERN AUSTRALIA</t>
  </si>
  <si>
    <t>Refer to the Department of Health's Clinical and Related Waste Management Policy.</t>
  </si>
  <si>
    <t>** The price listed will be paid by the Customer for each bin service, regardless of the weight of the contents of the bin.</t>
  </si>
  <si>
    <t>The price includes bin delivery, a service of the bin, the waste disposal and the final bin collection on completion/expiry of the Customer Contract.</t>
  </si>
  <si>
    <t>Common Use Arrangement (CUA) for Waste Disposal and Recycling Services (WAS2016)</t>
  </si>
  <si>
    <t>Cost Per Bin $</t>
  </si>
  <si>
    <t>Sterile Wrap</t>
  </si>
  <si>
    <t>IV Bag Recycling</t>
  </si>
  <si>
    <t>Cost Per KG $</t>
  </si>
  <si>
    <t>Surgical Instruments Recycling</t>
  </si>
  <si>
    <t>15 Litre Bucket</t>
  </si>
  <si>
    <t>Pacemaker Recycling</t>
  </si>
  <si>
    <t>5 Litre Bucket</t>
  </si>
  <si>
    <t>Additional Medical Recycling Streams</t>
  </si>
  <si>
    <t>Services offered by Suez.</t>
  </si>
  <si>
    <t>Cardboard Rebate
$ per Tonne</t>
  </si>
  <si>
    <t>Collection Type</t>
  </si>
  <si>
    <t>Collection by Van - part load</t>
  </si>
  <si>
    <t>Collection by Van - full load</t>
  </si>
  <si>
    <t>Collection by Truck - part load</t>
  </si>
  <si>
    <t>Collection by Truck - full load</t>
  </si>
  <si>
    <t>Photo Copier collection by Truck - Tail Lift</t>
  </si>
  <si>
    <t>Photo Copier collection by Truck - Photo Copier located on second story with no lift access</t>
  </si>
  <si>
    <t>Collection Charge</t>
  </si>
  <si>
    <t>B) RECYCLING PRICING - PER ITEM</t>
  </si>
  <si>
    <t>Device</t>
  </si>
  <si>
    <t>Category</t>
  </si>
  <si>
    <t>Physical Destruction of Storage Media in the Device 
($/Device)
Includes Certificate</t>
  </si>
  <si>
    <t>Recycling Cost
($/device)</t>
  </si>
  <si>
    <t>Sanitisation of Storage Media in the Device 
7-Pass Overwrite
($/device)
Includes Certificate</t>
  </si>
  <si>
    <t>Sanitisation of Storage Media in the Device 
3-Pass Overwrite
($/device)
Includes Certificate</t>
  </si>
  <si>
    <t>Recycling Cost
($/kg)</t>
  </si>
  <si>
    <t>Computers &amp; Peripherals</t>
  </si>
  <si>
    <t>Desktop Computer</t>
  </si>
  <si>
    <t>Notebook Computer</t>
  </si>
  <si>
    <t>Netbook Computer</t>
  </si>
  <si>
    <t>Tablet Computer</t>
  </si>
  <si>
    <t>Thin Client</t>
  </si>
  <si>
    <t>Monitor (LCD/ LED)</t>
  </si>
  <si>
    <t>Monitor (CRT) less than or equal to 19"</t>
  </si>
  <si>
    <t>Monitor (CRT) more than 19" diagonal</t>
  </si>
  <si>
    <t>Computer Peripherals and Electronic Media (including keyboards, mice, external hard drives, webcams, power cables, USB hubs, docking stations, security locks, carry bags, CDs, DVDs, USB memory sticks, others)</t>
  </si>
  <si>
    <t>Telecommunications/Network Equipment</t>
  </si>
  <si>
    <t xml:space="preserve">Telephone </t>
  </si>
  <si>
    <t>Mobile Telephone</t>
  </si>
  <si>
    <t xml:space="preserve">Switch </t>
  </si>
  <si>
    <t>Hub</t>
  </si>
  <si>
    <t>Router</t>
  </si>
  <si>
    <t>Consumer Electronic Devices</t>
  </si>
  <si>
    <t>Television (LCD/LED)</t>
  </si>
  <si>
    <t>Television (Plasma)</t>
  </si>
  <si>
    <t>Television (CRT)</t>
  </si>
  <si>
    <t>VCR/ DVD/ CD/ Disk/ Tape drives/ players, Hi-Fi sets, radios</t>
  </si>
  <si>
    <t>Audio-Visual Devices</t>
  </si>
  <si>
    <t>Projector (Data/ Multimedia)</t>
  </si>
  <si>
    <t>Camera (Digital/ Still/ Digital Video)</t>
  </si>
  <si>
    <t>Whiteboard (Electronic/ Interactive)</t>
  </si>
  <si>
    <t>Large Format Display (LCD, LED, Plasma, Touch screen sensitive)</t>
  </si>
  <si>
    <t>Servers &amp; Data Storage Devices</t>
  </si>
  <si>
    <t>Tower Case Server</t>
  </si>
  <si>
    <t>Rack Intensive Server</t>
  </si>
  <si>
    <t>Blade Server</t>
  </si>
  <si>
    <t>Date Storage Devices</t>
  </si>
  <si>
    <t>Business Machine Devices</t>
  </si>
  <si>
    <t>Printer (Inkjet/ Laser)</t>
  </si>
  <si>
    <t>Scanner</t>
  </si>
  <si>
    <t>Photocopier</t>
  </si>
  <si>
    <t>Facsimile Machine</t>
  </si>
  <si>
    <t>Multi-Functional Device</t>
  </si>
  <si>
    <t>Plotters/ Large Format Printers</t>
  </si>
  <si>
    <t>Consumables including inkjet and toner cartridges, toner bottles</t>
  </si>
  <si>
    <t>ICT Batteries</t>
  </si>
  <si>
    <t>All ICT batteries except for alkaline batteries e.g. laptop batteries, Uninterruptible power supplies (UPS)</t>
  </si>
  <si>
    <t>Other ICT Goods</t>
  </si>
  <si>
    <t>C) RECYCLING PRICING BY WEIGHT</t>
  </si>
  <si>
    <t>All ICT Equipment - Flat Rate</t>
  </si>
  <si>
    <t>POA</t>
  </si>
  <si>
    <t>Disposal for end-of-life ICT equipment.</t>
  </si>
  <si>
    <t>A) COLLECTION SERVICE - PERTH METROPOLITAN REGION</t>
  </si>
  <si>
    <t>Contractors can organise pick-up from your premises (at the rates below) or you can organise your own transport to the Contractors’ premises (at your cost).</t>
  </si>
  <si>
    <t>Bulk Bins - 4m3 to 25m3</t>
  </si>
  <si>
    <t>These are the maximum prices that may be charged for recycling ICT equipment. You can seek better pricing from the Contractors, for example if the items have some reuse value.</t>
  </si>
  <si>
    <t>32 Cubic Metre - Fremantle Hospital</t>
  </si>
  <si>
    <t>Mixed inert building and construction waste sent to a recycling facility or landfill.</t>
  </si>
  <si>
    <t>Commenced 15 May 2016</t>
  </si>
  <si>
    <t>All Pricing GST Exclusive</t>
  </si>
  <si>
    <t>GST Exclusive</t>
  </si>
  <si>
    <t>All Pricing GST Inclusive</t>
  </si>
  <si>
    <t>GST Inclusive</t>
  </si>
  <si>
    <t>Not Applicable</t>
  </si>
  <si>
    <t>n/a</t>
  </si>
  <si>
    <t>Incineration*
$/kg</t>
  </si>
  <si>
    <t xml:space="preserve">*No longer an Incinerator in WA </t>
  </si>
  <si>
    <t>1 x 140</t>
  </si>
  <si>
    <t>2 x 140</t>
  </si>
  <si>
    <t>3 x 140</t>
  </si>
  <si>
    <t>4 x 140</t>
  </si>
  <si>
    <t>1 x 240</t>
  </si>
  <si>
    <t>2 x 240</t>
  </si>
  <si>
    <t>3 x 240</t>
  </si>
  <si>
    <t>4 x 240</t>
  </si>
  <si>
    <t>Packaged Organics</t>
  </si>
  <si>
    <t>SCHEDULED/AD-HOC/ON-CALL SERVICE
Per bin rate reduces with multiple bins</t>
  </si>
  <si>
    <t xml:space="preserve">This is a non-mandatory service under the CUA. </t>
  </si>
  <si>
    <t>Refer to the 'Suburbs Serviced' tab for availability of this service.</t>
  </si>
  <si>
    <t>APPLECROSS</t>
  </si>
  <si>
    <t>ASCOT</t>
  </si>
  <si>
    <t>BEELIAR</t>
  </si>
  <si>
    <t>BELMONT</t>
  </si>
  <si>
    <t>BURSWOOD</t>
  </si>
  <si>
    <t>CANNING VALE</t>
  </si>
  <si>
    <t>COMO</t>
  </si>
  <si>
    <t>COTTESLOE</t>
  </si>
  <si>
    <t>CRAWLEY</t>
  </si>
  <si>
    <t>FLOREAT</t>
  </si>
  <si>
    <t>FORRESTDALE</t>
  </si>
  <si>
    <t>FREMANTLE</t>
  </si>
  <si>
    <t>HENDERSON</t>
  </si>
  <si>
    <t>HIGHGATE</t>
  </si>
  <si>
    <t>JANDAKOT</t>
  </si>
  <si>
    <t>JOLIMONT</t>
  </si>
  <si>
    <t>KARAWARA</t>
  </si>
  <si>
    <t>KARRAKATTA</t>
  </si>
  <si>
    <t>KENSINGTON</t>
  </si>
  <si>
    <t>KINGSLEY</t>
  </si>
  <si>
    <t>KWINANA BEACH</t>
  </si>
  <si>
    <t>LAKELANDS</t>
  </si>
  <si>
    <t>LEEDERVILLE</t>
  </si>
  <si>
    <t>MOSMAN PARK</t>
  </si>
  <si>
    <t>MOUNT CLAREMONT</t>
  </si>
  <si>
    <t>MOUNT LAWLEY</t>
  </si>
  <si>
    <t>MOUNT PLEASANT</t>
  </si>
  <si>
    <t>MURDOCH</t>
  </si>
  <si>
    <t>NEDLANDS</t>
  </si>
  <si>
    <t>NORTH PERTH</t>
  </si>
  <si>
    <t>O'CONNOR</t>
  </si>
  <si>
    <t>PALMYRA</t>
  </si>
  <si>
    <t>PERTH</t>
  </si>
  <si>
    <t>PERTH AIRPORT</t>
  </si>
  <si>
    <t>SHENTON PARK</t>
  </si>
  <si>
    <t>SOUTH PERTH</t>
  </si>
  <si>
    <t>SPEARWOOD</t>
  </si>
  <si>
    <t>SUBIACO</t>
  </si>
  <si>
    <t>VICTORIA PARK</t>
  </si>
  <si>
    <t>WANNEROO</t>
  </si>
  <si>
    <t>WATERFORD</t>
  </si>
  <si>
    <t>WEST PERTH</t>
  </si>
  <si>
    <t>WILLETON</t>
  </si>
  <si>
    <t>SUBURBS SERVICED FOR SUEZ'S ORGANICS DE-PACKAGING SERVICE</t>
  </si>
  <si>
    <t>This list may be updated on an ongoing basis depending on demand</t>
  </si>
  <si>
    <t>Packaged Organics De-packaging Service</t>
  </si>
  <si>
    <t>As of 26 October 2020, separate Paper Recycling and Cardboard Recycling services will be operated by Suez and Suez Perth.</t>
  </si>
  <si>
    <t>Pumped out by the Contractor and sent to a composting facility.</t>
  </si>
  <si>
    <t>Rebate applicable to front lift and bulk bins only.</t>
  </si>
  <si>
    <t>Mobile Garbage Bins - Centralised Service*</t>
  </si>
  <si>
    <t>Mobile Garbage Bins - Decentralised Service*</t>
  </si>
  <si>
    <t>*Decentralised refers to collection from multiple locations/floors within a building. Centralised refers to all the bins being placed in one area of the building for collection (eg. basement or loading dock).</t>
  </si>
  <si>
    <t>Cleanaway
effective 19/09/2022</t>
  </si>
  <si>
    <t>Suez Perth
effective 23/09/22</t>
  </si>
  <si>
    <t>Suez
effective 23/09/22</t>
  </si>
  <si>
    <t xml:space="preserve">Hands Free Mechanism </t>
  </si>
  <si>
    <t>Mobile Clinical Bin</t>
  </si>
  <si>
    <t>Please specify…..............................</t>
  </si>
  <si>
    <t>TRIM 01716223 Updated: 11 November 2021</t>
  </si>
  <si>
    <t>TRIM 01716223 Updated: 14 March 2023</t>
  </si>
  <si>
    <t>Additional Charge</t>
  </si>
  <si>
    <t xml:space="preserve"> Loss of Bin $80 Ex GST (for bins identified as lost post 25 Sep 2023)</t>
  </si>
  <si>
    <t>$87.73 (1.2T capacity)</t>
  </si>
  <si>
    <t>$208.35 (3.5T capacity)</t>
  </si>
  <si>
    <t>$96.50 (1.2T capacity)</t>
  </si>
  <si>
    <t>$229.18 (3.5T capacity)</t>
  </si>
  <si>
    <t>Secure Computer Recycling &amp; Disposal
(per hour)
effective 10/11/2023</t>
  </si>
  <si>
    <t>Secure Computer Recycling &amp; Disposal
effective 10/11/2023</t>
  </si>
  <si>
    <t>Secure Computer Recycling &amp; Disposal (per kg)
effective 10/11/2023</t>
  </si>
  <si>
    <t>All Pricing GST Exclusive
(Effective as at 1 January 2024)</t>
  </si>
  <si>
    <t>All Pricing GST Inclusive
(Effective as at 1 January 2024)</t>
  </si>
  <si>
    <t>Shred-X
effective 1/01/2024</t>
  </si>
  <si>
    <t>Shred-X 
effective 1/01/2024</t>
  </si>
  <si>
    <t>Cleanaway
effective 1/01/24</t>
  </si>
  <si>
    <t>$77.53 per hour (750kg capacity)</t>
  </si>
  <si>
    <t>$186.07 per hour (up to 12 pallet spaces)</t>
  </si>
  <si>
    <t>$361.80 (per bin)</t>
  </si>
  <si>
    <t>$85.28 per hour (750kg capacity)</t>
  </si>
  <si>
    <t>$204.67 per hour (up to 12 pallet spaces)</t>
  </si>
  <si>
    <t>$397.97 (per bin)</t>
  </si>
  <si>
    <t>$ -</t>
  </si>
  <si>
    <t>Initial
effective 24/06/2024</t>
  </si>
  <si>
    <t>Suez Perth
effective 5/09/24</t>
  </si>
  <si>
    <t>Suez
effective 05/09/24</t>
  </si>
  <si>
    <t>Suez Perth
effective 05/09/24</t>
  </si>
  <si>
    <t>SUEZ
effective 05/09/2024</t>
  </si>
  <si>
    <t>Cleanaway
effective 31/01/25</t>
  </si>
  <si>
    <t>Monthly Rate
$
effective 31/01/25</t>
  </si>
  <si>
    <t>Hourly Rate
$
effective 31/01/25</t>
  </si>
  <si>
    <t>Cleanaway Daniels
effective 25/02/2025</t>
  </si>
  <si>
    <t>Cleanaway Daniels**
effective 25/02/2025</t>
  </si>
  <si>
    <t>Shred-X
(per hour)
effective 29/05/2024</t>
  </si>
  <si>
    <t>Shred-X
effective 29/05/2024</t>
  </si>
  <si>
    <t>Shred-X (per kg)
effective 29/05/2024</t>
  </si>
  <si>
    <t>Cannon
effective 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</si>
</sst>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&quot;$&quot;* #,##0.0_-;\-&quot;$&quot;* #,##0.0_-;_-&quot;$&quot;* &quot;-&quot;??_-;_-@_-"/>
    <numFmt numFmtId="166" formatCode="_-* #,##0.0_-;\-* #,##0.0_-;_-* &quot;-&quot;??_-;_-@_-"/>
    <numFmt numFmtId="167" formatCode="0.0%"/>
    <numFmt numFmtId="168" formatCode="&quot;$&quot;#,##0.00_);\(&quot;$&quot;#,##0.00\)"/>
    <numFmt numFmtId="169" formatCode="_(&quot;$&quot;* #,##0.00_);_(&quot;$&quot;* \(#,##0.00\);_(&quot;$&quot;* &quot;-&quot;??_);_(@_)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u/>
      <sz val="11"/>
      <color theme="10"/>
      <name val="Arial"/>
      <family val="2"/>
    </font>
    <font>
      <b/>
      <sz val="20"/>
      <color theme="1"/>
      <name val="Arial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3" tint="0.749992370372631"/>
        <bgColor rgb="FF92CDD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CD5B4"/>
      </patternFill>
    </fill>
    <fill>
      <patternFill patternType="solid">
        <fgColor theme="1"/>
        <bgColor rgb="FFFCD5B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7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5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205">
    <xf numFmtId="0" fontId="0" fillId="0" borderId="0" xfId="0"/>
    <xf numFmtId="0" fontId="11" fillId="0" borderId="0" xfId="0" applyFont="1"/>
    <xf numFmtId="0" fontId="3" fillId="0" borderId="0" xfId="1"/>
    <xf numFmtId="0" fontId="5" fillId="0" borderId="0" xfId="43"/>
    <xf numFmtId="0" fontId="4" fillId="9" borderId="22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0" fontId="4" fillId="8" borderId="23" xfId="1" applyFont="1" applyFill="1" applyBorder="1" applyAlignment="1">
      <alignment horizontal="center" vertical="center" wrapText="1"/>
    </xf>
    <xf numFmtId="0" fontId="4" fillId="8" borderId="24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166" fontId="10" fillId="0" borderId="27" xfId="6" applyNumberFormat="1" applyFont="1" applyFill="1" applyBorder="1" applyAlignment="1">
      <alignment horizontal="center"/>
    </xf>
    <xf numFmtId="166" fontId="10" fillId="0" borderId="27" xfId="3" applyNumberFormat="1" applyFont="1" applyFill="1" applyBorder="1" applyAlignment="1">
      <alignment horizontal="center"/>
    </xf>
    <xf numFmtId="0" fontId="3" fillId="9" borderId="1" xfId="1" applyFill="1" applyBorder="1"/>
    <xf numFmtId="0" fontId="3" fillId="9" borderId="6" xfId="1" applyFill="1" applyBorder="1"/>
    <xf numFmtId="0" fontId="3" fillId="9" borderId="20" xfId="1" applyFill="1" applyBorder="1"/>
    <xf numFmtId="166" fontId="10" fillId="0" borderId="19" xfId="6" applyNumberFormat="1" applyFont="1" applyFill="1" applyBorder="1" applyAlignment="1">
      <alignment horizontal="center"/>
    </xf>
    <xf numFmtId="0" fontId="5" fillId="0" borderId="0" xfId="1" applyFont="1" applyAlignment="1">
      <alignment horizontal="left" vertical="center"/>
    </xf>
    <xf numFmtId="44" fontId="11" fillId="0" borderId="0" xfId="0" applyNumberFormat="1" applyFont="1"/>
    <xf numFmtId="44" fontId="0" fillId="0" borderId="0" xfId="0" applyNumberFormat="1"/>
    <xf numFmtId="0" fontId="19" fillId="0" borderId="38" xfId="60" applyFont="1" applyBorder="1" applyAlignment="1" applyProtection="1">
      <alignment vertical="center"/>
    </xf>
    <xf numFmtId="0" fontId="19" fillId="0" borderId="36" xfId="60" applyFont="1" applyBorder="1" applyAlignment="1" applyProtection="1">
      <alignment vertical="center"/>
    </xf>
    <xf numFmtId="0" fontId="19" fillId="0" borderId="37" xfId="60" applyFont="1" applyBorder="1" applyAlignment="1" applyProtection="1">
      <alignment vertical="center"/>
    </xf>
    <xf numFmtId="0" fontId="11" fillId="0" borderId="18" xfId="0" applyFont="1" applyBorder="1" applyAlignment="1">
      <alignment vertical="center" wrapText="1"/>
    </xf>
    <xf numFmtId="0" fontId="3" fillId="0" borderId="25" xfId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1" fillId="0" borderId="0" xfId="60" applyFont="1" applyFill="1" applyBorder="1" applyAlignment="1" applyProtection="1">
      <alignment vertical="center"/>
    </xf>
    <xf numFmtId="0" fontId="22" fillId="0" borderId="0" xfId="60" applyFont="1" applyFill="1" applyBorder="1" applyAlignment="1" applyProtection="1">
      <alignment vertical="center"/>
    </xf>
    <xf numFmtId="0" fontId="4" fillId="9" borderId="35" xfId="1" applyFont="1" applyFill="1" applyBorder="1" applyAlignment="1">
      <alignment horizontal="center" vertical="center" wrapText="1"/>
    </xf>
    <xf numFmtId="0" fontId="4" fillId="9" borderId="60" xfId="1" applyFont="1" applyFill="1" applyBorder="1" applyAlignment="1">
      <alignment horizontal="center" vertical="center" wrapText="1"/>
    </xf>
    <xf numFmtId="0" fontId="4" fillId="9" borderId="61" xfId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0" xfId="61" applyFont="1" applyBorder="1" applyAlignment="1">
      <alignment horizontal="left"/>
    </xf>
    <xf numFmtId="0" fontId="15" fillId="4" borderId="30" xfId="0" applyFont="1" applyFill="1" applyBorder="1"/>
    <xf numFmtId="0" fontId="11" fillId="4" borderId="34" xfId="0" applyFont="1" applyFill="1" applyBorder="1"/>
    <xf numFmtId="0" fontId="11" fillId="4" borderId="19" xfId="0" applyFont="1" applyFill="1" applyBorder="1"/>
    <xf numFmtId="0" fontId="23" fillId="0" borderId="0" xfId="60" applyFont="1" applyAlignment="1" applyProtection="1"/>
    <xf numFmtId="0" fontId="15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4" fontId="11" fillId="8" borderId="4" xfId="0" applyNumberFormat="1" applyFont="1" applyFill="1" applyBorder="1" applyAlignment="1">
      <alignment vertical="center"/>
    </xf>
    <xf numFmtId="44" fontId="11" fillId="8" borderId="4" xfId="61" applyFont="1" applyFill="1" applyBorder="1" applyAlignment="1">
      <alignment vertical="center"/>
    </xf>
    <xf numFmtId="44" fontId="11" fillId="8" borderId="4" xfId="61" applyFont="1" applyFill="1" applyBorder="1" applyAlignment="1">
      <alignment horizontal="left" vertical="center"/>
    </xf>
    <xf numFmtId="44" fontId="11" fillId="8" borderId="1" xfId="0" applyNumberFormat="1" applyFont="1" applyFill="1" applyBorder="1" applyAlignment="1">
      <alignment vertical="center"/>
    </xf>
    <xf numFmtId="44" fontId="11" fillId="8" borderId="1" xfId="61" applyFont="1" applyFill="1" applyBorder="1" applyAlignment="1">
      <alignment vertical="center"/>
    </xf>
    <xf numFmtId="44" fontId="11" fillId="8" borderId="1" xfId="61" applyFont="1" applyFill="1" applyBorder="1" applyAlignment="1">
      <alignment horizontal="left" vertical="center"/>
    </xf>
    <xf numFmtId="44" fontId="11" fillId="8" borderId="20" xfId="0" applyNumberFormat="1" applyFont="1" applyFill="1" applyBorder="1" applyAlignment="1">
      <alignment vertical="center"/>
    </xf>
    <xf numFmtId="44" fontId="11" fillId="8" borderId="2" xfId="0" applyNumberFormat="1" applyFont="1" applyFill="1" applyBorder="1" applyAlignment="1">
      <alignment vertical="center"/>
    </xf>
    <xf numFmtId="44" fontId="11" fillId="8" borderId="2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1" fillId="6" borderId="23" xfId="61" applyFont="1" applyFill="1" applyBorder="1" applyAlignment="1">
      <alignment horizontal="left" vertical="center"/>
    </xf>
    <xf numFmtId="44" fontId="11" fillId="6" borderId="20" xfId="61" applyFont="1" applyFill="1" applyBorder="1" applyAlignment="1">
      <alignment horizontal="left" vertical="center"/>
    </xf>
    <xf numFmtId="44" fontId="11" fillId="6" borderId="20" xfId="0" applyNumberFormat="1" applyFont="1" applyFill="1" applyBorder="1" applyAlignment="1">
      <alignment vertical="center"/>
    </xf>
    <xf numFmtId="44" fontId="11" fillId="6" borderId="2" xfId="0" applyNumberFormat="1" applyFont="1" applyFill="1" applyBorder="1" applyAlignment="1">
      <alignment vertical="center"/>
    </xf>
    <xf numFmtId="44" fontId="11" fillId="6" borderId="4" xfId="0" applyNumberFormat="1" applyFont="1" applyFill="1" applyBorder="1" applyAlignment="1">
      <alignment vertical="center"/>
    </xf>
    <xf numFmtId="44" fontId="11" fillId="6" borderId="23" xfId="0" applyNumberFormat="1" applyFont="1" applyFill="1" applyBorder="1" applyAlignment="1">
      <alignment vertical="center"/>
    </xf>
    <xf numFmtId="44" fontId="11" fillId="6" borderId="21" xfId="0" applyNumberFormat="1" applyFont="1" applyFill="1" applyBorder="1" applyAlignment="1">
      <alignment vertical="center"/>
    </xf>
    <xf numFmtId="44" fontId="11" fillId="6" borderId="1" xfId="0" applyNumberFormat="1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62" xfId="0" applyFont="1" applyBorder="1" applyAlignment="1">
      <alignment horizontal="center" vertical="center" wrapText="1"/>
    </xf>
    <xf numFmtId="44" fontId="11" fillId="8" borderId="1" xfId="0" applyNumberFormat="1" applyFont="1" applyFill="1" applyBorder="1"/>
    <xf numFmtId="44" fontId="11" fillId="8" borderId="2" xfId="0" applyNumberFormat="1" applyFont="1" applyFill="1" applyBorder="1"/>
    <xf numFmtId="44" fontId="11" fillId="8" borderId="4" xfId="0" applyNumberFormat="1" applyFont="1" applyFill="1" applyBorder="1"/>
    <xf numFmtId="44" fontId="11" fillId="8" borderId="9" xfId="0" applyNumberFormat="1" applyFont="1" applyFill="1" applyBorder="1"/>
    <xf numFmtId="44" fontId="11" fillId="6" borderId="1" xfId="0" applyNumberFormat="1" applyFont="1" applyFill="1" applyBorder="1"/>
    <xf numFmtId="44" fontId="11" fillId="6" borderId="6" xfId="0" applyNumberFormat="1" applyFont="1" applyFill="1" applyBorder="1" applyAlignment="1">
      <alignment vertical="center"/>
    </xf>
    <xf numFmtId="44" fontId="11" fillId="6" borderId="5" xfId="0" applyNumberFormat="1" applyFont="1" applyFill="1" applyBorder="1" applyAlignment="1">
      <alignment vertical="center"/>
    </xf>
    <xf numFmtId="44" fontId="11" fillId="6" borderId="7" xfId="0" applyNumberFormat="1" applyFont="1" applyFill="1" applyBorder="1" applyAlignment="1">
      <alignment vertical="center"/>
    </xf>
    <xf numFmtId="0" fontId="3" fillId="0" borderId="38" xfId="65" applyBorder="1" applyAlignment="1">
      <alignment horizontal="left" vertical="center" wrapText="1"/>
    </xf>
    <xf numFmtId="0" fontId="3" fillId="0" borderId="36" xfId="65" applyBorder="1" applyAlignment="1">
      <alignment horizontal="left" vertical="center" wrapText="1"/>
    </xf>
    <xf numFmtId="0" fontId="3" fillId="0" borderId="37" xfId="65" applyBorder="1" applyAlignment="1">
      <alignment horizontal="left" vertical="center" wrapText="1"/>
    </xf>
    <xf numFmtId="0" fontId="3" fillId="0" borderId="53" xfId="65" applyBorder="1" applyAlignment="1">
      <alignment horizontal="left" vertical="center" wrapText="1"/>
    </xf>
    <xf numFmtId="0" fontId="11" fillId="0" borderId="30" xfId="0" applyFont="1" applyBorder="1" applyAlignment="1">
      <alignment vertical="center"/>
    </xf>
    <xf numFmtId="44" fontId="11" fillId="8" borderId="5" xfId="0" applyNumberFormat="1" applyFont="1" applyFill="1" applyBorder="1" applyAlignment="1">
      <alignment vertical="center"/>
    </xf>
    <xf numFmtId="44" fontId="11" fillId="8" borderId="6" xfId="0" applyNumberFormat="1" applyFont="1" applyFill="1" applyBorder="1" applyAlignment="1">
      <alignment vertical="center"/>
    </xf>
    <xf numFmtId="44" fontId="3" fillId="6" borderId="6" xfId="0" applyNumberFormat="1" applyFont="1" applyFill="1" applyBorder="1" applyAlignment="1">
      <alignment vertical="center"/>
    </xf>
    <xf numFmtId="44" fontId="11" fillId="8" borderId="7" xfId="61" applyFont="1" applyFill="1" applyBorder="1" applyAlignment="1">
      <alignment vertical="center"/>
    </xf>
    <xf numFmtId="44" fontId="11" fillId="8" borderId="6" xfId="0" applyNumberFormat="1" applyFont="1" applyFill="1" applyBorder="1"/>
    <xf numFmtId="44" fontId="11" fillId="6" borderId="20" xfId="0" applyNumberFormat="1" applyFont="1" applyFill="1" applyBorder="1"/>
    <xf numFmtId="44" fontId="11" fillId="8" borderId="7" xfId="0" applyNumberFormat="1" applyFont="1" applyFill="1" applyBorder="1"/>
    <xf numFmtId="44" fontId="11" fillId="6" borderId="21" xfId="0" applyNumberFormat="1" applyFont="1" applyFill="1" applyBorder="1"/>
    <xf numFmtId="44" fontId="11" fillId="8" borderId="5" xfId="0" applyNumberFormat="1" applyFont="1" applyFill="1" applyBorder="1"/>
    <xf numFmtId="44" fontId="11" fillId="6" borderId="23" xfId="0" applyNumberFormat="1" applyFont="1" applyFill="1" applyBorder="1"/>
    <xf numFmtId="44" fontId="11" fillId="8" borderId="21" xfId="0" applyNumberFormat="1" applyFont="1" applyFill="1" applyBorder="1"/>
    <xf numFmtId="44" fontId="11" fillId="8" borderId="8" xfId="0" applyNumberFormat="1" applyFont="1" applyFill="1" applyBorder="1"/>
    <xf numFmtId="44" fontId="11" fillId="8" borderId="22" xfId="0" applyNumberFormat="1" applyFont="1" applyFill="1" applyBorder="1"/>
    <xf numFmtId="0" fontId="15" fillId="0" borderId="30" xfId="0" applyFont="1" applyBorder="1" applyAlignment="1">
      <alignment horizontal="center" vertical="center"/>
    </xf>
    <xf numFmtId="0" fontId="3" fillId="0" borderId="36" xfId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44" fontId="11" fillId="8" borderId="25" xfId="61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0" fontId="4" fillId="0" borderId="26" xfId="1" applyFont="1" applyBorder="1" applyAlignment="1">
      <alignment horizontal="center" vertical="center" wrapText="1"/>
    </xf>
    <xf numFmtId="44" fontId="11" fillId="8" borderId="17" xfId="61" applyFont="1" applyFill="1" applyBorder="1" applyAlignment="1">
      <alignment vertical="center"/>
    </xf>
    <xf numFmtId="0" fontId="3" fillId="0" borderId="0" xfId="60" applyFont="1" applyAlignment="1" applyProtection="1"/>
    <xf numFmtId="0" fontId="11" fillId="6" borderId="45" xfId="0" applyFont="1" applyFill="1" applyBorder="1" applyAlignment="1">
      <alignment vertical="center"/>
    </xf>
    <xf numFmtId="0" fontId="23" fillId="0" borderId="0" xfId="60" applyFont="1" applyBorder="1" applyAlignment="1" applyProtection="1"/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15" fillId="8" borderId="50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50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1" fillId="0" borderId="34" xfId="0" applyFont="1" applyBorder="1"/>
    <xf numFmtId="0" fontId="11" fillId="6" borderId="3" xfId="0" applyFont="1" applyFill="1" applyBorder="1" applyAlignment="1">
      <alignment vertical="center"/>
    </xf>
    <xf numFmtId="0" fontId="3" fillId="0" borderId="38" xfId="1" applyBorder="1" applyAlignment="1">
      <alignment horizontal="left" vertical="center" wrapText="1"/>
    </xf>
    <xf numFmtId="44" fontId="11" fillId="8" borderId="18" xfId="61" applyFont="1" applyFill="1" applyBorder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44" fontId="11" fillId="0" borderId="0" xfId="61" applyFont="1"/>
    <xf numFmtId="166" fontId="10" fillId="0" borderId="3" xfId="6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" fillId="8" borderId="35" xfId="1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6" borderId="4" xfId="0" applyFont="1" applyFill="1" applyBorder="1"/>
    <xf numFmtId="44" fontId="3" fillId="3" borderId="20" xfId="69" applyFont="1" applyFill="1" applyBorder="1" applyAlignment="1">
      <alignment horizontal="center"/>
    </xf>
    <xf numFmtId="44" fontId="3" fillId="3" borderId="23" xfId="69" applyFont="1" applyFill="1" applyBorder="1" applyAlignment="1">
      <alignment horizontal="center"/>
    </xf>
    <xf numFmtId="44" fontId="3" fillId="3" borderId="5" xfId="62" applyFont="1" applyFill="1" applyBorder="1" applyAlignment="1">
      <alignment horizontal="left"/>
    </xf>
    <xf numFmtId="44" fontId="3" fillId="3" borderId="6" xfId="62" applyFont="1" applyFill="1" applyBorder="1" applyAlignment="1">
      <alignment horizontal="left"/>
    </xf>
    <xf numFmtId="10" fontId="3" fillId="3" borderId="40" xfId="66" applyNumberFormat="1" applyFont="1" applyFill="1" applyBorder="1" applyAlignment="1">
      <alignment horizontal="center"/>
    </xf>
    <xf numFmtId="167" fontId="3" fillId="3" borderId="6" xfId="66" applyNumberFormat="1" applyFont="1" applyFill="1" applyBorder="1" applyAlignment="1">
      <alignment horizontal="center" wrapText="1"/>
    </xf>
    <xf numFmtId="167" fontId="3" fillId="3" borderId="20" xfId="66" applyNumberFormat="1" applyFont="1" applyFill="1" applyBorder="1" applyAlignment="1">
      <alignment horizontal="center" wrapText="1"/>
    </xf>
    <xf numFmtId="10" fontId="3" fillId="3" borderId="20" xfId="66" applyNumberFormat="1" applyFont="1" applyFill="1" applyBorder="1" applyAlignment="1">
      <alignment horizontal="center"/>
    </xf>
    <xf numFmtId="9" fontId="3" fillId="3" borderId="6" xfId="66" applyFont="1" applyFill="1" applyBorder="1" applyAlignment="1">
      <alignment horizontal="center" wrapText="1"/>
    </xf>
    <xf numFmtId="9" fontId="3" fillId="3" borderId="20" xfId="66" applyFont="1" applyFill="1" applyBorder="1" applyAlignment="1">
      <alignment horizontal="center" wrapText="1"/>
    </xf>
    <xf numFmtId="44" fontId="3" fillId="0" borderId="7" xfId="62" applyFont="1" applyFill="1" applyBorder="1" applyAlignment="1">
      <alignment horizontal="left" vertical="center"/>
    </xf>
    <xf numFmtId="10" fontId="3" fillId="3" borderId="25" xfId="66" applyNumberFormat="1" applyFont="1" applyFill="1" applyBorder="1" applyAlignment="1">
      <alignment horizontal="center"/>
    </xf>
    <xf numFmtId="44" fontId="3" fillId="3" borderId="21" xfId="69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166" fontId="10" fillId="0" borderId="17" xfId="6" applyNumberFormat="1" applyFont="1" applyFill="1" applyBorder="1" applyAlignment="1">
      <alignment horizontal="center"/>
    </xf>
    <xf numFmtId="0" fontId="11" fillId="6" borderId="15" xfId="0" applyFont="1" applyFill="1" applyBorder="1"/>
    <xf numFmtId="0" fontId="26" fillId="0" borderId="0" xfId="0" applyFont="1" applyAlignment="1">
      <alignment vertical="center"/>
    </xf>
    <xf numFmtId="0" fontId="11" fillId="0" borderId="18" xfId="0" applyFont="1" applyBorder="1" applyAlignment="1">
      <alignment horizontal="center"/>
    </xf>
    <xf numFmtId="0" fontId="27" fillId="0" borderId="0" xfId="0" applyFont="1"/>
    <xf numFmtId="0" fontId="11" fillId="0" borderId="25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44" fontId="0" fillId="0" borderId="0" xfId="61" applyFont="1" applyBorder="1"/>
    <xf numFmtId="44" fontId="3" fillId="0" borderId="1" xfId="0" applyNumberFormat="1" applyFont="1" applyBorder="1"/>
    <xf numFmtId="44" fontId="3" fillId="6" borderId="1" xfId="0" applyNumberFormat="1" applyFont="1" applyFill="1" applyBorder="1"/>
    <xf numFmtId="0" fontId="3" fillId="6" borderId="2" xfId="45" applyFont="1" applyFill="1" applyBorder="1" applyAlignment="1">
      <alignment horizontal="center"/>
    </xf>
    <xf numFmtId="0" fontId="4" fillId="8" borderId="60" xfId="1" applyFont="1" applyFill="1" applyBorder="1" applyAlignment="1">
      <alignment horizontal="center" vertical="center" wrapText="1"/>
    </xf>
    <xf numFmtId="0" fontId="4" fillId="8" borderId="61" xfId="1" applyFont="1" applyFill="1" applyBorder="1" applyAlignment="1">
      <alignment horizontal="center" vertical="center" wrapText="1"/>
    </xf>
    <xf numFmtId="0" fontId="11" fillId="6" borderId="24" xfId="0" applyFont="1" applyFill="1" applyBorder="1"/>
    <xf numFmtId="0" fontId="11" fillId="6" borderId="10" xfId="0" applyFont="1" applyFill="1" applyBorder="1"/>
    <xf numFmtId="44" fontId="11" fillId="0" borderId="65" xfId="0" applyNumberFormat="1" applyFont="1" applyBorder="1"/>
    <xf numFmtId="166" fontId="10" fillId="0" borderId="17" xfId="3" applyNumberFormat="1" applyFont="1" applyFill="1" applyBorder="1" applyAlignment="1">
      <alignment horizontal="center"/>
    </xf>
    <xf numFmtId="166" fontId="10" fillId="0" borderId="1" xfId="6" applyNumberFormat="1" applyFont="1" applyFill="1" applyBorder="1" applyAlignment="1">
      <alignment horizontal="center"/>
    </xf>
    <xf numFmtId="0" fontId="28" fillId="0" borderId="1" xfId="0" applyFont="1" applyBorder="1"/>
    <xf numFmtId="0" fontId="0" fillId="0" borderId="1" xfId="0" applyBorder="1"/>
    <xf numFmtId="44" fontId="3" fillId="0" borderId="2" xfId="0" applyNumberFormat="1" applyFont="1" applyBorder="1"/>
    <xf numFmtId="44" fontId="3" fillId="0" borderId="4" xfId="0" applyNumberFormat="1" applyFont="1" applyBorder="1"/>
    <xf numFmtId="0" fontId="3" fillId="6" borderId="4" xfId="0" applyFont="1" applyFill="1" applyBorder="1"/>
    <xf numFmtId="44" fontId="3" fillId="6" borderId="6" xfId="0" applyNumberFormat="1" applyFont="1" applyFill="1" applyBorder="1" applyAlignment="1">
      <alignment horizontal="left"/>
    </xf>
    <xf numFmtId="44" fontId="3" fillId="6" borderId="20" xfId="61" applyFont="1" applyFill="1" applyBorder="1" applyAlignment="1">
      <alignment horizontal="left"/>
    </xf>
    <xf numFmtId="0" fontId="3" fillId="0" borderId="0" xfId="0" applyFont="1"/>
    <xf numFmtId="44" fontId="3" fillId="6" borderId="25" xfId="0" applyNumberFormat="1" applyFont="1" applyFill="1" applyBorder="1"/>
    <xf numFmtId="44" fontId="3" fillId="3" borderId="21" xfId="69" applyFont="1" applyFill="1" applyBorder="1" applyAlignment="1">
      <alignment horizontal="center"/>
    </xf>
    <xf numFmtId="44" fontId="3" fillId="3" borderId="10" xfId="69" applyFont="1" applyFill="1" applyBorder="1" applyAlignment="1">
      <alignment horizontal="center"/>
    </xf>
    <xf numFmtId="44" fontId="3" fillId="3" borderId="11" xfId="69" applyFont="1" applyFill="1" applyBorder="1" applyAlignment="1">
      <alignment horizontal="center"/>
    </xf>
    <xf numFmtId="10" fontId="3" fillId="3" borderId="45" xfId="66" applyNumberFormat="1" applyFont="1" applyFill="1" applyBorder="1" applyAlignment="1">
      <alignment horizontal="center"/>
    </xf>
    <xf numFmtId="44" fontId="3" fillId="3" borderId="18" xfId="69" applyFont="1" applyFill="1" applyBorder="1" applyAlignment="1">
      <alignment horizontal="center"/>
    </xf>
    <xf numFmtId="44" fontId="3" fillId="3" borderId="25" xfId="69" applyFont="1" applyFill="1" applyBorder="1" applyAlignment="1">
      <alignment horizontal="center"/>
    </xf>
    <xf numFmtId="44" fontId="3" fillId="3" borderId="28" xfId="69" applyFont="1" applyFill="1" applyBorder="1" applyAlignment="1">
      <alignment horizontal="center" vertical="center"/>
    </xf>
    <xf numFmtId="44" fontId="3" fillId="0" borderId="55" xfId="0" applyNumberFormat="1" applyFont="1" applyBorder="1"/>
    <xf numFmtId="0" fontId="12" fillId="0" borderId="0" xfId="65" applyFont="1"/>
    <xf numFmtId="0" fontId="10" fillId="0" borderId="0" xfId="1" applyFont="1" applyAlignment="1">
      <alignment vertical="center"/>
    </xf>
    <xf numFmtId="44" fontId="11" fillId="8" borderId="6" xfId="1" applyNumberFormat="1" applyFont="1" applyFill="1" applyBorder="1"/>
    <xf numFmtId="44" fontId="11" fillId="8" borderId="1" xfId="1" applyNumberFormat="1" applyFont="1" applyFill="1" applyBorder="1" applyAlignment="1">
      <alignment horizontal="center"/>
    </xf>
    <xf numFmtId="44" fontId="11" fillId="8" borderId="10" xfId="1" applyNumberFormat="1" applyFont="1" applyFill="1" applyBorder="1" applyAlignment="1">
      <alignment horizontal="center"/>
    </xf>
    <xf numFmtId="44" fontId="3" fillId="6" borderId="10" xfId="62" applyFont="1" applyFill="1" applyBorder="1" applyAlignment="1"/>
    <xf numFmtId="0" fontId="7" fillId="6" borderId="20" xfId="45" applyFill="1" applyBorder="1" applyAlignment="1">
      <alignment horizontal="center"/>
    </xf>
    <xf numFmtId="0" fontId="7" fillId="6" borderId="23" xfId="45" applyFill="1" applyBorder="1" applyAlignment="1">
      <alignment horizontal="center"/>
    </xf>
    <xf numFmtId="44" fontId="3" fillId="6" borderId="28" xfId="61" applyFont="1" applyFill="1" applyBorder="1" applyAlignment="1"/>
    <xf numFmtId="44" fontId="3" fillId="3" borderId="1" xfId="69" applyFont="1" applyFill="1" applyBorder="1" applyAlignment="1">
      <alignment horizontal="center"/>
    </xf>
    <xf numFmtId="44" fontId="3" fillId="3" borderId="2" xfId="69" applyFont="1" applyFill="1" applyBorder="1" applyAlignment="1">
      <alignment horizontal="center"/>
    </xf>
    <xf numFmtId="44" fontId="11" fillId="6" borderId="56" xfId="0" applyNumberFormat="1" applyFont="1" applyFill="1" applyBorder="1"/>
    <xf numFmtId="164" fontId="3" fillId="9" borderId="18" xfId="0" applyNumberFormat="1" applyFont="1" applyFill="1" applyBorder="1"/>
    <xf numFmtId="164" fontId="3" fillId="9" borderId="25" xfId="0" applyNumberFormat="1" applyFont="1" applyFill="1" applyBorder="1"/>
    <xf numFmtId="164" fontId="3" fillId="9" borderId="28" xfId="0" applyNumberFormat="1" applyFont="1" applyFill="1" applyBorder="1"/>
    <xf numFmtId="44" fontId="3" fillId="3" borderId="66" xfId="69" applyFont="1" applyFill="1" applyBorder="1" applyAlignment="1">
      <alignment horizontal="center"/>
    </xf>
    <xf numFmtId="0" fontId="9" fillId="0" borderId="0" xfId="1" applyFont="1" applyAlignment="1">
      <alignment vertical="center"/>
    </xf>
    <xf numFmtId="0" fontId="3" fillId="0" borderId="0" xfId="1" applyAlignment="1">
      <alignment horizontal="left" vertical="center"/>
    </xf>
    <xf numFmtId="0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5" fillId="0" borderId="60" xfId="1" applyFont="1" applyBorder="1" applyAlignment="1">
      <alignment horizontal="center" vertical="center" wrapText="1"/>
    </xf>
    <xf numFmtId="0" fontId="3" fillId="0" borderId="51" xfId="1" applyBorder="1" applyAlignment="1">
      <alignment horizontal="left"/>
    </xf>
    <xf numFmtId="0" fontId="3" fillId="0" borderId="24" xfId="1" applyBorder="1" applyAlignment="1">
      <alignment horizontal="left"/>
    </xf>
    <xf numFmtId="44" fontId="11" fillId="8" borderId="5" xfId="22" applyFont="1" applyFill="1" applyBorder="1" applyAlignment="1">
      <alignment horizontal="center" vertical="center" wrapText="1"/>
    </xf>
    <xf numFmtId="44" fontId="3" fillId="9" borderId="23" xfId="22" applyFont="1" applyFill="1" applyBorder="1" applyAlignment="1">
      <alignment vertical="center" wrapText="1"/>
    </xf>
    <xf numFmtId="44" fontId="3" fillId="0" borderId="24" xfId="22" applyFont="1" applyFill="1" applyBorder="1" applyAlignment="1">
      <alignment horizontal="center" vertical="center" wrapText="1"/>
    </xf>
    <xf numFmtId="0" fontId="3" fillId="0" borderId="39" xfId="1" applyBorder="1" applyAlignment="1">
      <alignment horizontal="left"/>
    </xf>
    <xf numFmtId="0" fontId="3" fillId="0" borderId="10" xfId="1" applyBorder="1" applyAlignment="1">
      <alignment horizontal="left"/>
    </xf>
    <xf numFmtId="44" fontId="11" fillId="8" borderId="6" xfId="22" applyFont="1" applyFill="1" applyBorder="1" applyAlignment="1">
      <alignment horizontal="center" vertical="center" wrapText="1"/>
    </xf>
    <xf numFmtId="44" fontId="3" fillId="9" borderId="20" xfId="22" applyFont="1" applyFill="1" applyBorder="1" applyAlignment="1">
      <alignment vertical="center" wrapText="1"/>
    </xf>
    <xf numFmtId="44" fontId="3" fillId="0" borderId="10" xfId="22" applyFont="1" applyFill="1" applyBorder="1" applyAlignment="1">
      <alignment horizontal="center" vertical="center" wrapText="1"/>
    </xf>
    <xf numFmtId="44" fontId="11" fillId="6" borderId="6" xfId="22" applyFont="1" applyFill="1" applyBorder="1" applyAlignment="1">
      <alignment horizontal="center" vertical="center" wrapText="1"/>
    </xf>
    <xf numFmtId="44" fontId="3" fillId="6" borderId="10" xfId="22" applyFont="1" applyFill="1" applyBorder="1" applyAlignment="1">
      <alignment horizontal="center" vertical="center" wrapText="1"/>
    </xf>
    <xf numFmtId="0" fontId="3" fillId="0" borderId="44" xfId="1" applyBorder="1" applyAlignment="1">
      <alignment horizontal="left"/>
    </xf>
    <xf numFmtId="0" fontId="3" fillId="0" borderId="11" xfId="1" applyBorder="1" applyAlignment="1">
      <alignment horizontal="left"/>
    </xf>
    <xf numFmtId="44" fontId="11" fillId="8" borderId="7" xfId="22" applyFont="1" applyFill="1" applyBorder="1" applyAlignment="1">
      <alignment horizontal="center" vertical="center" wrapText="1"/>
    </xf>
    <xf numFmtId="44" fontId="3" fillId="9" borderId="21" xfId="22" applyFont="1" applyFill="1" applyBorder="1" applyAlignment="1">
      <alignment vertical="center" wrapText="1"/>
    </xf>
    <xf numFmtId="44" fontId="3" fillId="0" borderId="11" xfId="22" applyFont="1" applyFill="1" applyBorder="1" applyAlignment="1">
      <alignment horizontal="center" vertical="center" wrapText="1"/>
    </xf>
    <xf numFmtId="0" fontId="3" fillId="0" borderId="0" xfId="1" applyAlignment="1">
      <alignment horizontal="left"/>
    </xf>
    <xf numFmtId="44" fontId="3" fillId="0" borderId="0" xfId="22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65"/>
    <xf numFmtId="0" fontId="6" fillId="0" borderId="0" xfId="65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3" xfId="65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3" fillId="0" borderId="5" xfId="65" applyBorder="1" applyAlignment="1">
      <alignment horizontal="left"/>
    </xf>
    <xf numFmtId="0" fontId="3" fillId="0" borderId="23" xfId="65" applyBorder="1" applyAlignment="1">
      <alignment horizontal="left"/>
    </xf>
    <xf numFmtId="44" fontId="3" fillId="9" borderId="20" xfId="22" applyFont="1" applyFill="1" applyBorder="1" applyAlignment="1">
      <alignment horizontal="center" vertical="center" wrapText="1"/>
    </xf>
    <xf numFmtId="44" fontId="11" fillId="8" borderId="5" xfId="64" applyFont="1" applyFill="1" applyBorder="1" applyAlignment="1"/>
    <xf numFmtId="164" fontId="3" fillId="9" borderId="18" xfId="62" applyNumberFormat="1" applyFont="1" applyFill="1" applyBorder="1" applyAlignment="1"/>
    <xf numFmtId="0" fontId="3" fillId="0" borderId="6" xfId="65" applyBorder="1" applyAlignment="1">
      <alignment horizontal="left"/>
    </xf>
    <xf numFmtId="0" fontId="3" fillId="0" borderId="20" xfId="65" applyBorder="1" applyAlignment="1">
      <alignment horizontal="left"/>
    </xf>
    <xf numFmtId="44" fontId="11" fillId="8" borderId="6" xfId="64" applyFont="1" applyFill="1" applyBorder="1" applyAlignment="1"/>
    <xf numFmtId="164" fontId="3" fillId="9" borderId="25" xfId="62" applyNumberFormat="1" applyFont="1" applyFill="1" applyBorder="1" applyAlignment="1"/>
    <xf numFmtId="44" fontId="3" fillId="6" borderId="1" xfId="62" applyFont="1" applyFill="1" applyBorder="1" applyAlignment="1"/>
    <xf numFmtId="44" fontId="11" fillId="6" borderId="6" xfId="67" applyFont="1" applyFill="1" applyBorder="1" applyAlignment="1">
      <alignment horizontal="left"/>
    </xf>
    <xf numFmtId="44" fontId="3" fillId="6" borderId="1" xfId="67" applyFont="1" applyFill="1" applyBorder="1" applyAlignment="1">
      <alignment horizontal="center" vertical="center" wrapText="1"/>
    </xf>
    <xf numFmtId="44" fontId="3" fillId="6" borderId="6" xfId="67" applyFont="1" applyFill="1" applyBorder="1" applyAlignment="1">
      <alignment horizontal="left"/>
    </xf>
    <xf numFmtId="0" fontId="3" fillId="0" borderId="7" xfId="65" applyBorder="1" applyAlignment="1">
      <alignment horizontal="left"/>
    </xf>
    <xf numFmtId="0" fontId="3" fillId="0" borderId="21" xfId="65" applyBorder="1" applyAlignment="1">
      <alignment horizontal="left"/>
    </xf>
    <xf numFmtId="0" fontId="3" fillId="6" borderId="7" xfId="65" applyFill="1" applyBorder="1" applyAlignment="1">
      <alignment horizontal="left"/>
    </xf>
    <xf numFmtId="44" fontId="3" fillId="9" borderId="21" xfId="22" applyFont="1" applyFill="1" applyBorder="1" applyAlignment="1">
      <alignment horizontal="center" vertical="center" wrapText="1"/>
    </xf>
    <xf numFmtId="164" fontId="3" fillId="9" borderId="28" xfId="62" applyNumberFormat="1" applyFont="1" applyFill="1" applyBorder="1" applyAlignment="1"/>
    <xf numFmtId="0" fontId="3" fillId="0" borderId="0" xfId="65" applyAlignment="1">
      <alignment horizontal="left"/>
    </xf>
    <xf numFmtId="0" fontId="7" fillId="0" borderId="0" xfId="45" applyAlignment="1">
      <alignment horizontal="center"/>
    </xf>
    <xf numFmtId="44" fontId="3" fillId="0" borderId="0" xfId="62" applyFont="1" applyFill="1" applyBorder="1" applyAlignment="1"/>
    <xf numFmtId="0" fontId="4" fillId="0" borderId="0" xfId="65" applyFont="1" applyAlignment="1">
      <alignment horizontal="center" vertical="center" wrapText="1"/>
    </xf>
    <xf numFmtId="0" fontId="4" fillId="0" borderId="30" xfId="65" applyFont="1" applyBorder="1" applyAlignment="1">
      <alignment horizontal="center" vertical="center" wrapText="1"/>
    </xf>
    <xf numFmtId="0" fontId="3" fillId="0" borderId="24" xfId="65" applyBorder="1" applyAlignment="1">
      <alignment horizontal="left"/>
    </xf>
    <xf numFmtId="44" fontId="3" fillId="6" borderId="46" xfId="64" applyFont="1" applyFill="1" applyBorder="1" applyAlignment="1"/>
    <xf numFmtId="44" fontId="11" fillId="6" borderId="0" xfId="0" applyNumberFormat="1" applyFont="1" applyFill="1"/>
    <xf numFmtId="44" fontId="3" fillId="6" borderId="5" xfId="64" applyFont="1" applyFill="1" applyBorder="1" applyAlignment="1"/>
    <xf numFmtId="44" fontId="3" fillId="6" borderId="4" xfId="62" applyFont="1" applyFill="1" applyBorder="1" applyAlignment="1"/>
    <xf numFmtId="0" fontId="3" fillId="0" borderId="10" xfId="65" applyBorder="1" applyAlignment="1">
      <alignment horizontal="left"/>
    </xf>
    <xf numFmtId="44" fontId="3" fillId="6" borderId="6" xfId="64" applyFont="1" applyFill="1" applyBorder="1" applyAlignment="1"/>
    <xf numFmtId="0" fontId="3" fillId="0" borderId="11" xfId="65" applyBorder="1" applyAlignment="1">
      <alignment horizontal="left"/>
    </xf>
    <xf numFmtId="0" fontId="3" fillId="6" borderId="2" xfId="65" applyFill="1" applyBorder="1" applyAlignment="1">
      <alignment horizontal="left"/>
    </xf>
    <xf numFmtId="0" fontId="4" fillId="0" borderId="0" xfId="65" applyFont="1" applyAlignment="1">
      <alignment horizontal="center" vertical="top" wrapText="1"/>
    </xf>
    <xf numFmtId="0" fontId="4" fillId="0" borderId="0" xfId="65" applyFont="1" applyAlignment="1">
      <alignment horizontal="left"/>
    </xf>
    <xf numFmtId="44" fontId="3" fillId="9" borderId="23" xfId="22" applyFont="1" applyFill="1" applyBorder="1" applyAlignment="1">
      <alignment horizontal="center" vertical="center" wrapText="1"/>
    </xf>
    <xf numFmtId="44" fontId="3" fillId="0" borderId="1" xfId="62" applyFont="1" applyFill="1" applyBorder="1" applyAlignment="1"/>
    <xf numFmtId="44" fontId="11" fillId="6" borderId="6" xfId="64" applyFont="1" applyFill="1" applyBorder="1" applyAlignment="1"/>
    <xf numFmtId="44" fontId="11" fillId="6" borderId="7" xfId="64" applyFont="1" applyFill="1" applyBorder="1" applyAlignment="1"/>
    <xf numFmtId="44" fontId="3" fillId="6" borderId="7" xfId="64" applyFont="1" applyFill="1" applyBorder="1" applyAlignment="1"/>
    <xf numFmtId="44" fontId="3" fillId="0" borderId="2" xfId="62" applyFont="1" applyFill="1" applyBorder="1" applyAlignment="1"/>
    <xf numFmtId="44" fontId="3" fillId="0" borderId="0" xfId="64" applyFont="1" applyFill="1" applyBorder="1" applyAlignment="1"/>
    <xf numFmtId="0" fontId="12" fillId="0" borderId="0" xfId="1" applyFont="1"/>
    <xf numFmtId="44" fontId="3" fillId="9" borderId="24" xfId="22" applyFont="1" applyFill="1" applyBorder="1" applyAlignment="1">
      <alignment horizontal="center" vertical="center" wrapText="1"/>
    </xf>
    <xf numFmtId="44" fontId="3" fillId="0" borderId="4" xfId="62" applyFont="1" applyFill="1" applyBorder="1" applyAlignment="1"/>
    <xf numFmtId="44" fontId="3" fillId="9" borderId="10" xfId="22" applyFont="1" applyFill="1" applyBorder="1" applyAlignment="1">
      <alignment horizontal="center" vertical="center" wrapText="1"/>
    </xf>
    <xf numFmtId="0" fontId="11" fillId="6" borderId="6" xfId="65" applyFont="1" applyFill="1" applyBorder="1" applyAlignment="1">
      <alignment horizontal="left"/>
    </xf>
    <xf numFmtId="0" fontId="3" fillId="6" borderId="1" xfId="65" applyFill="1" applyBorder="1" applyAlignment="1">
      <alignment horizontal="left"/>
    </xf>
    <xf numFmtId="44" fontId="3" fillId="9" borderId="33" xfId="22" applyFont="1" applyFill="1" applyBorder="1" applyAlignment="1">
      <alignment horizontal="center" vertical="center" wrapText="1"/>
    </xf>
    <xf numFmtId="0" fontId="3" fillId="2" borderId="30" xfId="65" applyFill="1" applyBorder="1" applyAlignment="1">
      <alignment horizontal="left"/>
    </xf>
    <xf numFmtId="0" fontId="3" fillId="2" borderId="34" xfId="65" applyFill="1" applyBorder="1" applyAlignment="1">
      <alignment horizontal="left"/>
    </xf>
    <xf numFmtId="44" fontId="11" fillId="2" borderId="8" xfId="64" applyFont="1" applyFill="1" applyBorder="1" applyAlignment="1"/>
    <xf numFmtId="44" fontId="3" fillId="2" borderId="9" xfId="64" applyFont="1" applyFill="1" applyBorder="1" applyAlignment="1"/>
    <xf numFmtId="44" fontId="3" fillId="2" borderId="29" xfId="64" applyFont="1" applyFill="1" applyBorder="1" applyAlignment="1"/>
    <xf numFmtId="44" fontId="11" fillId="2" borderId="6" xfId="64" applyFont="1" applyFill="1" applyBorder="1" applyAlignment="1"/>
    <xf numFmtId="44" fontId="3" fillId="2" borderId="1" xfId="62" applyFont="1" applyFill="1" applyBorder="1" applyAlignment="1"/>
    <xf numFmtId="44" fontId="11" fillId="8" borderId="62" xfId="64" applyFont="1" applyFill="1" applyBorder="1" applyAlignment="1"/>
    <xf numFmtId="44" fontId="3" fillId="9" borderId="11" xfId="22" applyFont="1" applyFill="1" applyBorder="1" applyAlignment="1">
      <alignment horizontal="center" vertical="center" wrapText="1"/>
    </xf>
    <xf numFmtId="44" fontId="11" fillId="8" borderId="7" xfId="64" applyFont="1" applyFill="1" applyBorder="1" applyAlignment="1"/>
    <xf numFmtId="0" fontId="3" fillId="0" borderId="0" xfId="65" applyAlignment="1">
      <alignment horizontal="left" vertical="top"/>
    </xf>
    <xf numFmtId="0" fontId="3" fillId="0" borderId="51" xfId="65" applyBorder="1" applyAlignment="1">
      <alignment horizontal="left"/>
    </xf>
    <xf numFmtId="44" fontId="11" fillId="8" borderId="5" xfId="67" applyFont="1" applyFill="1" applyBorder="1" applyAlignment="1">
      <alignment horizontal="center" vertical="center" wrapText="1"/>
    </xf>
    <xf numFmtId="44" fontId="3" fillId="6" borderId="4" xfId="67" applyFont="1" applyFill="1" applyBorder="1" applyAlignment="1">
      <alignment horizontal="center" vertical="center" wrapText="1"/>
    </xf>
    <xf numFmtId="0" fontId="3" fillId="0" borderId="39" xfId="65" applyBorder="1" applyAlignment="1">
      <alignment horizontal="left"/>
    </xf>
    <xf numFmtId="44" fontId="11" fillId="8" borderId="6" xfId="67" applyFont="1" applyFill="1" applyBorder="1" applyAlignment="1">
      <alignment horizontal="left"/>
    </xf>
    <xf numFmtId="44" fontId="3" fillId="0" borderId="1" xfId="67" applyFont="1" applyFill="1" applyBorder="1" applyAlignment="1">
      <alignment horizontal="center" vertical="center" wrapText="1"/>
    </xf>
    <xf numFmtId="0" fontId="3" fillId="6" borderId="6" xfId="65" applyFill="1" applyBorder="1" applyAlignment="1">
      <alignment horizontal="left"/>
    </xf>
    <xf numFmtId="0" fontId="3" fillId="0" borderId="44" xfId="65" applyBorder="1" applyAlignment="1">
      <alignment horizontal="left"/>
    </xf>
    <xf numFmtId="44" fontId="11" fillId="8" borderId="7" xfId="67" applyFont="1" applyFill="1" applyBorder="1" applyAlignment="1">
      <alignment horizontal="left"/>
    </xf>
    <xf numFmtId="44" fontId="3" fillId="0" borderId="2" xfId="67" applyFont="1" applyFill="1" applyBorder="1" applyAlignment="1">
      <alignment horizontal="center" vertical="center" wrapText="1"/>
    </xf>
    <xf numFmtId="44" fontId="3" fillId="0" borderId="0" xfId="67" applyFont="1" applyFill="1" applyBorder="1" applyAlignment="1">
      <alignment horizontal="left"/>
    </xf>
    <xf numFmtId="44" fontId="3" fillId="0" borderId="0" xfId="67" applyFont="1" applyFill="1" applyBorder="1" applyAlignment="1">
      <alignment horizontal="center" vertical="center" wrapText="1"/>
    </xf>
    <xf numFmtId="165" fontId="3" fillId="0" borderId="0" xfId="67" applyNumberFormat="1" applyFont="1" applyFill="1" applyBorder="1" applyAlignment="1">
      <alignment horizontal="center"/>
    </xf>
    <xf numFmtId="44" fontId="3" fillId="0" borderId="0" xfId="22" applyFont="1" applyFill="1" applyBorder="1" applyAlignment="1">
      <alignment horizontal="left"/>
    </xf>
    <xf numFmtId="0" fontId="4" fillId="0" borderId="8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44" fontId="11" fillId="8" borderId="5" xfId="64" applyFont="1" applyFill="1" applyBorder="1" applyAlignment="1">
      <alignment horizontal="left"/>
    </xf>
    <xf numFmtId="0" fontId="7" fillId="6" borderId="4" xfId="45" applyFill="1" applyBorder="1" applyAlignment="1">
      <alignment horizontal="center"/>
    </xf>
    <xf numFmtId="0" fontId="3" fillId="6" borderId="23" xfId="1" applyFill="1" applyBorder="1" applyAlignment="1">
      <alignment horizontal="left"/>
    </xf>
    <xf numFmtId="44" fontId="3" fillId="9" borderId="5" xfId="22" applyFont="1" applyFill="1" applyBorder="1" applyAlignment="1">
      <alignment horizontal="center" vertical="center" wrapText="1"/>
    </xf>
    <xf numFmtId="44" fontId="3" fillId="9" borderId="4" xfId="22" applyFont="1" applyFill="1" applyBorder="1" applyAlignment="1">
      <alignment horizontal="center" vertical="center" wrapText="1"/>
    </xf>
    <xf numFmtId="44" fontId="7" fillId="6" borderId="4" xfId="45" applyNumberFormat="1" applyFill="1" applyBorder="1" applyAlignment="1">
      <alignment horizontal="center"/>
    </xf>
    <xf numFmtId="44" fontId="3" fillId="6" borderId="23" xfId="1" applyNumberFormat="1" applyFill="1" applyBorder="1" applyAlignment="1">
      <alignment horizontal="left"/>
    </xf>
    <xf numFmtId="0" fontId="3" fillId="0" borderId="0" xfId="0" applyFont="1" applyAlignment="1">
      <alignment horizontal="left"/>
    </xf>
    <xf numFmtId="44" fontId="11" fillId="8" borderId="6" xfId="64" applyFont="1" applyFill="1" applyBorder="1" applyAlignment="1">
      <alignment horizontal="left"/>
    </xf>
    <xf numFmtId="44" fontId="11" fillId="8" borderId="1" xfId="64" applyFont="1" applyFill="1" applyBorder="1" applyAlignment="1">
      <alignment horizontal="left"/>
    </xf>
    <xf numFmtId="0" fontId="7" fillId="6" borderId="1" xfId="45" applyFill="1" applyBorder="1" applyAlignment="1">
      <alignment horizontal="center"/>
    </xf>
    <xf numFmtId="0" fontId="3" fillId="6" borderId="20" xfId="1" applyFill="1" applyBorder="1" applyAlignment="1">
      <alignment horizontal="left"/>
    </xf>
    <xf numFmtId="44" fontId="3" fillId="0" borderId="6" xfId="62" applyFont="1" applyFill="1" applyBorder="1" applyAlignment="1">
      <alignment horizontal="left"/>
    </xf>
    <xf numFmtId="44" fontId="3" fillId="0" borderId="1" xfId="62" applyFont="1" applyFill="1" applyBorder="1" applyAlignment="1">
      <alignment horizontal="left"/>
    </xf>
    <xf numFmtId="0" fontId="3" fillId="7" borderId="20" xfId="1" applyFill="1" applyBorder="1" applyAlignment="1">
      <alignment horizontal="left"/>
    </xf>
    <xf numFmtId="164" fontId="3" fillId="9" borderId="60" xfId="62" applyNumberFormat="1" applyFont="1" applyFill="1" applyBorder="1" applyAlignment="1">
      <alignment horizontal="center" vertical="center" wrapText="1"/>
    </xf>
    <xf numFmtId="44" fontId="3" fillId="6" borderId="23" xfId="61" applyFont="1" applyFill="1" applyBorder="1" applyAlignment="1">
      <alignment horizontal="left"/>
    </xf>
    <xf numFmtId="44" fontId="3" fillId="9" borderId="6" xfId="22" applyFont="1" applyFill="1" applyBorder="1" applyAlignment="1">
      <alignment horizontal="center" vertical="center" wrapText="1"/>
    </xf>
    <xf numFmtId="44" fontId="3" fillId="9" borderId="1" xfId="22" applyFont="1" applyFill="1" applyBorder="1" applyAlignment="1">
      <alignment horizontal="center" vertical="center" wrapText="1"/>
    </xf>
    <xf numFmtId="44" fontId="7" fillId="6" borderId="1" xfId="45" applyNumberFormat="1" applyFill="1" applyBorder="1" applyAlignment="1">
      <alignment horizontal="center"/>
    </xf>
    <xf numFmtId="44" fontId="3" fillId="6" borderId="20" xfId="1" applyNumberFormat="1" applyFill="1" applyBorder="1" applyAlignment="1">
      <alignment horizontal="left"/>
    </xf>
    <xf numFmtId="164" fontId="3" fillId="9" borderId="1" xfId="62" applyNumberFormat="1" applyFont="1" applyFill="1" applyBorder="1" applyAlignment="1">
      <alignment horizontal="center" vertical="center" wrapText="1"/>
    </xf>
    <xf numFmtId="44" fontId="7" fillId="6" borderId="1" xfId="64" applyFont="1" applyFill="1" applyBorder="1" applyAlignment="1">
      <alignment horizontal="center"/>
    </xf>
    <xf numFmtId="44" fontId="3" fillId="6" borderId="20" xfId="64" applyFont="1" applyFill="1" applyBorder="1" applyAlignment="1">
      <alignment horizontal="left"/>
    </xf>
    <xf numFmtId="44" fontId="3" fillId="6" borderId="1" xfId="62" applyFont="1" applyFill="1" applyBorder="1" applyAlignment="1">
      <alignment horizontal="center"/>
    </xf>
    <xf numFmtId="44" fontId="3" fillId="6" borderId="20" xfId="64" applyFont="1" applyFill="1" applyBorder="1" applyAlignment="1">
      <alignment horizontal="center"/>
    </xf>
    <xf numFmtId="44" fontId="7" fillId="6" borderId="1" xfId="62" applyFont="1" applyFill="1" applyBorder="1" applyAlignment="1">
      <alignment horizontal="center"/>
    </xf>
    <xf numFmtId="44" fontId="3" fillId="6" borderId="20" xfId="62" applyFont="1" applyFill="1" applyBorder="1" applyAlignment="1">
      <alignment horizontal="left"/>
    </xf>
    <xf numFmtId="168" fontId="3" fillId="9" borderId="1" xfId="62" applyNumberFormat="1" applyFont="1" applyFill="1" applyBorder="1" applyAlignment="1">
      <alignment horizontal="center"/>
    </xf>
    <xf numFmtId="168" fontId="3" fillId="9" borderId="20" xfId="62" applyNumberFormat="1" applyFont="1" applyFill="1" applyBorder="1" applyAlignment="1">
      <alignment horizontal="center"/>
    </xf>
    <xf numFmtId="44" fontId="7" fillId="8" borderId="1" xfId="64" applyFont="1" applyFill="1" applyBorder="1" applyAlignment="1">
      <alignment horizontal="center"/>
    </xf>
    <xf numFmtId="44" fontId="3" fillId="8" borderId="20" xfId="64" applyFont="1" applyFill="1" applyBorder="1" applyAlignment="1">
      <alignment horizontal="left"/>
    </xf>
    <xf numFmtId="44" fontId="7" fillId="0" borderId="1" xfId="62" applyFont="1" applyFill="1" applyBorder="1" applyAlignment="1">
      <alignment horizontal="center"/>
    </xf>
    <xf numFmtId="44" fontId="3" fillId="0" borderId="20" xfId="62" applyFont="1" applyFill="1" applyBorder="1" applyAlignment="1">
      <alignment horizontal="left"/>
    </xf>
    <xf numFmtId="44" fontId="3" fillId="0" borderId="0" xfId="62" applyFont="1" applyFill="1" applyBorder="1" applyAlignment="1">
      <alignment horizontal="left"/>
    </xf>
    <xf numFmtId="44" fontId="11" fillId="8" borderId="7" xfId="64" applyFont="1" applyFill="1" applyBorder="1" applyAlignment="1">
      <alignment horizontal="left"/>
    </xf>
    <xf numFmtId="44" fontId="7" fillId="8" borderId="2" xfId="64" applyFont="1" applyFill="1" applyBorder="1" applyAlignment="1">
      <alignment horizontal="center"/>
    </xf>
    <xf numFmtId="44" fontId="3" fillId="8" borderId="21" xfId="64" applyFont="1" applyFill="1" applyBorder="1" applyAlignment="1">
      <alignment horizontal="left"/>
    </xf>
    <xf numFmtId="44" fontId="3" fillId="9" borderId="7" xfId="22" applyFont="1" applyFill="1" applyBorder="1" applyAlignment="1">
      <alignment horizontal="center" vertical="center" wrapText="1"/>
    </xf>
    <xf numFmtId="44" fontId="3" fillId="9" borderId="2" xfId="22" applyFont="1" applyFill="1" applyBorder="1" applyAlignment="1">
      <alignment horizontal="center" vertical="center" wrapText="1"/>
    </xf>
    <xf numFmtId="44" fontId="7" fillId="0" borderId="2" xfId="62" applyFont="1" applyFill="1" applyBorder="1" applyAlignment="1">
      <alignment horizontal="center"/>
    </xf>
    <xf numFmtId="44" fontId="3" fillId="0" borderId="21" xfId="62" applyFont="1" applyFill="1" applyBorder="1" applyAlignment="1">
      <alignment horizontal="left"/>
    </xf>
    <xf numFmtId="164" fontId="3" fillId="9" borderId="2" xfId="62" applyNumberFormat="1" applyFont="1" applyFill="1" applyBorder="1" applyAlignment="1">
      <alignment horizontal="center" vertical="center" wrapText="1"/>
    </xf>
    <xf numFmtId="168" fontId="3" fillId="9" borderId="2" xfId="62" applyNumberFormat="1" applyFont="1" applyFill="1" applyBorder="1" applyAlignment="1">
      <alignment horizontal="center"/>
    </xf>
    <xf numFmtId="168" fontId="3" fillId="9" borderId="21" xfId="62" applyNumberFormat="1" applyFont="1" applyFill="1" applyBorder="1" applyAlignment="1">
      <alignment horizontal="center"/>
    </xf>
    <xf numFmtId="44" fontId="3" fillId="0" borderId="0" xfId="64" applyFont="1" applyFill="1" applyBorder="1" applyAlignment="1">
      <alignment horizontal="left"/>
    </xf>
    <xf numFmtId="44" fontId="7" fillId="0" borderId="0" xfId="64" applyFont="1" applyFill="1" applyBorder="1" applyAlignment="1">
      <alignment horizontal="center"/>
    </xf>
    <xf numFmtId="44" fontId="7" fillId="0" borderId="0" xfId="62" applyFont="1" applyFill="1" applyBorder="1" applyAlignment="1">
      <alignment horizontal="center"/>
    </xf>
    <xf numFmtId="164" fontId="3" fillId="0" borderId="0" xfId="62" applyNumberFormat="1" applyFont="1" applyFill="1" applyBorder="1" applyAlignment="1">
      <alignment horizontal="center"/>
    </xf>
    <xf numFmtId="7" fontId="3" fillId="0" borderId="0" xfId="62" applyNumberFormat="1" applyFont="1" applyFill="1" applyBorder="1" applyAlignment="1">
      <alignment horizontal="center"/>
    </xf>
    <xf numFmtId="7" fontId="3" fillId="0" borderId="0" xfId="64" applyNumberFormat="1" applyFont="1" applyFill="1" applyBorder="1" applyAlignment="1">
      <alignment horizontal="center"/>
    </xf>
    <xf numFmtId="0" fontId="10" fillId="0" borderId="0" xfId="65" applyFont="1" applyAlignment="1">
      <alignment vertical="center"/>
    </xf>
    <xf numFmtId="0" fontId="4" fillId="0" borderId="0" xfId="65" applyFont="1" applyAlignment="1">
      <alignment vertical="center" wrapText="1"/>
    </xf>
    <xf numFmtId="0" fontId="4" fillId="0" borderId="12" xfId="65" applyFont="1" applyBorder="1" applyAlignment="1">
      <alignment horizontal="center" vertical="center" wrapText="1"/>
    </xf>
    <xf numFmtId="0" fontId="4" fillId="8" borderId="5" xfId="65" applyFont="1" applyFill="1" applyBorder="1" applyAlignment="1">
      <alignment horizontal="center" vertical="center" wrapText="1"/>
    </xf>
    <xf numFmtId="0" fontId="4" fillId="8" borderId="4" xfId="65" applyFont="1" applyFill="1" applyBorder="1" applyAlignment="1">
      <alignment horizontal="center" vertical="center" wrapText="1"/>
    </xf>
    <xf numFmtId="0" fontId="4" fillId="8" borderId="23" xfId="65" applyFont="1" applyFill="1" applyBorder="1" applyAlignment="1">
      <alignment horizontal="center" vertical="center" wrapText="1"/>
    </xf>
    <xf numFmtId="0" fontId="4" fillId="0" borderId="5" xfId="65" applyFont="1" applyBorder="1" applyAlignment="1">
      <alignment horizontal="center" vertical="center" wrapText="1"/>
    </xf>
    <xf numFmtId="0" fontId="4" fillId="0" borderId="4" xfId="65" applyFont="1" applyBorder="1" applyAlignment="1">
      <alignment horizontal="center" vertical="center" wrapText="1"/>
    </xf>
    <xf numFmtId="0" fontId="4" fillId="0" borderId="24" xfId="65" applyFont="1" applyBorder="1" applyAlignment="1">
      <alignment horizontal="center" vertical="center" wrapText="1"/>
    </xf>
    <xf numFmtId="0" fontId="4" fillId="9" borderId="5" xfId="65" applyFont="1" applyFill="1" applyBorder="1" applyAlignment="1">
      <alignment horizontal="center" vertical="center" wrapText="1"/>
    </xf>
    <xf numFmtId="0" fontId="4" fillId="9" borderId="4" xfId="65" applyFont="1" applyFill="1" applyBorder="1" applyAlignment="1">
      <alignment horizontal="center" vertical="center" wrapText="1"/>
    </xf>
    <xf numFmtId="0" fontId="4" fillId="9" borderId="23" xfId="65" applyFont="1" applyFill="1" applyBorder="1" applyAlignment="1">
      <alignment horizontal="center" vertical="center" wrapText="1"/>
    </xf>
    <xf numFmtId="0" fontId="4" fillId="0" borderId="23" xfId="65" applyFont="1" applyBorder="1" applyAlignment="1">
      <alignment horizontal="center" vertical="center" wrapText="1"/>
    </xf>
    <xf numFmtId="0" fontId="4" fillId="9" borderId="35" xfId="65" applyFont="1" applyFill="1" applyBorder="1" applyAlignment="1">
      <alignment horizontal="center" vertical="center" wrapText="1"/>
    </xf>
    <xf numFmtId="0" fontId="4" fillId="9" borderId="60" xfId="65" applyFont="1" applyFill="1" applyBorder="1" applyAlignment="1">
      <alignment horizontal="center" vertical="center" wrapText="1"/>
    </xf>
    <xf numFmtId="0" fontId="4" fillId="9" borderId="61" xfId="65" applyFont="1" applyFill="1" applyBorder="1" applyAlignment="1">
      <alignment horizontal="center" vertical="center" wrapText="1"/>
    </xf>
    <xf numFmtId="0" fontId="3" fillId="0" borderId="47" xfId="65" applyBorder="1" applyAlignment="1">
      <alignment horizontal="center" vertical="center" wrapText="1"/>
    </xf>
    <xf numFmtId="0" fontId="3" fillId="0" borderId="22" xfId="65" applyBorder="1" applyAlignment="1">
      <alignment horizontal="center" vertical="center"/>
    </xf>
    <xf numFmtId="44" fontId="11" fillId="8" borderId="7" xfId="64" applyFont="1" applyFill="1" applyBorder="1" applyAlignment="1">
      <alignment horizontal="left" vertical="center"/>
    </xf>
    <xf numFmtId="44" fontId="11" fillId="8" borderId="2" xfId="64" applyFont="1" applyFill="1" applyBorder="1" applyAlignment="1">
      <alignment horizontal="left" vertical="center"/>
    </xf>
    <xf numFmtId="44" fontId="11" fillId="6" borderId="2" xfId="64" applyFont="1" applyFill="1" applyBorder="1" applyAlignment="1">
      <alignment horizontal="center" vertical="center"/>
    </xf>
    <xf numFmtId="44" fontId="11" fillId="6" borderId="21" xfId="64" applyFont="1" applyFill="1" applyBorder="1" applyAlignment="1">
      <alignment horizontal="center" vertical="center"/>
    </xf>
    <xf numFmtId="44" fontId="11" fillId="6" borderId="2" xfId="62" applyFont="1" applyFill="1" applyBorder="1" applyAlignment="1">
      <alignment horizontal="center" vertical="center"/>
    </xf>
    <xf numFmtId="44" fontId="11" fillId="6" borderId="11" xfId="65" applyNumberFormat="1" applyFont="1" applyFill="1" applyBorder="1" applyAlignment="1">
      <alignment horizontal="left" vertical="center"/>
    </xf>
    <xf numFmtId="44" fontId="11" fillId="9" borderId="7" xfId="22" applyFont="1" applyFill="1" applyBorder="1" applyAlignment="1">
      <alignment horizontal="center" vertical="center" wrapText="1"/>
    </xf>
    <xf numFmtId="44" fontId="11" fillId="9" borderId="2" xfId="22" applyFont="1" applyFill="1" applyBorder="1" applyAlignment="1">
      <alignment horizontal="center" vertical="center" wrapText="1"/>
    </xf>
    <xf numFmtId="44" fontId="11" fillId="6" borderId="2" xfId="62" applyFont="1" applyFill="1" applyBorder="1" applyAlignment="1">
      <alignment horizontal="center"/>
    </xf>
    <xf numFmtId="7" fontId="11" fillId="6" borderId="21" xfId="6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7" fillId="6" borderId="2" xfId="64" applyFont="1" applyFill="1" applyBorder="1" applyAlignment="1">
      <alignment horizontal="center" vertical="center"/>
    </xf>
    <xf numFmtId="44" fontId="7" fillId="6" borderId="21" xfId="64" applyFont="1" applyFill="1" applyBorder="1" applyAlignment="1">
      <alignment horizontal="center" vertical="center"/>
    </xf>
    <xf numFmtId="44" fontId="3" fillId="3" borderId="7" xfId="62" applyFont="1" applyFill="1" applyBorder="1" applyAlignment="1">
      <alignment horizontal="left" vertical="center"/>
    </xf>
    <xf numFmtId="44" fontId="3" fillId="0" borderId="2" xfId="62" applyFont="1" applyFill="1" applyBorder="1" applyAlignment="1">
      <alignment horizontal="left" vertical="center"/>
    </xf>
    <xf numFmtId="44" fontId="7" fillId="6" borderId="2" xfId="62" applyFont="1" applyFill="1" applyBorder="1" applyAlignment="1">
      <alignment horizontal="center" vertical="center"/>
    </xf>
    <xf numFmtId="44" fontId="3" fillId="6" borderId="21" xfId="65" applyNumberFormat="1" applyFill="1" applyBorder="1" applyAlignment="1">
      <alignment horizontal="left" vertical="center"/>
    </xf>
    <xf numFmtId="164" fontId="3" fillId="9" borderId="9" xfId="62" applyNumberFormat="1" applyFont="1" applyFill="1" applyBorder="1" applyAlignment="1">
      <alignment horizontal="center" vertical="center"/>
    </xf>
    <xf numFmtId="168" fontId="7" fillId="6" borderId="22" xfId="62" applyNumberFormat="1" applyFont="1" applyFill="1" applyBorder="1" applyAlignment="1">
      <alignment horizontal="center" vertical="center"/>
    </xf>
    <xf numFmtId="7" fontId="3" fillId="6" borderId="22" xfId="65" applyNumberFormat="1" applyFill="1" applyBorder="1" applyAlignment="1">
      <alignment horizontal="center" vertical="center"/>
    </xf>
    <xf numFmtId="44" fontId="11" fillId="0" borderId="0" xfId="64" applyFont="1" applyFill="1" applyBorder="1" applyAlignment="1">
      <alignment horizontal="left"/>
    </xf>
    <xf numFmtId="44" fontId="11" fillId="0" borderId="0" xfId="64" applyFont="1" applyFill="1" applyBorder="1" applyAlignment="1">
      <alignment horizontal="center"/>
    </xf>
    <xf numFmtId="44" fontId="11" fillId="0" borderId="0" xfId="62" applyFont="1" applyFill="1" applyBorder="1" applyAlignment="1">
      <alignment horizontal="left"/>
    </xf>
    <xf numFmtId="44" fontId="11" fillId="0" borderId="0" xfId="62" applyFont="1" applyFill="1" applyBorder="1" applyAlignment="1">
      <alignment horizontal="center"/>
    </xf>
    <xf numFmtId="164" fontId="11" fillId="0" borderId="0" xfId="62" applyNumberFormat="1" applyFont="1" applyFill="1" applyBorder="1" applyAlignment="1">
      <alignment horizontal="center"/>
    </xf>
    <xf numFmtId="7" fontId="11" fillId="0" borderId="0" xfId="62" applyNumberFormat="1" applyFont="1" applyFill="1" applyBorder="1" applyAlignment="1">
      <alignment horizontal="center"/>
    </xf>
    <xf numFmtId="7" fontId="11" fillId="0" borderId="0" xfId="64" applyNumberFormat="1" applyFont="1" applyFill="1" applyBorder="1" applyAlignment="1">
      <alignment horizontal="center"/>
    </xf>
    <xf numFmtId="0" fontId="15" fillId="9" borderId="35" xfId="65" applyFont="1" applyFill="1" applyBorder="1" applyAlignment="1">
      <alignment horizontal="center" vertical="center" wrapText="1"/>
    </xf>
    <xf numFmtId="0" fontId="15" fillId="9" borderId="60" xfId="65" applyFont="1" applyFill="1" applyBorder="1" applyAlignment="1">
      <alignment horizontal="center" vertical="center" wrapText="1"/>
    </xf>
    <xf numFmtId="0" fontId="15" fillId="9" borderId="61" xfId="65" applyFont="1" applyFill="1" applyBorder="1" applyAlignment="1">
      <alignment horizontal="center" vertical="center" wrapText="1"/>
    </xf>
    <xf numFmtId="0" fontId="3" fillId="0" borderId="22" xfId="65" applyBorder="1" applyAlignment="1">
      <alignment horizontal="left" vertical="center"/>
    </xf>
    <xf numFmtId="44" fontId="11" fillId="9" borderId="8" xfId="22" applyFont="1" applyFill="1" applyBorder="1" applyAlignment="1">
      <alignment horizontal="center" vertical="center" wrapText="1"/>
    </xf>
    <xf numFmtId="44" fontId="11" fillId="9" borderId="9" xfId="22" applyFont="1" applyFill="1" applyBorder="1" applyAlignment="1">
      <alignment horizontal="center" vertical="center" wrapText="1"/>
    </xf>
    <xf numFmtId="44" fontId="11" fillId="9" borderId="22" xfId="22" applyFont="1" applyFill="1" applyBorder="1" applyAlignment="1">
      <alignment horizontal="center" vertical="center" wrapText="1"/>
    </xf>
    <xf numFmtId="44" fontId="7" fillId="8" borderId="2" xfId="64" applyFont="1" applyFill="1" applyBorder="1" applyAlignment="1">
      <alignment horizontal="center" vertical="center"/>
    </xf>
    <xf numFmtId="44" fontId="7" fillId="8" borderId="21" xfId="64" applyFont="1" applyFill="1" applyBorder="1" applyAlignment="1">
      <alignment horizontal="center" vertical="center"/>
    </xf>
    <xf numFmtId="44" fontId="7" fillId="0" borderId="2" xfId="62" applyFont="1" applyFill="1" applyBorder="1" applyAlignment="1">
      <alignment horizontal="center" vertical="center"/>
    </xf>
    <xf numFmtId="44" fontId="3" fillId="0" borderId="11" xfId="65" applyNumberFormat="1" applyBorder="1" applyAlignment="1">
      <alignment horizontal="left" vertical="center"/>
    </xf>
    <xf numFmtId="164" fontId="3" fillId="9" borderId="8" xfId="62" applyNumberFormat="1" applyFont="1" applyFill="1" applyBorder="1" applyAlignment="1">
      <alignment horizontal="center" vertical="center"/>
    </xf>
    <xf numFmtId="0" fontId="3" fillId="0" borderId="0" xfId="65" applyAlignment="1">
      <alignment wrapText="1"/>
    </xf>
    <xf numFmtId="0" fontId="4" fillId="0" borderId="35" xfId="65" applyFont="1" applyBorder="1" applyAlignment="1">
      <alignment horizontal="center" vertical="center" wrapText="1"/>
    </xf>
    <xf numFmtId="0" fontId="4" fillId="0" borderId="9" xfId="65" applyFont="1" applyBorder="1" applyAlignment="1">
      <alignment horizontal="center" vertical="center" wrapText="1"/>
    </xf>
    <xf numFmtId="0" fontId="4" fillId="0" borderId="29" xfId="65" applyFont="1" applyBorder="1" applyAlignment="1">
      <alignment horizontal="center" vertical="center" wrapText="1"/>
    </xf>
    <xf numFmtId="0" fontId="4" fillId="0" borderId="22" xfId="65" applyFont="1" applyBorder="1" applyAlignment="1">
      <alignment horizontal="center" vertical="center" wrapText="1"/>
    </xf>
    <xf numFmtId="0" fontId="4" fillId="0" borderId="8" xfId="65" applyFont="1" applyBorder="1" applyAlignment="1">
      <alignment horizontal="center" vertical="center" wrapText="1"/>
    </xf>
    <xf numFmtId="0" fontId="4" fillId="0" borderId="48" xfId="65" applyFont="1" applyBorder="1" applyAlignment="1">
      <alignment horizontal="center" vertical="center" wrapText="1"/>
    </xf>
    <xf numFmtId="0" fontId="3" fillId="8" borderId="51" xfId="65" applyFill="1" applyBorder="1" applyAlignment="1">
      <alignment horizontal="left" vertical="center" wrapText="1"/>
    </xf>
    <xf numFmtId="0" fontId="3" fillId="8" borderId="24" xfId="65" applyFill="1" applyBorder="1" applyAlignment="1">
      <alignment horizontal="left" vertical="center" wrapText="1"/>
    </xf>
    <xf numFmtId="44" fontId="3" fillId="8" borderId="18" xfId="64" applyFont="1" applyFill="1" applyBorder="1" applyAlignment="1">
      <alignment horizontal="center" vertical="center" wrapText="1"/>
    </xf>
    <xf numFmtId="44" fontId="3" fillId="6" borderId="51" xfId="64" applyFont="1" applyFill="1" applyBorder="1" applyAlignment="1">
      <alignment horizontal="center" vertical="center" wrapText="1"/>
    </xf>
    <xf numFmtId="44" fontId="3" fillId="6" borderId="4" xfId="64" applyFont="1" applyFill="1" applyBorder="1" applyAlignment="1">
      <alignment horizontal="center" vertical="center" wrapText="1"/>
    </xf>
    <xf numFmtId="44" fontId="11" fillId="6" borderId="23" xfId="64" applyFont="1" applyFill="1" applyBorder="1" applyAlignment="1">
      <alignment horizontal="center" vertical="center"/>
    </xf>
    <xf numFmtId="44" fontId="10" fillId="8" borderId="50" xfId="64" applyFont="1" applyFill="1" applyBorder="1" applyAlignment="1">
      <alignment vertical="center" wrapText="1"/>
    </xf>
    <xf numFmtId="44" fontId="10" fillId="8" borderId="14" xfId="64" applyFont="1" applyFill="1" applyBorder="1" applyAlignment="1">
      <alignment vertical="center" wrapText="1"/>
    </xf>
    <xf numFmtId="44" fontId="3" fillId="6" borderId="24" xfId="64" applyFont="1" applyFill="1" applyBorder="1" applyAlignment="1">
      <alignment horizontal="center" vertical="center" wrapText="1"/>
    </xf>
    <xf numFmtId="44" fontId="11" fillId="8" borderId="1" xfId="64" applyFont="1" applyFill="1" applyBorder="1" applyAlignment="1">
      <alignment vertical="center"/>
    </xf>
    <xf numFmtId="44" fontId="3" fillId="6" borderId="70" xfId="64" applyFont="1" applyFill="1" applyBorder="1" applyAlignment="1">
      <alignment horizontal="center" vertical="center"/>
    </xf>
    <xf numFmtId="44" fontId="11" fillId="8" borderId="18" xfId="64" applyFont="1" applyFill="1" applyBorder="1" applyAlignment="1">
      <alignment horizontal="center" vertical="center" wrapText="1"/>
    </xf>
    <xf numFmtId="0" fontId="3" fillId="8" borderId="39" xfId="65" applyFill="1" applyBorder="1" applyAlignment="1">
      <alignment horizontal="left"/>
    </xf>
    <xf numFmtId="0" fontId="3" fillId="8" borderId="10" xfId="65" applyFill="1" applyBorder="1" applyAlignment="1">
      <alignment horizontal="left"/>
    </xf>
    <xf numFmtId="44" fontId="3" fillId="8" borderId="25" xfId="64" applyFont="1" applyFill="1" applyBorder="1" applyAlignment="1">
      <alignment horizontal="center" vertical="center" wrapText="1"/>
    </xf>
    <xf numFmtId="44" fontId="3" fillId="6" borderId="39" xfId="64" applyFont="1" applyFill="1" applyBorder="1" applyAlignment="1">
      <alignment horizontal="center" vertical="center" wrapText="1"/>
    </xf>
    <xf numFmtId="44" fontId="3" fillId="6" borderId="1" xfId="64" applyFont="1" applyFill="1" applyBorder="1" applyAlignment="1">
      <alignment horizontal="center" vertical="center" wrapText="1"/>
    </xf>
    <xf numFmtId="44" fontId="11" fillId="6" borderId="20" xfId="64" applyFont="1" applyFill="1" applyBorder="1" applyAlignment="1">
      <alignment horizontal="center" vertical="center"/>
    </xf>
    <xf numFmtId="44" fontId="10" fillId="8" borderId="0" xfId="64" applyFont="1" applyFill="1" applyBorder="1" applyAlignment="1">
      <alignment vertical="center" wrapText="1"/>
    </xf>
    <xf numFmtId="44" fontId="10" fillId="8" borderId="54" xfId="64" applyFont="1" applyFill="1" applyBorder="1" applyAlignment="1">
      <alignment vertical="center" wrapText="1"/>
    </xf>
    <xf numFmtId="44" fontId="3" fillId="6" borderId="10" xfId="64" applyFont="1" applyFill="1" applyBorder="1" applyAlignment="1">
      <alignment horizontal="center" vertical="center" wrapText="1"/>
    </xf>
    <xf numFmtId="44" fontId="3" fillId="6" borderId="71" xfId="64" applyFont="1" applyFill="1" applyBorder="1" applyAlignment="1">
      <alignment horizontal="center" vertical="center"/>
    </xf>
    <xf numFmtId="44" fontId="11" fillId="8" borderId="25" xfId="64" applyFont="1" applyFill="1" applyBorder="1" applyAlignment="1">
      <alignment horizontal="center" vertical="center" wrapText="1"/>
    </xf>
    <xf numFmtId="44" fontId="3" fillId="6" borderId="39" xfId="64" applyFont="1" applyFill="1" applyBorder="1" applyAlignment="1">
      <alignment horizontal="center" vertical="center"/>
    </xf>
    <xf numFmtId="44" fontId="3" fillId="8" borderId="28" xfId="64" applyFont="1" applyFill="1" applyBorder="1" applyAlignment="1">
      <alignment horizontal="center" vertical="center" wrapText="1"/>
    </xf>
    <xf numFmtId="44" fontId="3" fillId="6" borderId="44" xfId="64" applyFont="1" applyFill="1" applyBorder="1" applyAlignment="1">
      <alignment horizontal="center" vertical="center"/>
    </xf>
    <xf numFmtId="44" fontId="3" fillId="6" borderId="2" xfId="64" applyFont="1" applyFill="1" applyBorder="1" applyAlignment="1">
      <alignment horizontal="center" vertical="center" wrapText="1"/>
    </xf>
    <xf numFmtId="44" fontId="10" fillId="8" borderId="56" xfId="64" applyFont="1" applyFill="1" applyBorder="1" applyAlignment="1">
      <alignment vertical="center" wrapText="1"/>
    </xf>
    <xf numFmtId="44" fontId="10" fillId="8" borderId="27" xfId="64" applyFont="1" applyFill="1" applyBorder="1" applyAlignment="1">
      <alignment vertical="center" wrapText="1"/>
    </xf>
    <xf numFmtId="44" fontId="3" fillId="6" borderId="11" xfId="64" applyFont="1" applyFill="1" applyBorder="1" applyAlignment="1">
      <alignment horizontal="center" vertical="center" wrapText="1"/>
    </xf>
    <xf numFmtId="44" fontId="3" fillId="6" borderId="72" xfId="64" applyFont="1" applyFill="1" applyBorder="1" applyAlignment="1">
      <alignment horizontal="center" vertical="center"/>
    </xf>
    <xf numFmtId="0" fontId="3" fillId="2" borderId="39" xfId="65" applyFill="1" applyBorder="1" applyAlignment="1">
      <alignment horizontal="left"/>
    </xf>
    <xf numFmtId="0" fontId="3" fillId="2" borderId="20" xfId="65" applyFill="1" applyBorder="1" applyAlignment="1">
      <alignment horizontal="left"/>
    </xf>
    <xf numFmtId="44" fontId="3" fillId="0" borderId="0" xfId="64" applyFont="1" applyFill="1" applyBorder="1" applyAlignment="1">
      <alignment horizontal="center" vertical="center" wrapText="1"/>
    </xf>
    <xf numFmtId="44" fontId="11" fillId="0" borderId="0" xfId="64" applyFont="1" applyFill="1" applyBorder="1" applyAlignment="1">
      <alignment horizontal="center" vertical="center" wrapText="1"/>
    </xf>
    <xf numFmtId="0" fontId="3" fillId="8" borderId="44" xfId="65" applyFill="1" applyBorder="1" applyAlignment="1">
      <alignment horizontal="left"/>
    </xf>
    <xf numFmtId="0" fontId="3" fillId="8" borderId="21" xfId="65" applyFill="1" applyBorder="1" applyAlignment="1">
      <alignment horizontal="left"/>
    </xf>
    <xf numFmtId="44" fontId="3" fillId="8" borderId="3" xfId="64" applyFont="1" applyFill="1" applyBorder="1" applyAlignment="1">
      <alignment horizontal="center"/>
    </xf>
    <xf numFmtId="0" fontId="4" fillId="0" borderId="60" xfId="65" applyFont="1" applyBorder="1" applyAlignment="1">
      <alignment horizontal="center" vertical="center" wrapText="1"/>
    </xf>
    <xf numFmtId="0" fontId="4" fillId="0" borderId="61" xfId="65" applyFont="1" applyBorder="1" applyAlignment="1">
      <alignment horizontal="center" vertical="center" wrapText="1"/>
    </xf>
    <xf numFmtId="0" fontId="3" fillId="0" borderId="51" xfId="65" applyBorder="1" applyAlignment="1">
      <alignment horizontal="left" vertical="center" wrapText="1"/>
    </xf>
    <xf numFmtId="0" fontId="3" fillId="0" borderId="24" xfId="65" applyBorder="1" applyAlignment="1">
      <alignment horizontal="left" vertical="center" wrapText="1"/>
    </xf>
    <xf numFmtId="44" fontId="3" fillId="6" borderId="51" xfId="62" applyFont="1" applyFill="1" applyBorder="1" applyAlignment="1">
      <alignment horizontal="left"/>
    </xf>
    <xf numFmtId="44" fontId="3" fillId="6" borderId="38" xfId="62" applyFont="1" applyFill="1" applyBorder="1" applyAlignment="1">
      <alignment horizontal="left"/>
    </xf>
    <xf numFmtId="44" fontId="3" fillId="6" borderId="70" xfId="62" applyFont="1" applyFill="1" applyBorder="1" applyAlignment="1">
      <alignment horizontal="left"/>
    </xf>
    <xf numFmtId="44" fontId="10" fillId="0" borderId="50" xfId="62" applyFont="1" applyFill="1" applyBorder="1" applyAlignment="1">
      <alignment vertical="center" wrapText="1"/>
    </xf>
    <xf numFmtId="44" fontId="10" fillId="0" borderId="14" xfId="62" applyFont="1" applyFill="1" applyBorder="1" applyAlignment="1">
      <alignment vertical="center" wrapText="1"/>
    </xf>
    <xf numFmtId="44" fontId="3" fillId="0" borderId="18" xfId="62" applyFont="1" applyFill="1" applyBorder="1" applyAlignment="1">
      <alignment horizontal="center" vertical="center" wrapText="1"/>
    </xf>
    <xf numFmtId="44" fontId="3" fillId="0" borderId="18" xfId="62" applyFont="1" applyFill="1" applyBorder="1" applyAlignment="1">
      <alignment vertical="center"/>
    </xf>
    <xf numFmtId="44" fontId="3" fillId="0" borderId="5" xfId="62" applyFont="1" applyFill="1" applyBorder="1" applyAlignment="1">
      <alignment horizontal="center" vertical="center" wrapText="1"/>
    </xf>
    <xf numFmtId="44" fontId="3" fillId="6" borderId="39" xfId="62" applyFont="1" applyFill="1" applyBorder="1" applyAlignment="1">
      <alignment horizontal="left"/>
    </xf>
    <xf numFmtId="44" fontId="3" fillId="6" borderId="36" xfId="62" applyFont="1" applyFill="1" applyBorder="1" applyAlignment="1">
      <alignment horizontal="left"/>
    </xf>
    <xf numFmtId="44" fontId="3" fillId="6" borderId="71" xfId="62" applyFont="1" applyFill="1" applyBorder="1" applyAlignment="1">
      <alignment horizontal="left"/>
    </xf>
    <xf numFmtId="44" fontId="10" fillId="0" borderId="0" xfId="62" applyFont="1" applyFill="1" applyBorder="1" applyAlignment="1">
      <alignment vertical="center" wrapText="1"/>
    </xf>
    <xf numFmtId="44" fontId="10" fillId="0" borderId="54" xfId="62" applyFont="1" applyFill="1" applyBorder="1" applyAlignment="1">
      <alignment vertical="center" wrapText="1"/>
    </xf>
    <xf numFmtId="44" fontId="3" fillId="0" borderId="25" xfId="62" applyFont="1" applyFill="1" applyBorder="1" applyAlignment="1">
      <alignment horizontal="center" vertical="center" wrapText="1"/>
    </xf>
    <xf numFmtId="44" fontId="3" fillId="0" borderId="25" xfId="62" applyFont="1" applyFill="1" applyBorder="1" applyAlignment="1">
      <alignment vertical="center"/>
    </xf>
    <xf numFmtId="44" fontId="3" fillId="0" borderId="6" xfId="62" applyFont="1" applyFill="1" applyBorder="1" applyAlignment="1">
      <alignment horizontal="center" vertical="center" wrapText="1"/>
    </xf>
    <xf numFmtId="44" fontId="3" fillId="6" borderId="44" xfId="62" applyFont="1" applyFill="1" applyBorder="1" applyAlignment="1">
      <alignment horizontal="left"/>
    </xf>
    <xf numFmtId="44" fontId="3" fillId="6" borderId="37" xfId="62" applyFont="1" applyFill="1" applyBorder="1" applyAlignment="1">
      <alignment horizontal="left"/>
    </xf>
    <xf numFmtId="44" fontId="3" fillId="6" borderId="72" xfId="62" applyFont="1" applyFill="1" applyBorder="1" applyAlignment="1">
      <alignment horizontal="left"/>
    </xf>
    <xf numFmtId="44" fontId="10" fillId="0" borderId="56" xfId="62" applyFont="1" applyFill="1" applyBorder="1" applyAlignment="1">
      <alignment vertical="center" wrapText="1"/>
    </xf>
    <xf numFmtId="44" fontId="10" fillId="0" borderId="27" xfId="62" applyFont="1" applyFill="1" applyBorder="1" applyAlignment="1">
      <alignment vertical="center" wrapText="1"/>
    </xf>
    <xf numFmtId="44" fontId="3" fillId="0" borderId="28" xfId="62" applyFont="1" applyFill="1" applyBorder="1" applyAlignment="1">
      <alignment horizontal="center" vertical="center" wrapText="1"/>
    </xf>
    <xf numFmtId="44" fontId="3" fillId="0" borderId="28" xfId="62" applyFont="1" applyFill="1" applyBorder="1" applyAlignment="1">
      <alignment vertical="center"/>
    </xf>
    <xf numFmtId="44" fontId="3" fillId="0" borderId="7" xfId="62" applyFont="1" applyFill="1" applyBorder="1" applyAlignment="1">
      <alignment horizontal="center" vertical="center" wrapText="1"/>
    </xf>
    <xf numFmtId="44" fontId="3" fillId="0" borderId="0" xfId="62" applyFont="1" applyFill="1" applyBorder="1" applyAlignment="1">
      <alignment horizontal="center" vertical="center" wrapText="1"/>
    </xf>
    <xf numFmtId="0" fontId="3" fillId="3" borderId="44" xfId="65" applyFill="1" applyBorder="1" applyAlignment="1">
      <alignment horizontal="left"/>
    </xf>
    <xf numFmtId="44" fontId="3" fillId="0" borderId="3" xfId="62" applyFont="1" applyFill="1" applyBorder="1" applyAlignment="1">
      <alignment horizontal="center"/>
    </xf>
    <xf numFmtId="0" fontId="4" fillId="0" borderId="32" xfId="65" applyFont="1" applyBorder="1" applyAlignment="1">
      <alignment horizontal="center" vertical="center" wrapText="1"/>
    </xf>
    <xf numFmtId="0" fontId="3" fillId="9" borderId="51" xfId="65" applyFill="1" applyBorder="1" applyAlignment="1">
      <alignment horizontal="left" vertical="center" wrapText="1"/>
    </xf>
    <xf numFmtId="0" fontId="3" fillId="9" borderId="24" xfId="65" applyFill="1" applyBorder="1" applyAlignment="1">
      <alignment horizontal="left" vertical="center" wrapText="1"/>
    </xf>
    <xf numFmtId="44" fontId="3" fillId="9" borderId="5" xfId="62" applyFont="1" applyFill="1" applyBorder="1" applyAlignment="1">
      <alignment horizontal="center" vertical="center" wrapText="1"/>
    </xf>
    <xf numFmtId="44" fontId="3" fillId="6" borderId="50" xfId="62" applyFont="1" applyFill="1" applyBorder="1" applyAlignment="1">
      <alignment vertical="center"/>
    </xf>
    <xf numFmtId="44" fontId="3" fillId="6" borderId="23" xfId="62" applyFont="1" applyFill="1" applyBorder="1" applyAlignment="1">
      <alignment horizontal="center" vertical="center"/>
    </xf>
    <xf numFmtId="44" fontId="3" fillId="9" borderId="18" xfId="22" applyFont="1" applyFill="1" applyBorder="1" applyAlignment="1">
      <alignment horizontal="center" vertical="center" wrapText="1"/>
    </xf>
    <xf numFmtId="44" fontId="3" fillId="6" borderId="48" xfId="62" applyFont="1" applyFill="1" applyBorder="1" applyAlignment="1">
      <alignment vertical="center"/>
    </xf>
    <xf numFmtId="168" fontId="3" fillId="9" borderId="4" xfId="62" applyNumberFormat="1" applyFont="1" applyFill="1" applyBorder="1" applyAlignment="1">
      <alignment horizontal="center" vertical="center" wrapText="1"/>
    </xf>
    <xf numFmtId="168" fontId="3" fillId="9" borderId="18" xfId="62" applyNumberFormat="1" applyFont="1" applyFill="1" applyBorder="1" applyAlignment="1">
      <alignment horizontal="center" vertical="center"/>
    </xf>
    <xf numFmtId="0" fontId="3" fillId="9" borderId="39" xfId="65" applyFill="1" applyBorder="1" applyAlignment="1">
      <alignment horizontal="left"/>
    </xf>
    <xf numFmtId="0" fontId="3" fillId="9" borderId="10" xfId="65" applyFill="1" applyBorder="1" applyAlignment="1">
      <alignment horizontal="left"/>
    </xf>
    <xf numFmtId="44" fontId="3" fillId="9" borderId="6" xfId="62" applyFont="1" applyFill="1" applyBorder="1" applyAlignment="1">
      <alignment horizontal="center" vertical="center" wrapText="1"/>
    </xf>
    <xf numFmtId="0" fontId="3" fillId="6" borderId="0" xfId="65" applyFill="1" applyAlignment="1">
      <alignment vertical="center"/>
    </xf>
    <xf numFmtId="44" fontId="3" fillId="6" borderId="20" xfId="62" applyFont="1" applyFill="1" applyBorder="1" applyAlignment="1">
      <alignment horizontal="center" vertical="center"/>
    </xf>
    <xf numFmtId="44" fontId="3" fillId="9" borderId="25" xfId="22" applyFont="1" applyFill="1" applyBorder="1" applyAlignment="1">
      <alignment horizontal="center" vertical="center" wrapText="1"/>
    </xf>
    <xf numFmtId="0" fontId="3" fillId="6" borderId="49" xfId="65" applyFill="1" applyBorder="1" applyAlignment="1">
      <alignment vertical="center"/>
    </xf>
    <xf numFmtId="168" fontId="3" fillId="9" borderId="1" xfId="62" applyNumberFormat="1" applyFont="1" applyFill="1" applyBorder="1" applyAlignment="1">
      <alignment horizontal="center" vertical="center" wrapText="1"/>
    </xf>
    <xf numFmtId="168" fontId="3" fillId="9" borderId="25" xfId="62" applyNumberFormat="1" applyFont="1" applyFill="1" applyBorder="1" applyAlignment="1">
      <alignment horizontal="center" vertical="center"/>
    </xf>
    <xf numFmtId="44" fontId="3" fillId="9" borderId="7" xfId="62" applyFont="1" applyFill="1" applyBorder="1" applyAlignment="1">
      <alignment horizontal="center" vertical="center" wrapText="1"/>
    </xf>
    <xf numFmtId="0" fontId="3" fillId="6" borderId="56" xfId="65" applyFill="1" applyBorder="1" applyAlignment="1">
      <alignment vertical="center"/>
    </xf>
    <xf numFmtId="44" fontId="3" fillId="6" borderId="21" xfId="62" applyFont="1" applyFill="1" applyBorder="1" applyAlignment="1">
      <alignment horizontal="center" vertical="center"/>
    </xf>
    <xf numFmtId="44" fontId="3" fillId="9" borderId="28" xfId="22" applyFont="1" applyFill="1" applyBorder="1" applyAlignment="1">
      <alignment horizontal="center" vertical="center" wrapText="1"/>
    </xf>
    <xf numFmtId="0" fontId="3" fillId="6" borderId="52" xfId="65" applyFill="1" applyBorder="1" applyAlignment="1">
      <alignment vertical="center"/>
    </xf>
    <xf numFmtId="168" fontId="3" fillId="9" borderId="2" xfId="62" applyNumberFormat="1" applyFont="1" applyFill="1" applyBorder="1" applyAlignment="1">
      <alignment horizontal="center" vertical="center" wrapText="1"/>
    </xf>
    <xf numFmtId="168" fontId="3" fillId="9" borderId="28" xfId="62" applyNumberFormat="1" applyFont="1" applyFill="1" applyBorder="1" applyAlignment="1">
      <alignment horizontal="center" vertical="center"/>
    </xf>
    <xf numFmtId="0" fontId="3" fillId="9" borderId="44" xfId="65" applyFill="1" applyBorder="1" applyAlignment="1">
      <alignment horizontal="left"/>
    </xf>
    <xf numFmtId="0" fontId="3" fillId="9" borderId="21" xfId="65" applyFill="1" applyBorder="1" applyAlignment="1">
      <alignment horizontal="left"/>
    </xf>
    <xf numFmtId="44" fontId="3" fillId="9" borderId="19" xfId="62" applyFont="1" applyFill="1" applyBorder="1" applyAlignment="1">
      <alignment horizontal="center"/>
    </xf>
    <xf numFmtId="44" fontId="3" fillId="9" borderId="3" xfId="62" applyFont="1" applyFill="1" applyBorder="1" applyAlignment="1">
      <alignment horizontal="center"/>
    </xf>
    <xf numFmtId="44" fontId="11" fillId="8" borderId="51" xfId="64" applyFont="1" applyFill="1" applyBorder="1" applyAlignment="1"/>
    <xf numFmtId="44" fontId="3" fillId="0" borderId="5" xfId="64" applyFont="1" applyFill="1" applyBorder="1" applyAlignment="1"/>
    <xf numFmtId="44" fontId="3" fillId="0" borderId="2" xfId="64" applyFont="1" applyFill="1" applyBorder="1" applyAlignment="1"/>
    <xf numFmtId="44" fontId="11" fillId="8" borderId="44" xfId="64" applyFont="1" applyFill="1" applyBorder="1" applyAlignment="1"/>
    <xf numFmtId="44" fontId="3" fillId="0" borderId="7" xfId="64" applyFont="1" applyFill="1" applyBorder="1" applyAlignment="1"/>
    <xf numFmtId="44" fontId="11" fillId="9" borderId="4" xfId="22" applyFont="1" applyFill="1" applyBorder="1" applyAlignment="1">
      <alignment horizontal="center" vertical="center" wrapText="1"/>
    </xf>
    <xf numFmtId="44" fontId="11" fillId="8" borderId="51" xfId="67" applyFont="1" applyFill="1" applyBorder="1" applyAlignment="1">
      <alignment horizontal="center" vertical="center" wrapText="1"/>
    </xf>
    <xf numFmtId="44" fontId="11" fillId="0" borderId="24" xfId="67" applyFont="1" applyFill="1" applyBorder="1" applyAlignment="1">
      <alignment horizontal="center" vertical="center" wrapText="1"/>
    </xf>
    <xf numFmtId="44" fontId="11" fillId="9" borderId="1" xfId="22" applyFont="1" applyFill="1" applyBorder="1" applyAlignment="1">
      <alignment horizontal="center" vertical="center" wrapText="1"/>
    </xf>
    <xf numFmtId="44" fontId="11" fillId="8" borderId="39" xfId="67" applyFont="1" applyFill="1" applyBorder="1" applyAlignment="1">
      <alignment horizontal="left"/>
    </xf>
    <xf numFmtId="44" fontId="11" fillId="0" borderId="10" xfId="67" applyFont="1" applyFill="1" applyBorder="1" applyAlignment="1">
      <alignment horizontal="center" vertical="center" wrapText="1"/>
    </xf>
    <xf numFmtId="44" fontId="3" fillId="6" borderId="39" xfId="67" applyFont="1" applyFill="1" applyBorder="1" applyAlignment="1">
      <alignment horizontal="left"/>
    </xf>
    <xf numFmtId="44" fontId="3" fillId="6" borderId="10" xfId="67" applyFont="1" applyFill="1" applyBorder="1" applyAlignment="1">
      <alignment horizontal="center" vertical="center" wrapText="1"/>
    </xf>
    <xf numFmtId="0" fontId="3" fillId="6" borderId="6" xfId="65" applyFill="1" applyBorder="1" applyAlignment="1">
      <alignment horizontal="center"/>
    </xf>
    <xf numFmtId="0" fontId="3" fillId="6" borderId="39" xfId="65" applyFill="1" applyBorder="1" applyAlignment="1">
      <alignment horizontal="center"/>
    </xf>
    <xf numFmtId="0" fontId="3" fillId="6" borderId="10" xfId="65" applyFill="1" applyBorder="1" applyAlignment="1">
      <alignment horizontal="left"/>
    </xf>
    <xf numFmtId="0" fontId="3" fillId="6" borderId="7" xfId="65" applyFill="1" applyBorder="1" applyAlignment="1">
      <alignment horizontal="center"/>
    </xf>
    <xf numFmtId="0" fontId="3" fillId="6" borderId="44" xfId="65" applyFill="1" applyBorder="1" applyAlignment="1">
      <alignment horizontal="center"/>
    </xf>
    <xf numFmtId="0" fontId="3" fillId="6" borderId="11" xfId="65" applyFill="1" applyBorder="1" applyAlignment="1">
      <alignment horizontal="left"/>
    </xf>
    <xf numFmtId="0" fontId="4" fillId="0" borderId="13" xfId="65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6" borderId="0" xfId="0" applyFont="1" applyFill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3" fillId="0" borderId="30" xfId="1" applyBorder="1" applyAlignment="1">
      <alignment horizontal="left"/>
    </xf>
    <xf numFmtId="44" fontId="11" fillId="8" borderId="10" xfId="64" applyFont="1" applyFill="1" applyBorder="1" applyAlignment="1">
      <alignment horizontal="left"/>
    </xf>
    <xf numFmtId="164" fontId="3" fillId="9" borderId="6" xfId="62" applyNumberFormat="1" applyFont="1" applyFill="1" applyBorder="1" applyAlignment="1">
      <alignment horizontal="center"/>
    </xf>
    <xf numFmtId="164" fontId="3" fillId="9" borderId="1" xfId="62" applyNumberFormat="1" applyFont="1" applyFill="1" applyBorder="1" applyAlignment="1">
      <alignment horizontal="center"/>
    </xf>
    <xf numFmtId="0" fontId="3" fillId="2" borderId="0" xfId="1" applyFill="1" applyAlignment="1">
      <alignment horizontal="left"/>
    </xf>
    <xf numFmtId="44" fontId="3" fillId="0" borderId="6" xfId="1" applyNumberFormat="1" applyBorder="1"/>
    <xf numFmtId="44" fontId="3" fillId="0" borderId="1" xfId="1" applyNumberFormat="1" applyBorder="1"/>
    <xf numFmtId="44" fontId="3" fillId="0" borderId="10" xfId="1" applyNumberFormat="1" applyBorder="1"/>
    <xf numFmtId="0" fontId="3" fillId="3" borderId="30" xfId="1" applyFill="1" applyBorder="1" applyAlignment="1">
      <alignment horizontal="left"/>
    </xf>
    <xf numFmtId="44" fontId="3" fillId="8" borderId="7" xfId="1" applyNumberFormat="1" applyFill="1" applyBorder="1" applyAlignment="1">
      <alignment horizontal="left"/>
    </xf>
    <xf numFmtId="0" fontId="3" fillId="2" borderId="2" xfId="1" applyFill="1" applyBorder="1" applyAlignment="1">
      <alignment horizontal="center"/>
    </xf>
    <xf numFmtId="0" fontId="3" fillId="2" borderId="11" xfId="1" applyFill="1" applyBorder="1" applyAlignment="1">
      <alignment horizontal="center"/>
    </xf>
    <xf numFmtId="44" fontId="3" fillId="0" borderId="7" xfId="1" applyNumberFormat="1" applyBorder="1" applyAlignment="1">
      <alignment horizontal="left"/>
    </xf>
    <xf numFmtId="0" fontId="3" fillId="2" borderId="2" xfId="1" applyFill="1" applyBorder="1" applyAlignment="1">
      <alignment horizontal="left"/>
    </xf>
    <xf numFmtId="0" fontId="3" fillId="2" borderId="11" xfId="1" applyFill="1" applyBorder="1" applyAlignment="1">
      <alignment horizontal="left"/>
    </xf>
    <xf numFmtId="0" fontId="3" fillId="2" borderId="21" xfId="1" applyFill="1" applyBorder="1" applyAlignment="1">
      <alignment horizontal="left"/>
    </xf>
    <xf numFmtId="44" fontId="3" fillId="9" borderId="7" xfId="62" applyFont="1" applyFill="1" applyBorder="1" applyAlignment="1">
      <alignment horizontal="center"/>
    </xf>
    <xf numFmtId="44" fontId="3" fillId="0" borderId="0" xfId="1" applyNumberFormat="1" applyAlignment="1">
      <alignment horizontal="left"/>
    </xf>
    <xf numFmtId="0" fontId="3" fillId="0" borderId="0" xfId="1" applyAlignment="1">
      <alignment horizontal="center"/>
    </xf>
    <xf numFmtId="0" fontId="4" fillId="9" borderId="6" xfId="65" applyFont="1" applyFill="1" applyBorder="1" applyAlignment="1">
      <alignment horizontal="center" vertical="center" wrapText="1"/>
    </xf>
    <xf numFmtId="0" fontId="4" fillId="9" borderId="1" xfId="65" applyFont="1" applyFill="1" applyBorder="1" applyAlignment="1">
      <alignment horizontal="center" vertical="center" wrapText="1"/>
    </xf>
    <xf numFmtId="0" fontId="4" fillId="9" borderId="20" xfId="65" applyFont="1" applyFill="1" applyBorder="1" applyAlignment="1">
      <alignment horizontal="center" vertical="center" wrapText="1"/>
    </xf>
    <xf numFmtId="0" fontId="3" fillId="0" borderId="30" xfId="65" applyBorder="1" applyAlignment="1">
      <alignment horizontal="left"/>
    </xf>
    <xf numFmtId="44" fontId="11" fillId="8" borderId="20" xfId="64" applyFont="1" applyFill="1" applyBorder="1" applyAlignment="1">
      <alignment horizontal="left"/>
    </xf>
    <xf numFmtId="0" fontId="3" fillId="2" borderId="0" xfId="65" applyFill="1" applyAlignment="1">
      <alignment horizontal="left"/>
    </xf>
    <xf numFmtId="44" fontId="3" fillId="8" borderId="6" xfId="65" applyNumberFormat="1" applyFill="1" applyBorder="1"/>
    <xf numFmtId="44" fontId="3" fillId="8" borderId="1" xfId="65" applyNumberFormat="1" applyFill="1" applyBorder="1"/>
    <xf numFmtId="44" fontId="3" fillId="8" borderId="20" xfId="65" applyNumberFormat="1" applyFill="1" applyBorder="1"/>
    <xf numFmtId="44" fontId="3" fillId="0" borderId="6" xfId="65" applyNumberFormat="1" applyBorder="1"/>
    <xf numFmtId="44" fontId="3" fillId="0" borderId="1" xfId="65" applyNumberFormat="1" applyBorder="1"/>
    <xf numFmtId="44" fontId="3" fillId="9" borderId="6" xfId="65" applyNumberFormat="1" applyFill="1" applyBorder="1"/>
    <xf numFmtId="44" fontId="3" fillId="9" borderId="1" xfId="65" applyNumberFormat="1" applyFill="1" applyBorder="1"/>
    <xf numFmtId="44" fontId="3" fillId="9" borderId="20" xfId="65" applyNumberFormat="1" applyFill="1" applyBorder="1"/>
    <xf numFmtId="44" fontId="3" fillId="0" borderId="10" xfId="65" applyNumberFormat="1" applyBorder="1"/>
    <xf numFmtId="0" fontId="3" fillId="3" borderId="30" xfId="65" applyFill="1" applyBorder="1" applyAlignment="1">
      <alignment horizontal="left"/>
    </xf>
    <xf numFmtId="44" fontId="3" fillId="8" borderId="7" xfId="65" applyNumberFormat="1" applyFill="1" applyBorder="1" applyAlignment="1">
      <alignment horizontal="left"/>
    </xf>
    <xf numFmtId="0" fontId="3" fillId="2" borderId="2" xfId="65" applyFill="1" applyBorder="1" applyAlignment="1">
      <alignment horizontal="center"/>
    </xf>
    <xf numFmtId="0" fontId="3" fillId="2" borderId="21" xfId="65" applyFill="1" applyBorder="1" applyAlignment="1">
      <alignment horizontal="center"/>
    </xf>
    <xf numFmtId="44" fontId="3" fillId="0" borderId="7" xfId="65" applyNumberFormat="1" applyBorder="1" applyAlignment="1">
      <alignment horizontal="left"/>
    </xf>
    <xf numFmtId="0" fontId="3" fillId="2" borderId="2" xfId="65" applyFill="1" applyBorder="1" applyAlignment="1">
      <alignment horizontal="left"/>
    </xf>
    <xf numFmtId="0" fontId="3" fillId="2" borderId="21" xfId="65" applyFill="1" applyBorder="1" applyAlignment="1">
      <alignment horizontal="left"/>
    </xf>
    <xf numFmtId="0" fontId="3" fillId="2" borderId="11" xfId="65" applyFill="1" applyBorder="1" applyAlignment="1">
      <alignment horizontal="left"/>
    </xf>
    <xf numFmtId="44" fontId="3" fillId="9" borderId="7" xfId="65" applyNumberFormat="1" applyFill="1" applyBorder="1"/>
    <xf numFmtId="0" fontId="3" fillId="0" borderId="38" xfId="65" applyBorder="1" applyAlignment="1">
      <alignment horizontal="left"/>
    </xf>
    <xf numFmtId="44" fontId="3" fillId="9" borderId="68" xfId="22" applyFont="1" applyFill="1" applyBorder="1" applyAlignment="1">
      <alignment horizontal="center" vertical="center" wrapText="1"/>
    </xf>
    <xf numFmtId="44" fontId="3" fillId="3" borderId="4" xfId="67" applyFont="1" applyFill="1" applyBorder="1" applyAlignment="1">
      <alignment horizontal="center" vertical="center" wrapText="1"/>
    </xf>
    <xf numFmtId="0" fontId="3" fillId="0" borderId="36" xfId="65" applyBorder="1" applyAlignment="1">
      <alignment horizontal="left"/>
    </xf>
    <xf numFmtId="44" fontId="11" fillId="8" borderId="6" xfId="67" applyFont="1" applyFill="1" applyBorder="1" applyAlignment="1">
      <alignment horizontal="center" vertical="center" wrapText="1"/>
    </xf>
    <xf numFmtId="44" fontId="3" fillId="3" borderId="1" xfId="67" applyFont="1" applyFill="1" applyBorder="1" applyAlignment="1">
      <alignment horizontal="center" vertical="center" wrapText="1"/>
    </xf>
    <xf numFmtId="0" fontId="3" fillId="0" borderId="37" xfId="65" applyBorder="1" applyAlignment="1">
      <alignment horizontal="left"/>
    </xf>
    <xf numFmtId="44" fontId="11" fillId="8" borderId="7" xfId="67" applyFont="1" applyFill="1" applyBorder="1" applyAlignment="1">
      <alignment horizontal="center" vertical="center" wrapText="1"/>
    </xf>
    <xf numFmtId="44" fontId="3" fillId="3" borderId="2" xfId="67" applyFont="1" applyFill="1" applyBorder="1" applyAlignment="1">
      <alignment horizontal="center" vertical="center" wrapText="1"/>
    </xf>
    <xf numFmtId="44" fontId="11" fillId="6" borderId="36" xfId="64" applyFont="1" applyFill="1" applyBorder="1" applyAlignment="1"/>
    <xf numFmtId="0" fontId="3" fillId="0" borderId="31" xfId="65" applyBorder="1" applyAlignment="1">
      <alignment horizontal="left"/>
    </xf>
    <xf numFmtId="0" fontId="3" fillId="0" borderId="33" xfId="65" applyBorder="1" applyAlignment="1">
      <alignment horizontal="left"/>
    </xf>
    <xf numFmtId="44" fontId="11" fillId="6" borderId="69" xfId="64" applyFont="1" applyFill="1" applyBorder="1" applyAlignment="1"/>
    <xf numFmtId="44" fontId="11" fillId="6" borderId="31" xfId="64" applyFont="1" applyFill="1" applyBorder="1" applyAlignment="1"/>
    <xf numFmtId="44" fontId="3" fillId="3" borderId="73" xfId="67" applyFont="1" applyFill="1" applyBorder="1" applyAlignment="1">
      <alignment horizontal="left"/>
    </xf>
    <xf numFmtId="0" fontId="11" fillId="2" borderId="30" xfId="65" applyFont="1" applyFill="1" applyBorder="1" applyAlignment="1">
      <alignment horizontal="left"/>
    </xf>
    <xf numFmtId="0" fontId="3" fillId="2" borderId="19" xfId="65" applyFill="1" applyBorder="1" applyAlignment="1">
      <alignment horizontal="left"/>
    </xf>
    <xf numFmtId="0" fontId="3" fillId="3" borderId="26" xfId="65" applyFill="1" applyBorder="1" applyAlignment="1">
      <alignment horizontal="left"/>
    </xf>
    <xf numFmtId="0" fontId="3" fillId="0" borderId="56" xfId="65" applyBorder="1" applyAlignment="1">
      <alignment horizontal="left"/>
    </xf>
    <xf numFmtId="44" fontId="3" fillId="3" borderId="64" xfId="67" applyFont="1" applyFill="1" applyBorder="1" applyAlignment="1">
      <alignment horizontal="center" vertical="center" wrapText="1"/>
    </xf>
    <xf numFmtId="44" fontId="3" fillId="0" borderId="0" xfId="67" applyFont="1" applyFill="1" applyBorder="1" applyAlignment="1"/>
    <xf numFmtId="0" fontId="10" fillId="0" borderId="0" xfId="65" applyFont="1" applyAlignment="1">
      <alignment horizontal="left" vertical="center"/>
    </xf>
    <xf numFmtId="44" fontId="11" fillId="8" borderId="5" xfId="62" applyFont="1" applyFill="1" applyBorder="1" applyAlignment="1"/>
    <xf numFmtId="44" fontId="3" fillId="3" borderId="24" xfId="68" applyFont="1" applyFill="1" applyBorder="1" applyAlignment="1">
      <alignment horizontal="center" vertical="center" wrapText="1"/>
    </xf>
    <xf numFmtId="44" fontId="11" fillId="8" borderId="6" xfId="62" applyFont="1" applyFill="1" applyBorder="1" applyAlignment="1"/>
    <xf numFmtId="44" fontId="3" fillId="3" borderId="10" xfId="67" applyFont="1" applyFill="1" applyBorder="1" applyAlignment="1">
      <alignment horizontal="center" vertical="center" wrapText="1"/>
    </xf>
    <xf numFmtId="44" fontId="11" fillId="6" borderId="36" xfId="62" applyFont="1" applyFill="1" applyBorder="1" applyAlignment="1"/>
    <xf numFmtId="44" fontId="11" fillId="6" borderId="6" xfId="62" applyFont="1" applyFill="1" applyBorder="1" applyAlignment="1"/>
    <xf numFmtId="44" fontId="3" fillId="6" borderId="37" xfId="62" applyFont="1" applyFill="1" applyBorder="1" applyAlignment="1"/>
    <xf numFmtId="44" fontId="3" fillId="6" borderId="7" xfId="62" applyFont="1" applyFill="1" applyBorder="1" applyAlignment="1"/>
    <xf numFmtId="44" fontId="3" fillId="3" borderId="11" xfId="67" applyFont="1" applyFill="1" applyBorder="1" applyAlignment="1">
      <alignment horizontal="center" vertical="center" wrapText="1"/>
    </xf>
    <xf numFmtId="0" fontId="3" fillId="0" borderId="5" xfId="65" applyBorder="1"/>
    <xf numFmtId="0" fontId="3" fillId="0" borderId="23" xfId="65" applyBorder="1"/>
    <xf numFmtId="168" fontId="3" fillId="9" borderId="18" xfId="62" applyNumberFormat="1" applyFont="1" applyFill="1" applyBorder="1" applyAlignment="1"/>
    <xf numFmtId="0" fontId="3" fillId="0" borderId="6" xfId="65" applyBorder="1"/>
    <xf numFmtId="0" fontId="3" fillId="0" borderId="20" xfId="65" applyBorder="1"/>
    <xf numFmtId="168" fontId="3" fillId="9" borderId="25" xfId="62" applyNumberFormat="1" applyFont="1" applyFill="1" applyBorder="1" applyAlignment="1"/>
    <xf numFmtId="44" fontId="3" fillId="6" borderId="20" xfId="61" applyFont="1" applyFill="1" applyBorder="1" applyAlignment="1"/>
    <xf numFmtId="168" fontId="3" fillId="6" borderId="25" xfId="62" applyNumberFormat="1" applyFont="1" applyFill="1" applyBorder="1" applyAlignment="1"/>
    <xf numFmtId="44" fontId="3" fillId="6" borderId="20" xfId="64" applyFont="1" applyFill="1" applyBorder="1" applyAlignment="1"/>
    <xf numFmtId="0" fontId="3" fillId="0" borderId="7" xfId="65" applyBorder="1"/>
    <xf numFmtId="0" fontId="3" fillId="6" borderId="21" xfId="65" applyFill="1" applyBorder="1" applyAlignment="1">
      <alignment horizontal="left"/>
    </xf>
    <xf numFmtId="44" fontId="3" fillId="0" borderId="5" xfId="67" applyFont="1" applyFill="1" applyBorder="1" applyAlignment="1">
      <alignment horizontal="left"/>
    </xf>
    <xf numFmtId="44" fontId="3" fillId="0" borderId="24" xfId="67" applyFont="1" applyFill="1" applyBorder="1" applyAlignment="1"/>
    <xf numFmtId="44" fontId="11" fillId="6" borderId="66" xfId="62" applyFont="1" applyFill="1" applyBorder="1" applyAlignment="1"/>
    <xf numFmtId="44" fontId="11" fillId="9" borderId="68" xfId="22" applyFont="1" applyFill="1" applyBorder="1" applyAlignment="1">
      <alignment horizontal="center" vertical="center" wrapText="1"/>
    </xf>
    <xf numFmtId="44" fontId="3" fillId="6" borderId="24" xfId="62" applyFont="1" applyFill="1" applyBorder="1" applyAlignment="1"/>
    <xf numFmtId="44" fontId="3" fillId="0" borderId="6" xfId="67" applyFont="1" applyFill="1" applyBorder="1" applyAlignment="1">
      <alignment horizontal="left"/>
    </xf>
    <xf numFmtId="44" fontId="3" fillId="0" borderId="10" xfId="67" applyFont="1" applyFill="1" applyBorder="1" applyAlignment="1"/>
    <xf numFmtId="44" fontId="11" fillId="6" borderId="1" xfId="62" applyFont="1" applyFill="1" applyBorder="1" applyAlignment="1"/>
    <xf numFmtId="44" fontId="11" fillId="9" borderId="20" xfId="22" applyFont="1" applyFill="1" applyBorder="1" applyAlignment="1">
      <alignment horizontal="center" vertical="center" wrapText="1"/>
    </xf>
    <xf numFmtId="44" fontId="11" fillId="8" borderId="39" xfId="64" applyFont="1" applyFill="1" applyBorder="1" applyAlignment="1"/>
    <xf numFmtId="44" fontId="11" fillId="6" borderId="32" xfId="62" applyFont="1" applyFill="1" applyBorder="1" applyAlignment="1"/>
    <xf numFmtId="44" fontId="3" fillId="0" borderId="10" xfId="67" applyFont="1" applyFill="1" applyBorder="1" applyAlignment="1">
      <alignment horizontal="left"/>
    </xf>
    <xf numFmtId="0" fontId="3" fillId="6" borderId="36" xfId="65" applyFill="1" applyBorder="1" applyAlignment="1">
      <alignment horizontal="left"/>
    </xf>
    <xf numFmtId="0" fontId="3" fillId="6" borderId="39" xfId="65" applyFill="1" applyBorder="1" applyAlignment="1">
      <alignment horizontal="left"/>
    </xf>
    <xf numFmtId="44" fontId="3" fillId="0" borderId="7" xfId="67" applyFont="1" applyFill="1" applyBorder="1" applyAlignment="1">
      <alignment horizontal="left"/>
    </xf>
    <xf numFmtId="44" fontId="3" fillId="0" borderId="11" xfId="67" applyFont="1" applyFill="1" applyBorder="1" applyAlignment="1">
      <alignment horizontal="left"/>
    </xf>
    <xf numFmtId="44" fontId="3" fillId="6" borderId="37" xfId="64" applyFont="1" applyFill="1" applyBorder="1" applyAlignment="1"/>
    <xf numFmtId="44" fontId="11" fillId="6" borderId="21" xfId="22" applyFont="1" applyFill="1" applyBorder="1" applyAlignment="1">
      <alignment horizontal="center" vertical="center" wrapText="1"/>
    </xf>
    <xf numFmtId="44" fontId="3" fillId="6" borderId="44" xfId="64" applyFont="1" applyFill="1" applyBorder="1" applyAlignment="1"/>
    <xf numFmtId="44" fontId="11" fillId="9" borderId="24" xfId="22" applyFont="1" applyFill="1" applyBorder="1" applyAlignment="1">
      <alignment horizontal="center" vertical="center" wrapText="1"/>
    </xf>
    <xf numFmtId="44" fontId="3" fillId="6" borderId="11" xfId="64" applyFont="1" applyFill="1" applyBorder="1" applyAlignment="1"/>
    <xf numFmtId="44" fontId="3" fillId="3" borderId="2" xfId="67" applyFont="1" applyFill="1" applyBorder="1" applyAlignment="1">
      <alignment horizontal="left"/>
    </xf>
    <xf numFmtId="44" fontId="3" fillId="6" borderId="21" xfId="64" applyFont="1" applyFill="1" applyBorder="1" applyAlignment="1"/>
    <xf numFmtId="0" fontId="3" fillId="0" borderId="5" xfId="65" applyBorder="1" applyAlignment="1">
      <alignment vertical="center"/>
    </xf>
    <xf numFmtId="1" fontId="3" fillId="0" borderId="23" xfId="65" applyNumberFormat="1" applyBorder="1" applyAlignment="1">
      <alignment horizontal="left" vertical="center" wrapText="1"/>
    </xf>
    <xf numFmtId="44" fontId="3" fillId="9" borderId="66" xfId="22" applyFont="1" applyFill="1" applyBorder="1" applyAlignment="1">
      <alignment horizontal="center" vertical="center" wrapText="1"/>
    </xf>
    <xf numFmtId="44" fontId="11" fillId="8" borderId="67" xfId="64" applyFont="1" applyFill="1" applyBorder="1" applyAlignment="1"/>
    <xf numFmtId="0" fontId="3" fillId="0" borderId="6" xfId="65" applyBorder="1" applyAlignment="1">
      <alignment vertical="center"/>
    </xf>
    <xf numFmtId="0" fontId="3" fillId="0" borderId="20" xfId="65" applyBorder="1" applyAlignment="1">
      <alignment horizontal="left" vertical="center" wrapText="1"/>
    </xf>
    <xf numFmtId="44" fontId="3" fillId="6" borderId="10" xfId="64" applyFont="1" applyFill="1" applyBorder="1" applyAlignment="1"/>
    <xf numFmtId="0" fontId="3" fillId="0" borderId="7" xfId="65" applyBorder="1" applyAlignment="1">
      <alignment vertical="center"/>
    </xf>
    <xf numFmtId="0" fontId="3" fillId="0" borderId="0" xfId="65" applyAlignment="1">
      <alignment horizontal="center" vertical="center" wrapText="1"/>
    </xf>
    <xf numFmtId="0" fontId="3" fillId="0" borderId="0" xfId="65" applyAlignment="1">
      <alignment vertical="center"/>
    </xf>
    <xf numFmtId="44" fontId="3" fillId="6" borderId="60" xfId="64" applyFont="1" applyFill="1" applyBorder="1" applyAlignment="1"/>
    <xf numFmtId="44" fontId="3" fillId="6" borderId="1" xfId="64" applyFont="1" applyFill="1" applyBorder="1" applyAlignment="1"/>
    <xf numFmtId="44" fontId="3" fillId="0" borderId="1" xfId="64" applyFont="1" applyFill="1" applyBorder="1" applyAlignment="1"/>
    <xf numFmtId="44" fontId="3" fillId="6" borderId="43" xfId="64" applyFont="1" applyFill="1" applyBorder="1" applyAlignment="1"/>
    <xf numFmtId="0" fontId="3" fillId="8" borderId="5" xfId="65" applyFill="1" applyBorder="1" applyAlignment="1">
      <alignment horizontal="left" vertical="center"/>
    </xf>
    <xf numFmtId="0" fontId="3" fillId="8" borderId="23" xfId="65" applyFill="1" applyBorder="1" applyAlignment="1">
      <alignment horizontal="center" vertical="center"/>
    </xf>
    <xf numFmtId="44" fontId="11" fillId="8" borderId="23" xfId="64" applyFont="1" applyFill="1" applyBorder="1" applyAlignment="1">
      <alignment horizontal="left"/>
    </xf>
    <xf numFmtId="0" fontId="3" fillId="8" borderId="6" xfId="65" applyFill="1" applyBorder="1" applyAlignment="1">
      <alignment horizontal="left" vertical="center"/>
    </xf>
    <xf numFmtId="0" fontId="3" fillId="8" borderId="20" xfId="65" applyFill="1" applyBorder="1" applyAlignment="1">
      <alignment horizontal="center" vertical="center"/>
    </xf>
    <xf numFmtId="44" fontId="11" fillId="8" borderId="31" xfId="64" applyFont="1" applyFill="1" applyBorder="1" applyAlignment="1">
      <alignment horizontal="left"/>
    </xf>
    <xf numFmtId="44" fontId="11" fillId="8" borderId="40" xfId="64" applyFont="1" applyFill="1" applyBorder="1" applyAlignment="1">
      <alignment horizontal="left"/>
    </xf>
    <xf numFmtId="0" fontId="3" fillId="8" borderId="31" xfId="65" applyFill="1" applyBorder="1" applyAlignment="1">
      <alignment horizontal="left" vertical="center"/>
    </xf>
    <xf numFmtId="0" fontId="3" fillId="8" borderId="40" xfId="65" applyFill="1" applyBorder="1" applyAlignment="1">
      <alignment horizontal="left" vertical="center" wrapText="1"/>
    </xf>
    <xf numFmtId="44" fontId="11" fillId="8" borderId="31" xfId="64" applyFont="1" applyFill="1" applyBorder="1" applyAlignment="1">
      <alignment horizontal="left" vertical="center"/>
    </xf>
    <xf numFmtId="44" fontId="11" fillId="8" borderId="40" xfId="64" applyFont="1" applyFill="1" applyBorder="1" applyAlignment="1">
      <alignment horizontal="left" vertical="center"/>
    </xf>
    <xf numFmtId="0" fontId="3" fillId="8" borderId="20" xfId="65" applyFill="1" applyBorder="1" applyAlignment="1">
      <alignment horizontal="left" vertical="center" wrapText="1"/>
    </xf>
    <xf numFmtId="44" fontId="11" fillId="6" borderId="20" xfId="64" applyFont="1" applyFill="1" applyBorder="1" applyAlignment="1">
      <alignment horizontal="left"/>
    </xf>
    <xf numFmtId="0" fontId="3" fillId="8" borderId="7" xfId="65" applyFill="1" applyBorder="1" applyAlignment="1">
      <alignment horizontal="left" vertical="center"/>
    </xf>
    <xf numFmtId="0" fontId="3" fillId="8" borderId="21" xfId="65" applyFill="1" applyBorder="1" applyAlignment="1">
      <alignment horizontal="left" vertical="center" wrapText="1"/>
    </xf>
    <xf numFmtId="44" fontId="11" fillId="6" borderId="21" xfId="64" applyFont="1" applyFill="1" applyBorder="1" applyAlignment="1">
      <alignment horizontal="left"/>
    </xf>
    <xf numFmtId="0" fontId="4" fillId="0" borderId="19" xfId="65" applyFont="1" applyBorder="1" applyAlignment="1">
      <alignment horizontal="center" vertical="center" wrapText="1"/>
    </xf>
    <xf numFmtId="0" fontId="3" fillId="0" borderId="5" xfId="65" applyBorder="1" applyAlignment="1">
      <alignment horizontal="left" vertical="center"/>
    </xf>
    <xf numFmtId="0" fontId="3" fillId="0" borderId="24" xfId="65" applyBorder="1" applyAlignment="1">
      <alignment horizontal="center" vertical="center"/>
    </xf>
    <xf numFmtId="44" fontId="3" fillId="3" borderId="23" xfId="62" applyFont="1" applyFill="1" applyBorder="1" applyAlignment="1">
      <alignment horizontal="left"/>
    </xf>
    <xf numFmtId="0" fontId="3" fillId="0" borderId="6" xfId="65" applyBorder="1" applyAlignment="1">
      <alignment horizontal="left" vertical="center"/>
    </xf>
    <xf numFmtId="0" fontId="3" fillId="0" borderId="10" xfId="65" applyBorder="1" applyAlignment="1">
      <alignment horizontal="center" vertical="center"/>
    </xf>
    <xf numFmtId="44" fontId="3" fillId="3" borderId="20" xfId="62" applyFont="1" applyFill="1" applyBorder="1" applyAlignment="1">
      <alignment horizontal="left"/>
    </xf>
    <xf numFmtId="0" fontId="3" fillId="0" borderId="31" xfId="65" applyBorder="1" applyAlignment="1">
      <alignment horizontal="left" vertical="center"/>
    </xf>
    <xf numFmtId="0" fontId="3" fillId="0" borderId="33" xfId="65" applyBorder="1" applyAlignment="1">
      <alignment horizontal="center" vertical="center"/>
    </xf>
    <xf numFmtId="0" fontId="3" fillId="0" borderId="7" xfId="65" applyBorder="1" applyAlignment="1">
      <alignment horizontal="left" vertical="center"/>
    </xf>
    <xf numFmtId="0" fontId="3" fillId="0" borderId="11" xfId="65" applyBorder="1" applyAlignment="1">
      <alignment horizontal="left" vertical="center" wrapText="1"/>
    </xf>
    <xf numFmtId="44" fontId="3" fillId="0" borderId="21" xfId="62" applyFont="1" applyFill="1" applyBorder="1" applyAlignment="1">
      <alignment horizontal="left" vertical="center"/>
    </xf>
    <xf numFmtId="0" fontId="3" fillId="9" borderId="5" xfId="65" applyFill="1" applyBorder="1" applyAlignment="1">
      <alignment horizontal="left" vertical="center"/>
    </xf>
    <xf numFmtId="0" fontId="3" fillId="9" borderId="23" xfId="65" applyFill="1" applyBorder="1" applyAlignment="1">
      <alignment horizontal="center" vertical="center"/>
    </xf>
    <xf numFmtId="44" fontId="3" fillId="9" borderId="53" xfId="22" applyFont="1" applyFill="1" applyBorder="1" applyAlignment="1">
      <alignment horizontal="center" vertical="center" wrapText="1"/>
    </xf>
    <xf numFmtId="164" fontId="3" fillId="9" borderId="51" xfId="62" applyNumberFormat="1" applyFont="1" applyFill="1" applyBorder="1" applyAlignment="1">
      <alignment horizontal="center"/>
    </xf>
    <xf numFmtId="0" fontId="3" fillId="9" borderId="6" xfId="65" applyFill="1" applyBorder="1" applyAlignment="1">
      <alignment horizontal="left" vertical="center"/>
    </xf>
    <xf numFmtId="0" fontId="3" fillId="9" borderId="20" xfId="65" applyFill="1" applyBorder="1" applyAlignment="1">
      <alignment horizontal="center" vertical="center"/>
    </xf>
    <xf numFmtId="164" fontId="3" fillId="9" borderId="39" xfId="62" applyNumberFormat="1" applyFont="1" applyFill="1" applyBorder="1" applyAlignment="1">
      <alignment horizontal="center"/>
    </xf>
    <xf numFmtId="0" fontId="3" fillId="9" borderId="7" xfId="65" applyFill="1" applyBorder="1" applyAlignment="1">
      <alignment horizontal="left" vertical="center"/>
    </xf>
    <xf numFmtId="0" fontId="3" fillId="9" borderId="21" xfId="65" applyFill="1" applyBorder="1" applyAlignment="1">
      <alignment horizontal="left" vertical="center" wrapText="1"/>
    </xf>
    <xf numFmtId="44" fontId="3" fillId="9" borderId="26" xfId="22" applyFont="1" applyFill="1" applyBorder="1" applyAlignment="1">
      <alignment horizontal="center" vertical="center" wrapText="1"/>
    </xf>
    <xf numFmtId="44" fontId="3" fillId="9" borderId="63" xfId="22" applyFont="1" applyFill="1" applyBorder="1" applyAlignment="1">
      <alignment horizontal="center" vertical="center" wrapText="1"/>
    </xf>
    <xf numFmtId="164" fontId="3" fillId="9" borderId="44" xfId="6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1" fontId="3" fillId="0" borderId="10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9" fillId="0" borderId="0" xfId="65" applyFont="1" applyAlignment="1">
      <alignment vertical="center"/>
    </xf>
    <xf numFmtId="0" fontId="9" fillId="0" borderId="0" xfId="65" applyFont="1" applyAlignment="1">
      <alignment horizontal="center" vertical="center"/>
    </xf>
    <xf numFmtId="0" fontId="4" fillId="0" borderId="57" xfId="65" applyFont="1" applyBorder="1" applyAlignment="1">
      <alignment horizontal="center" vertical="center" wrapText="1"/>
    </xf>
    <xf numFmtId="44" fontId="3" fillId="8" borderId="18" xfId="67" applyFont="1" applyFill="1" applyBorder="1" applyAlignment="1">
      <alignment horizontal="left"/>
    </xf>
    <xf numFmtId="44" fontId="3" fillId="6" borderId="51" xfId="67" applyFont="1" applyFill="1" applyBorder="1" applyAlignment="1">
      <alignment horizontal="left"/>
    </xf>
    <xf numFmtId="44" fontId="3" fillId="6" borderId="24" xfId="67" applyFont="1" applyFill="1" applyBorder="1" applyAlignment="1">
      <alignment horizontal="left"/>
    </xf>
    <xf numFmtId="44" fontId="3" fillId="8" borderId="1" xfId="67" applyFont="1" applyFill="1" applyBorder="1" applyAlignment="1">
      <alignment horizontal="left"/>
    </xf>
    <xf numFmtId="44" fontId="3" fillId="6" borderId="34" xfId="67" applyFont="1" applyFill="1" applyBorder="1" applyAlignment="1">
      <alignment horizontal="left"/>
    </xf>
    <xf numFmtId="44" fontId="3" fillId="8" borderId="25" xfId="67" applyFont="1" applyFill="1" applyBorder="1" applyAlignment="1">
      <alignment horizontal="left"/>
    </xf>
    <xf numFmtId="44" fontId="4" fillId="6" borderId="1" xfId="67" applyFont="1" applyFill="1" applyBorder="1" applyAlignment="1">
      <alignment vertical="center"/>
    </xf>
    <xf numFmtId="44" fontId="10" fillId="6" borderId="1" xfId="67" applyFont="1" applyFill="1" applyBorder="1" applyAlignment="1">
      <alignment vertical="center"/>
    </xf>
    <xf numFmtId="44" fontId="3" fillId="6" borderId="4" xfId="67" applyFont="1" applyFill="1" applyBorder="1" applyAlignment="1">
      <alignment horizontal="left"/>
    </xf>
    <xf numFmtId="44" fontId="3" fillId="6" borderId="71" xfId="67" applyFont="1" applyFill="1" applyBorder="1" applyAlignment="1">
      <alignment horizontal="left"/>
    </xf>
    <xf numFmtId="44" fontId="10" fillId="6" borderId="50" xfId="67" applyFont="1" applyFill="1" applyBorder="1" applyAlignment="1">
      <alignment vertical="center"/>
    </xf>
    <xf numFmtId="44" fontId="10" fillId="6" borderId="14" xfId="67" applyFont="1" applyFill="1" applyBorder="1" applyAlignment="1">
      <alignment vertical="center"/>
    </xf>
    <xf numFmtId="44" fontId="3" fillId="6" borderId="10" xfId="67" applyFont="1" applyFill="1" applyBorder="1" applyAlignment="1">
      <alignment horizontal="left"/>
    </xf>
    <xf numFmtId="44" fontId="3" fillId="6" borderId="74" xfId="67" applyFont="1" applyFill="1" applyBorder="1" applyAlignment="1">
      <alignment horizontal="left"/>
    </xf>
    <xf numFmtId="44" fontId="3" fillId="6" borderId="1" xfId="67" applyFont="1" applyFill="1" applyBorder="1" applyAlignment="1">
      <alignment horizontal="left"/>
    </xf>
    <xf numFmtId="44" fontId="10" fillId="6" borderId="0" xfId="67" applyFont="1" applyFill="1" applyBorder="1" applyAlignment="1">
      <alignment vertical="center"/>
    </xf>
    <xf numFmtId="44" fontId="10" fillId="6" borderId="54" xfId="67" applyFont="1" applyFill="1" applyBorder="1" applyAlignment="1">
      <alignment vertical="center"/>
    </xf>
    <xf numFmtId="44" fontId="3" fillId="8" borderId="28" xfId="67" applyFont="1" applyFill="1" applyBorder="1" applyAlignment="1">
      <alignment horizontal="left"/>
    </xf>
    <xf numFmtId="44" fontId="3" fillId="6" borderId="44" xfId="67" applyFont="1" applyFill="1" applyBorder="1" applyAlignment="1">
      <alignment horizontal="left"/>
    </xf>
    <xf numFmtId="44" fontId="3" fillId="6" borderId="11" xfId="67" applyFont="1" applyFill="1" applyBorder="1" applyAlignment="1">
      <alignment horizontal="left"/>
    </xf>
    <xf numFmtId="44" fontId="3" fillId="6" borderId="72" xfId="67" applyFont="1" applyFill="1" applyBorder="1" applyAlignment="1">
      <alignment horizontal="left"/>
    </xf>
    <xf numFmtId="44" fontId="3" fillId="6" borderId="2" xfId="67" applyFont="1" applyFill="1" applyBorder="1" applyAlignment="1">
      <alignment horizontal="left"/>
    </xf>
    <xf numFmtId="44" fontId="3" fillId="6" borderId="58" xfId="67" applyFont="1" applyFill="1" applyBorder="1" applyAlignment="1">
      <alignment horizontal="left"/>
    </xf>
    <xf numFmtId="44" fontId="3" fillId="6" borderId="49" xfId="67" applyFont="1" applyFill="1" applyBorder="1" applyAlignment="1">
      <alignment horizontal="left"/>
    </xf>
    <xf numFmtId="44" fontId="3" fillId="6" borderId="17" xfId="67" applyFont="1" applyFill="1" applyBorder="1" applyAlignment="1">
      <alignment horizontal="left"/>
    </xf>
    <xf numFmtId="44" fontId="3" fillId="6" borderId="0" xfId="67" applyFont="1" applyFill="1" applyBorder="1" applyAlignment="1">
      <alignment horizontal="left"/>
    </xf>
    <xf numFmtId="44" fontId="3" fillId="6" borderId="65" xfId="67" applyFont="1" applyFill="1" applyBorder="1" applyAlignment="1">
      <alignment horizontal="left"/>
    </xf>
    <xf numFmtId="44" fontId="3" fillId="6" borderId="20" xfId="67" applyFont="1" applyFill="1" applyBorder="1" applyAlignment="1">
      <alignment horizontal="left"/>
    </xf>
    <xf numFmtId="44" fontId="3" fillId="8" borderId="14" xfId="62" applyFont="1" applyFill="1" applyBorder="1" applyAlignment="1">
      <alignment horizontal="center"/>
    </xf>
    <xf numFmtId="44" fontId="3" fillId="8" borderId="1" xfId="62" applyFont="1" applyFill="1" applyBorder="1" applyAlignment="1">
      <alignment horizontal="center"/>
    </xf>
    <xf numFmtId="44" fontId="3" fillId="6" borderId="59" xfId="67" applyFont="1" applyFill="1" applyBorder="1" applyAlignment="1">
      <alignment horizontal="left"/>
    </xf>
    <xf numFmtId="44" fontId="3" fillId="6" borderId="63" xfId="67" applyFont="1" applyFill="1" applyBorder="1" applyAlignment="1">
      <alignment horizontal="left"/>
    </xf>
    <xf numFmtId="44" fontId="3" fillId="6" borderId="64" xfId="67" applyFont="1" applyFill="1" applyBorder="1" applyAlignment="1">
      <alignment horizontal="left"/>
    </xf>
    <xf numFmtId="44" fontId="10" fillId="6" borderId="56" xfId="67" applyFont="1" applyFill="1" applyBorder="1" applyAlignment="1">
      <alignment vertical="center"/>
    </xf>
    <xf numFmtId="44" fontId="10" fillId="6" borderId="27" xfId="67" applyFont="1" applyFill="1" applyBorder="1" applyAlignment="1">
      <alignment vertical="center"/>
    </xf>
    <xf numFmtId="44" fontId="3" fillId="9" borderId="18" xfId="67" applyFont="1" applyFill="1" applyBorder="1" applyAlignment="1">
      <alignment horizontal="left"/>
    </xf>
    <xf numFmtId="44" fontId="3" fillId="9" borderId="51" xfId="67" applyFont="1" applyFill="1" applyBorder="1" applyAlignment="1">
      <alignment horizontal="left"/>
    </xf>
    <xf numFmtId="44" fontId="3" fillId="9" borderId="4" xfId="67" applyFont="1" applyFill="1" applyBorder="1" applyAlignment="1">
      <alignment horizontal="left"/>
    </xf>
    <xf numFmtId="44" fontId="3" fillId="9" borderId="66" xfId="67" applyFont="1" applyFill="1" applyBorder="1" applyAlignment="1">
      <alignment horizontal="left"/>
    </xf>
    <xf numFmtId="44" fontId="3" fillId="6" borderId="67" xfId="67" applyFont="1" applyFill="1" applyBorder="1" applyAlignment="1">
      <alignment horizontal="left"/>
    </xf>
    <xf numFmtId="44" fontId="3" fillId="6" borderId="75" xfId="67" applyFont="1" applyFill="1" applyBorder="1" applyAlignment="1">
      <alignment horizontal="left"/>
    </xf>
    <xf numFmtId="44" fontId="3" fillId="9" borderId="55" xfId="67" applyFont="1" applyFill="1" applyBorder="1" applyAlignment="1">
      <alignment horizontal="left"/>
    </xf>
    <xf numFmtId="44" fontId="3" fillId="6" borderId="66" xfId="67" applyFont="1" applyFill="1" applyBorder="1" applyAlignment="1">
      <alignment horizontal="left"/>
    </xf>
    <xf numFmtId="44" fontId="3" fillId="9" borderId="25" xfId="67" applyFont="1" applyFill="1" applyBorder="1" applyAlignment="1">
      <alignment horizontal="left"/>
    </xf>
    <xf numFmtId="44" fontId="3" fillId="9" borderId="28" xfId="67" applyFont="1" applyFill="1" applyBorder="1" applyAlignment="1">
      <alignment horizontal="left"/>
    </xf>
    <xf numFmtId="0" fontId="3" fillId="2" borderId="25" xfId="65" applyFill="1" applyBorder="1" applyAlignment="1">
      <alignment horizontal="left"/>
    </xf>
    <xf numFmtId="0" fontId="3" fillId="2" borderId="42" xfId="65" applyFill="1" applyBorder="1" applyAlignment="1">
      <alignment horizontal="left"/>
    </xf>
    <xf numFmtId="44" fontId="10" fillId="6" borderId="65" xfId="67" applyFont="1" applyFill="1" applyBorder="1" applyAlignment="1">
      <alignment horizontal="center" vertical="center" wrapText="1"/>
    </xf>
    <xf numFmtId="44" fontId="10" fillId="6" borderId="49" xfId="67" applyFont="1" applyFill="1" applyBorder="1" applyAlignment="1">
      <alignment horizontal="center" vertical="center" wrapText="1"/>
    </xf>
    <xf numFmtId="0" fontId="3" fillId="9" borderId="28" xfId="65" applyFill="1" applyBorder="1" applyAlignment="1">
      <alignment horizontal="left"/>
    </xf>
    <xf numFmtId="0" fontId="3" fillId="9" borderId="43" xfId="65" applyFill="1" applyBorder="1" applyAlignment="1">
      <alignment horizontal="left"/>
    </xf>
    <xf numFmtId="44" fontId="3" fillId="9" borderId="19" xfId="64" applyFont="1" applyFill="1" applyBorder="1" applyAlignment="1">
      <alignment horizontal="center"/>
    </xf>
    <xf numFmtId="44" fontId="10" fillId="6" borderId="66" xfId="67" applyFont="1" applyFill="1" applyBorder="1" applyAlignment="1">
      <alignment horizontal="center" vertical="center" wrapText="1"/>
    </xf>
    <xf numFmtId="0" fontId="4" fillId="0" borderId="0" xfId="65" applyFont="1" applyAlignment="1">
      <alignment horizontal="center" vertical="center"/>
    </xf>
    <xf numFmtId="0" fontId="3" fillId="9" borderId="18" xfId="65" applyFill="1" applyBorder="1" applyAlignment="1">
      <alignment horizontal="left" vertical="center"/>
    </xf>
    <xf numFmtId="0" fontId="3" fillId="9" borderId="41" xfId="65" applyFill="1" applyBorder="1" applyAlignment="1">
      <alignment horizontal="left" vertical="center" wrapText="1"/>
    </xf>
    <xf numFmtId="44" fontId="3" fillId="6" borderId="51" xfId="64" applyFont="1" applyFill="1" applyBorder="1" applyAlignment="1">
      <alignment horizontal="center" vertical="center"/>
    </xf>
    <xf numFmtId="44" fontId="3" fillId="9" borderId="4" xfId="64" applyFont="1" applyFill="1" applyBorder="1" applyAlignment="1">
      <alignment horizontal="center" vertical="center"/>
    </xf>
    <xf numFmtId="44" fontId="3" fillId="9" borderId="23" xfId="64" applyFont="1" applyFill="1" applyBorder="1" applyAlignment="1">
      <alignment horizontal="center" vertical="center" wrapText="1"/>
    </xf>
    <xf numFmtId="44" fontId="3" fillId="6" borderId="4" xfId="64" applyFont="1" applyFill="1" applyBorder="1" applyAlignment="1">
      <alignment horizontal="center" vertical="center"/>
    </xf>
    <xf numFmtId="44" fontId="3" fillId="6" borderId="23" xfId="64" applyFont="1" applyFill="1" applyBorder="1" applyAlignment="1">
      <alignment horizontal="center" vertical="center" wrapText="1"/>
    </xf>
    <xf numFmtId="0" fontId="3" fillId="9" borderId="25" xfId="65" applyFill="1" applyBorder="1" applyAlignment="1">
      <alignment horizontal="left" vertical="center"/>
    </xf>
    <xf numFmtId="0" fontId="3" fillId="9" borderId="42" xfId="65" applyFill="1" applyBorder="1" applyAlignment="1">
      <alignment horizontal="left" vertical="center" wrapText="1"/>
    </xf>
    <xf numFmtId="44" fontId="3" fillId="9" borderId="39" xfId="64" applyFont="1" applyFill="1" applyBorder="1" applyAlignment="1">
      <alignment horizontal="left" vertical="center"/>
    </xf>
    <xf numFmtId="44" fontId="3" fillId="6" borderId="1" xfId="64" applyFont="1" applyFill="1" applyBorder="1" applyAlignment="1">
      <alignment horizontal="center" vertical="center"/>
    </xf>
    <xf numFmtId="44" fontId="3" fillId="6" borderId="20" xfId="64" applyFont="1" applyFill="1" applyBorder="1" applyAlignment="1">
      <alignment horizontal="center" vertical="center" wrapText="1"/>
    </xf>
    <xf numFmtId="44" fontId="3" fillId="9" borderId="39" xfId="64" applyFont="1" applyFill="1" applyBorder="1" applyAlignment="1">
      <alignment horizontal="center" vertical="center"/>
    </xf>
    <xf numFmtId="44" fontId="3" fillId="6" borderId="32" xfId="64" applyFont="1" applyFill="1" applyBorder="1" applyAlignment="1">
      <alignment horizontal="center" vertical="center"/>
    </xf>
    <xf numFmtId="44" fontId="3" fillId="6" borderId="40" xfId="64" applyFont="1" applyFill="1" applyBorder="1" applyAlignment="1">
      <alignment horizontal="center" vertical="center" wrapText="1"/>
    </xf>
    <xf numFmtId="44" fontId="3" fillId="9" borderId="0" xfId="64" applyFont="1" applyFill="1" applyBorder="1" applyAlignment="1">
      <alignment horizontal="left" vertical="center"/>
    </xf>
    <xf numFmtId="44" fontId="3" fillId="6" borderId="2" xfId="64" applyFont="1" applyFill="1" applyBorder="1" applyAlignment="1">
      <alignment horizontal="center" vertical="center"/>
    </xf>
    <xf numFmtId="44" fontId="3" fillId="6" borderId="21" xfId="64" applyFont="1" applyFill="1" applyBorder="1" applyAlignment="1">
      <alignment horizontal="center" vertical="center" wrapText="1"/>
    </xf>
    <xf numFmtId="44" fontId="3" fillId="9" borderId="3" xfId="64" applyFont="1" applyFill="1" applyBorder="1" applyAlignment="1">
      <alignment horizontal="center"/>
    </xf>
    <xf numFmtId="0" fontId="3" fillId="0" borderId="0" xfId="1" applyAlignment="1">
      <alignment horizontal="left" vertical="center" wrapText="1"/>
    </xf>
    <xf numFmtId="44" fontId="3" fillId="9" borderId="51" xfId="64" applyFont="1" applyFill="1" applyBorder="1" applyAlignment="1">
      <alignment horizontal="center" vertical="center"/>
    </xf>
    <xf numFmtId="0" fontId="3" fillId="9" borderId="28" xfId="65" applyFill="1" applyBorder="1" applyAlignment="1">
      <alignment horizontal="left" vertical="center"/>
    </xf>
    <xf numFmtId="44" fontId="3" fillId="9" borderId="44" xfId="64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65" applyFont="1" applyAlignment="1">
      <alignment horizontal="center" wrapText="1"/>
    </xf>
    <xf numFmtId="0" fontId="3" fillId="0" borderId="0" xfId="65" applyAlignment="1">
      <alignment horizontal="left" wrapText="1"/>
    </xf>
    <xf numFmtId="0" fontId="3" fillId="0" borderId="46" xfId="65" applyBorder="1" applyAlignment="1">
      <alignment horizontal="left" vertical="center"/>
    </xf>
    <xf numFmtId="0" fontId="3" fillId="0" borderId="75" xfId="65" applyBorder="1" applyAlignment="1">
      <alignment horizontal="left" vertical="center"/>
    </xf>
    <xf numFmtId="0" fontId="3" fillId="0" borderId="11" xfId="65" applyBorder="1" applyAlignment="1">
      <alignment horizontal="left" vertical="center"/>
    </xf>
    <xf numFmtId="0" fontId="4" fillId="0" borderId="0" xfId="0" applyFont="1"/>
    <xf numFmtId="44" fontId="11" fillId="8" borderId="31" xfId="0" applyNumberFormat="1" applyFont="1" applyFill="1" applyBorder="1"/>
    <xf numFmtId="44" fontId="11" fillId="8" borderId="32" xfId="0" applyNumberFormat="1" applyFont="1" applyFill="1" applyBorder="1"/>
    <xf numFmtId="44" fontId="11" fillId="8" borderId="40" xfId="0" applyNumberFormat="1" applyFont="1" applyFill="1" applyBorder="1"/>
    <xf numFmtId="44" fontId="11" fillId="6" borderId="32" xfId="0" applyNumberFormat="1" applyFont="1" applyFill="1" applyBorder="1" applyAlignment="1">
      <alignment vertical="center"/>
    </xf>
    <xf numFmtId="44" fontId="11" fillId="6" borderId="41" xfId="0" applyNumberFormat="1" applyFont="1" applyFill="1" applyBorder="1" applyAlignment="1">
      <alignment vertical="center"/>
    </xf>
    <xf numFmtId="44" fontId="11" fillId="6" borderId="42" xfId="0" applyNumberFormat="1" applyFont="1" applyFill="1" applyBorder="1" applyAlignment="1">
      <alignment vertical="center"/>
    </xf>
    <xf numFmtId="44" fontId="11" fillId="6" borderId="42" xfId="0" applyNumberFormat="1" applyFont="1" applyFill="1" applyBorder="1"/>
    <xf numFmtId="44" fontId="11" fillId="6" borderId="43" xfId="0" applyNumberFormat="1" applyFont="1" applyFill="1" applyBorder="1"/>
    <xf numFmtId="44" fontId="11" fillId="6" borderId="31" xfId="0" applyNumberFormat="1" applyFont="1" applyFill="1" applyBorder="1" applyAlignment="1">
      <alignment vertical="center"/>
    </xf>
    <xf numFmtId="44" fontId="11" fillId="8" borderId="32" xfId="0" applyNumberFormat="1" applyFont="1" applyFill="1" applyBorder="1" applyAlignment="1">
      <alignment vertical="center"/>
    </xf>
    <xf numFmtId="44" fontId="11" fillId="8" borderId="46" xfId="0" applyNumberFormat="1" applyFont="1" applyFill="1" applyBorder="1"/>
    <xf numFmtId="44" fontId="11" fillId="8" borderId="66" xfId="0" applyNumberFormat="1" applyFont="1" applyFill="1" applyBorder="1" applyAlignment="1">
      <alignment vertical="center"/>
    </xf>
    <xf numFmtId="44" fontId="11" fillId="8" borderId="66" xfId="0" applyNumberFormat="1" applyFont="1" applyFill="1" applyBorder="1"/>
    <xf numFmtId="44" fontId="11" fillId="8" borderId="23" xfId="0" applyNumberFormat="1" applyFont="1" applyFill="1" applyBorder="1" applyAlignment="1">
      <alignment vertical="center"/>
    </xf>
    <xf numFmtId="44" fontId="11" fillId="8" borderId="20" xfId="0" applyNumberFormat="1" applyFont="1" applyFill="1" applyBorder="1"/>
    <xf numFmtId="44" fontId="11" fillId="8" borderId="65" xfId="0" applyNumberFormat="1" applyFont="1" applyFill="1" applyBorder="1" applyAlignment="1">
      <alignment vertical="center"/>
    </xf>
    <xf numFmtId="44" fontId="11" fillId="6" borderId="24" xfId="61" applyFont="1" applyFill="1" applyBorder="1" applyAlignment="1">
      <alignment horizontal="left" vertical="center"/>
    </xf>
    <xf numFmtId="44" fontId="11" fillId="6" borderId="10" xfId="61" applyFont="1" applyFill="1" applyBorder="1" applyAlignment="1">
      <alignment horizontal="left" vertical="center"/>
    </xf>
    <xf numFmtId="44" fontId="11" fillId="6" borderId="10" xfId="0" applyNumberFormat="1" applyFont="1" applyFill="1" applyBorder="1" applyAlignment="1">
      <alignment vertical="center"/>
    </xf>
    <xf numFmtId="0" fontId="15" fillId="9" borderId="30" xfId="0" applyFont="1" applyFill="1" applyBorder="1" applyAlignment="1">
      <alignment horizontal="center" vertical="center" wrapText="1"/>
    </xf>
    <xf numFmtId="0" fontId="15" fillId="9" borderId="34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164" fontId="3" fillId="9" borderId="22" xfId="62" applyNumberFormat="1" applyFont="1" applyFill="1" applyBorder="1" applyAlignment="1">
      <alignment horizontal="center" vertical="center"/>
    </xf>
    <xf numFmtId="44" fontId="11" fillId="3" borderId="6" xfId="22" applyFont="1" applyFill="1" applyBorder="1" applyAlignment="1">
      <alignment horizontal="center" vertical="center" wrapText="1"/>
    </xf>
    <xf numFmtId="44" fontId="3" fillId="0" borderId="23" xfId="62" applyFont="1" applyFill="1" applyBorder="1" applyAlignment="1"/>
    <xf numFmtId="44" fontId="11" fillId="8" borderId="38" xfId="22" applyFont="1" applyFill="1" applyBorder="1" applyAlignment="1">
      <alignment horizontal="center" vertical="center" wrapText="1"/>
    </xf>
    <xf numFmtId="44" fontId="11" fillId="8" borderId="36" xfId="22" applyFont="1" applyFill="1" applyBorder="1" applyAlignment="1">
      <alignment horizontal="center" vertical="center" wrapText="1"/>
    </xf>
    <xf numFmtId="44" fontId="11" fillId="8" borderId="23" xfId="22" applyFont="1" applyFill="1" applyBorder="1" applyAlignment="1">
      <alignment horizontal="center" vertical="center" wrapText="1"/>
    </xf>
    <xf numFmtId="44" fontId="11" fillId="8" borderId="20" xfId="22" applyFont="1" applyFill="1" applyBorder="1" applyAlignment="1">
      <alignment horizontal="center" vertical="center" wrapText="1"/>
    </xf>
    <xf numFmtId="44" fontId="3" fillId="8" borderId="70" xfId="67" applyFont="1" applyFill="1" applyBorder="1" applyAlignment="1">
      <alignment horizontal="left"/>
    </xf>
    <xf numFmtId="44" fontId="3" fillId="8" borderId="71" xfId="67" applyFont="1" applyFill="1" applyBorder="1" applyAlignment="1">
      <alignment horizontal="left"/>
    </xf>
    <xf numFmtId="44" fontId="3" fillId="8" borderId="72" xfId="67" applyFont="1" applyFill="1" applyBorder="1" applyAlignment="1">
      <alignment horizontal="left"/>
    </xf>
    <xf numFmtId="0" fontId="3" fillId="2" borderId="74" xfId="65" applyFill="1" applyBorder="1" applyAlignment="1">
      <alignment horizontal="left"/>
    </xf>
    <xf numFmtId="0" fontId="3" fillId="8" borderId="43" xfId="65" applyFill="1" applyBorder="1" applyAlignment="1">
      <alignment horizontal="left"/>
    </xf>
    <xf numFmtId="44" fontId="3" fillId="9" borderId="70" xfId="67" applyFont="1" applyFill="1" applyBorder="1" applyAlignment="1">
      <alignment horizontal="left"/>
    </xf>
    <xf numFmtId="44" fontId="3" fillId="9" borderId="71" xfId="67" applyFont="1" applyFill="1" applyBorder="1" applyAlignment="1">
      <alignment horizontal="left"/>
    </xf>
    <xf numFmtId="0" fontId="3" fillId="8" borderId="18" xfId="65" applyFill="1" applyBorder="1" applyAlignment="1">
      <alignment horizontal="left"/>
    </xf>
    <xf numFmtId="0" fontId="3" fillId="8" borderId="25" xfId="65" applyFill="1" applyBorder="1" applyAlignment="1">
      <alignment horizontal="left"/>
    </xf>
    <xf numFmtId="0" fontId="3" fillId="8" borderId="28" xfId="65" applyFill="1" applyBorder="1" applyAlignment="1">
      <alignment horizontal="left"/>
    </xf>
    <xf numFmtId="0" fontId="3" fillId="2" borderId="55" xfId="65" applyFill="1" applyBorder="1" applyAlignment="1">
      <alignment horizontal="left"/>
    </xf>
    <xf numFmtId="0" fontId="3" fillId="9" borderId="18" xfId="65" applyFill="1" applyBorder="1" applyAlignment="1">
      <alignment horizontal="left"/>
    </xf>
    <xf numFmtId="0" fontId="3" fillId="9" borderId="25" xfId="65" applyFill="1" applyBorder="1" applyAlignment="1">
      <alignment horizontal="left"/>
    </xf>
    <xf numFmtId="44" fontId="11" fillId="3" borderId="20" xfId="22" applyFont="1" applyFill="1" applyBorder="1" applyAlignment="1">
      <alignment horizontal="center" vertical="center" wrapText="1"/>
    </xf>
    <xf numFmtId="0" fontId="15" fillId="8" borderId="35" xfId="65" applyFont="1" applyFill="1" applyBorder="1" applyAlignment="1">
      <alignment horizontal="center" vertical="center" wrapText="1"/>
    </xf>
    <xf numFmtId="0" fontId="15" fillId="8" borderId="60" xfId="65" applyFont="1" applyFill="1" applyBorder="1" applyAlignment="1">
      <alignment horizontal="center" vertical="center" wrapText="1"/>
    </xf>
    <xf numFmtId="0" fontId="15" fillId="8" borderId="61" xfId="65" applyFont="1" applyFill="1" applyBorder="1" applyAlignment="1">
      <alignment horizontal="center" vertical="center" wrapText="1"/>
    </xf>
    <xf numFmtId="0" fontId="15" fillId="0" borderId="60" xfId="65" applyFont="1" applyBorder="1" applyAlignment="1">
      <alignment horizontal="center" vertical="center" wrapText="1"/>
    </xf>
    <xf numFmtId="0" fontId="15" fillId="0" borderId="48" xfId="65" applyFont="1" applyBorder="1" applyAlignment="1">
      <alignment horizontal="center" vertical="center" wrapText="1"/>
    </xf>
    <xf numFmtId="44" fontId="11" fillId="8" borderId="8" xfId="22" applyFont="1" applyFill="1" applyBorder="1" applyAlignment="1">
      <alignment horizontal="center" vertical="center" wrapText="1"/>
    </xf>
    <xf numFmtId="44" fontId="11" fillId="8" borderId="9" xfId="22" applyFont="1" applyFill="1" applyBorder="1" applyAlignment="1">
      <alignment horizontal="center" vertical="center" wrapText="1"/>
    </xf>
    <xf numFmtId="44" fontId="11" fillId="3" borderId="9" xfId="22" applyFont="1" applyFill="1" applyBorder="1" applyAlignment="1">
      <alignment horizontal="center" vertical="center" wrapText="1"/>
    </xf>
    <xf numFmtId="44" fontId="11" fillId="3" borderId="22" xfId="22" applyFont="1" applyFill="1" applyBorder="1" applyAlignment="1">
      <alignment horizontal="center" vertical="center" wrapText="1"/>
    </xf>
    <xf numFmtId="44" fontId="3" fillId="0" borderId="10" xfId="62" applyFont="1" applyFill="1" applyBorder="1" applyAlignment="1">
      <alignment horizontal="left"/>
    </xf>
    <xf numFmtId="2" fontId="3" fillId="8" borderId="4" xfId="65" applyNumberFormat="1" applyFill="1" applyBorder="1" applyAlignment="1">
      <alignment horizontal="left"/>
    </xf>
    <xf numFmtId="2" fontId="3" fillId="8" borderId="2" xfId="65" applyNumberFormat="1" applyFill="1" applyBorder="1" applyAlignment="1">
      <alignment horizontal="left"/>
    </xf>
    <xf numFmtId="0" fontId="3" fillId="8" borderId="2" xfId="65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2" fontId="3" fillId="8" borderId="1" xfId="65" applyNumberFormat="1" applyFill="1" applyBorder="1" applyAlignment="1">
      <alignment horizontal="left"/>
    </xf>
    <xf numFmtId="0" fontId="3" fillId="8" borderId="1" xfId="65" applyFill="1" applyBorder="1" applyAlignment="1">
      <alignment horizontal="left"/>
    </xf>
    <xf numFmtId="0" fontId="3" fillId="8" borderId="20" xfId="65" applyFill="1" applyBorder="1" applyAlignment="1">
      <alignment horizontal="left"/>
    </xf>
    <xf numFmtId="0" fontId="3" fillId="8" borderId="4" xfId="65" applyFill="1" applyBorder="1" applyAlignment="1">
      <alignment horizontal="left" vertical="center" wrapText="1"/>
    </xf>
    <xf numFmtId="0" fontId="3" fillId="8" borderId="1" xfId="65" applyFill="1" applyBorder="1" applyAlignment="1">
      <alignment horizontal="left" vertical="center" wrapText="1"/>
    </xf>
    <xf numFmtId="44" fontId="3" fillId="0" borderId="70" xfId="67" applyFont="1" applyFill="1" applyBorder="1" applyAlignment="1">
      <alignment horizontal="center" vertical="center" wrapText="1"/>
    </xf>
    <xf numFmtId="44" fontId="3" fillId="0" borderId="71" xfId="67" applyFont="1" applyFill="1" applyBorder="1" applyAlignment="1">
      <alignment horizontal="center" vertical="center" wrapText="1"/>
    </xf>
    <xf numFmtId="44" fontId="11" fillId="9" borderId="25" xfId="74" applyFont="1" applyFill="1" applyBorder="1" applyAlignment="1">
      <alignment horizontal="left" vertical="center"/>
    </xf>
    <xf numFmtId="44" fontId="11" fillId="8" borderId="18" xfId="61" applyFont="1" applyFill="1" applyBorder="1" applyAlignment="1">
      <alignment vertical="center" wrapText="1"/>
    </xf>
    <xf numFmtId="44" fontId="11" fillId="8" borderId="25" xfId="61" applyFont="1" applyFill="1" applyBorder="1" applyAlignment="1">
      <alignment vertical="center" wrapText="1"/>
    </xf>
    <xf numFmtId="0" fontId="11" fillId="6" borderId="25" xfId="0" applyFont="1" applyFill="1" applyBorder="1" applyAlignment="1">
      <alignment vertical="center" wrapText="1"/>
    </xf>
    <xf numFmtId="0" fontId="11" fillId="6" borderId="45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44" fontId="11" fillId="9" borderId="4" xfId="74" applyFont="1" applyFill="1" applyBorder="1" applyAlignment="1">
      <alignment horizontal="left" vertical="center"/>
    </xf>
    <xf numFmtId="44" fontId="11" fillId="9" borderId="1" xfId="74" applyFont="1" applyFill="1" applyBorder="1" applyAlignment="1">
      <alignment horizontal="left" vertical="center"/>
    </xf>
    <xf numFmtId="44" fontId="11" fillId="6" borderId="1" xfId="43" applyNumberFormat="1" applyFont="1" applyFill="1" applyBorder="1" applyAlignment="1">
      <alignment vertical="center"/>
    </xf>
    <xf numFmtId="44" fontId="11" fillId="6" borderId="39" xfId="43" applyNumberFormat="1" applyFont="1" applyFill="1" applyBorder="1" applyAlignment="1">
      <alignment vertical="center"/>
    </xf>
    <xf numFmtId="44" fontId="11" fillId="9" borderId="6" xfId="74" applyFont="1" applyFill="1" applyBorder="1" applyAlignment="1">
      <alignment horizontal="left" vertical="center"/>
    </xf>
    <xf numFmtId="44" fontId="11" fillId="6" borderId="51" xfId="43" applyNumberFormat="1" applyFont="1" applyFill="1" applyBorder="1" applyAlignment="1">
      <alignment vertical="center"/>
    </xf>
    <xf numFmtId="165" fontId="11" fillId="9" borderId="25" xfId="74" applyNumberFormat="1" applyFont="1" applyFill="1" applyBorder="1" applyAlignment="1">
      <alignment horizontal="left" vertical="center"/>
    </xf>
    <xf numFmtId="44" fontId="11" fillId="6" borderId="44" xfId="43" applyNumberFormat="1" applyFont="1" applyFill="1" applyBorder="1" applyAlignment="1">
      <alignment vertical="center"/>
    </xf>
    <xf numFmtId="44" fontId="11" fillId="6" borderId="51" xfId="43" applyNumberFormat="1" applyFont="1" applyFill="1" applyBorder="1"/>
    <xf numFmtId="44" fontId="11" fillId="6" borderId="39" xfId="43" applyNumberFormat="1" applyFont="1" applyFill="1" applyBorder="1"/>
    <xf numFmtId="44" fontId="11" fillId="6" borderId="44" xfId="43" applyNumberFormat="1" applyFont="1" applyFill="1" applyBorder="1"/>
    <xf numFmtId="44" fontId="11" fillId="6" borderId="59" xfId="43" applyNumberFormat="1" applyFont="1" applyFill="1" applyBorder="1"/>
    <xf numFmtId="44" fontId="11" fillId="6" borderId="47" xfId="43" applyNumberFormat="1" applyFont="1" applyFill="1" applyBorder="1"/>
    <xf numFmtId="44" fontId="11" fillId="6" borderId="10" xfId="43" applyNumberFormat="1" applyFont="1" applyFill="1" applyBorder="1"/>
    <xf numFmtId="44" fontId="11" fillId="9" borderId="5" xfId="74" applyFont="1" applyFill="1" applyBorder="1" applyAlignment="1">
      <alignment horizontal="left" vertical="center"/>
    </xf>
    <xf numFmtId="44" fontId="11" fillId="6" borderId="4" xfId="43" applyNumberFormat="1" applyFont="1" applyFill="1" applyBorder="1" applyAlignment="1">
      <alignment vertical="center"/>
    </xf>
    <xf numFmtId="44" fontId="11" fillId="6" borderId="2" xfId="43" applyNumberFormat="1" applyFont="1" applyFill="1" applyBorder="1" applyAlignment="1">
      <alignment vertical="center"/>
    </xf>
    <xf numFmtId="44" fontId="11" fillId="6" borderId="4" xfId="43" applyNumberFormat="1" applyFont="1" applyFill="1" applyBorder="1"/>
    <xf numFmtId="44" fontId="11" fillId="6" borderId="1" xfId="43" applyNumberFormat="1" applyFont="1" applyFill="1" applyBorder="1"/>
    <xf numFmtId="44" fontId="11" fillId="6" borderId="2" xfId="43" applyNumberFormat="1" applyFont="1" applyFill="1" applyBorder="1"/>
    <xf numFmtId="44" fontId="11" fillId="6" borderId="63" xfId="43" applyNumberFormat="1" applyFont="1" applyFill="1" applyBorder="1"/>
    <xf numFmtId="44" fontId="11" fillId="6" borderId="9" xfId="43" applyNumberFormat="1" applyFont="1" applyFill="1" applyBorder="1"/>
    <xf numFmtId="44" fontId="11" fillId="9" borderId="23" xfId="74" applyFont="1" applyFill="1" applyBorder="1" applyAlignment="1">
      <alignment horizontal="left" vertical="center"/>
    </xf>
    <xf numFmtId="44" fontId="11" fillId="9" borderId="20" xfId="74" applyFont="1" applyFill="1" applyBorder="1" applyAlignment="1">
      <alignment horizontal="left" vertical="center"/>
    </xf>
    <xf numFmtId="44" fontId="11" fillId="9" borderId="17" xfId="74" applyFont="1" applyFill="1" applyBorder="1" applyAlignment="1">
      <alignment horizontal="left" vertical="center"/>
    </xf>
    <xf numFmtId="0" fontId="2" fillId="0" borderId="0" xfId="75"/>
    <xf numFmtId="0" fontId="13" fillId="0" borderId="0" xfId="75" applyFont="1"/>
    <xf numFmtId="0" fontId="18" fillId="0" borderId="0" xfId="75" applyFont="1" applyAlignment="1">
      <alignment horizontal="center"/>
    </xf>
    <xf numFmtId="0" fontId="13" fillId="0" borderId="0" xfId="75" applyFont="1" applyAlignment="1">
      <alignment horizontal="center"/>
    </xf>
    <xf numFmtId="0" fontId="17" fillId="0" borderId="0" xfId="75" applyFont="1" applyAlignment="1">
      <alignment horizontal="center"/>
    </xf>
    <xf numFmtId="44" fontId="2" fillId="0" borderId="0" xfId="75" applyNumberFormat="1"/>
    <xf numFmtId="44" fontId="3" fillId="10" borderId="17" xfId="67" applyFont="1" applyFill="1" applyBorder="1" applyAlignment="1">
      <alignment vertical="center" wrapText="1"/>
    </xf>
    <xf numFmtId="0" fontId="3" fillId="0" borderId="21" xfId="65" applyBorder="1" applyAlignment="1">
      <alignment horizontal="left" vertical="center" wrapText="1"/>
    </xf>
    <xf numFmtId="44" fontId="3" fillId="10" borderId="16" xfId="67" applyFont="1" applyFill="1" applyBorder="1" applyAlignment="1">
      <alignment vertical="center" wrapText="1"/>
    </xf>
    <xf numFmtId="0" fontId="3" fillId="0" borderId="6" xfId="65" applyBorder="1" applyAlignment="1">
      <alignment horizontal="left" vertical="center" wrapText="1"/>
    </xf>
    <xf numFmtId="0" fontId="3" fillId="0" borderId="20" xfId="65" applyBorder="1" applyAlignment="1">
      <alignment horizontal="left" vertical="center"/>
    </xf>
    <xf numFmtId="0" fontId="4" fillId="10" borderId="12" xfId="65" applyFont="1" applyFill="1" applyBorder="1" applyAlignment="1">
      <alignment horizontal="center" vertical="center" wrapText="1"/>
    </xf>
    <xf numFmtId="0" fontId="10" fillId="0" borderId="0" xfId="65" applyFont="1" applyAlignment="1">
      <alignment horizontal="center" vertical="center"/>
    </xf>
    <xf numFmtId="44" fontId="3" fillId="0" borderId="0" xfId="67" applyFont="1" applyFill="1" applyBorder="1" applyAlignment="1">
      <alignment vertical="center" wrapText="1"/>
    </xf>
    <xf numFmtId="44" fontId="3" fillId="0" borderId="0" xfId="67" applyFont="1" applyFill="1" applyBorder="1" applyAlignment="1">
      <alignment vertical="center"/>
    </xf>
    <xf numFmtId="0" fontId="3" fillId="0" borderId="0" xfId="65" applyAlignment="1">
      <alignment horizontal="left" vertical="center" wrapText="1"/>
    </xf>
    <xf numFmtId="0" fontId="3" fillId="0" borderId="0" xfId="65" applyAlignment="1">
      <alignment horizontal="left" vertical="center"/>
    </xf>
    <xf numFmtId="0" fontId="3" fillId="0" borderId="46" xfId="65" applyBorder="1" applyAlignment="1">
      <alignment horizontal="left" vertical="center" wrapText="1"/>
    </xf>
    <xf numFmtId="0" fontId="4" fillId="10" borderId="16" xfId="65" applyFont="1" applyFill="1" applyBorder="1" applyAlignment="1">
      <alignment horizontal="center" vertical="center" wrapText="1"/>
    </xf>
    <xf numFmtId="0" fontId="4" fillId="10" borderId="3" xfId="65" applyFont="1" applyFill="1" applyBorder="1" applyAlignment="1">
      <alignment horizontal="center" vertical="center" wrapText="1"/>
    </xf>
    <xf numFmtId="0" fontId="24" fillId="0" borderId="0" xfId="75" applyFont="1" applyAlignment="1">
      <alignment vertical="center"/>
    </xf>
    <xf numFmtId="0" fontId="25" fillId="0" borderId="0" xfId="75" applyFont="1"/>
    <xf numFmtId="8" fontId="3" fillId="0" borderId="5" xfId="64" applyNumberFormat="1" applyFont="1" applyFill="1" applyBorder="1" applyAlignment="1">
      <alignment horizontal="center" vertical="center"/>
    </xf>
    <xf numFmtId="8" fontId="3" fillId="0" borderId="7" xfId="64" applyNumberFormat="1" applyFont="1" applyFill="1" applyBorder="1" applyAlignment="1">
      <alignment horizontal="center" vertical="center"/>
    </xf>
    <xf numFmtId="8" fontId="3" fillId="0" borderId="46" xfId="61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64" fontId="11" fillId="0" borderId="0" xfId="61" applyNumberFormat="1" applyFont="1" applyFill="1" applyBorder="1" applyAlignment="1">
      <alignment horizontal="center" vertical="center" wrapText="1"/>
    </xf>
    <xf numFmtId="164" fontId="3" fillId="9" borderId="18" xfId="64" applyNumberFormat="1" applyFont="1" applyFill="1" applyBorder="1" applyAlignment="1"/>
    <xf numFmtId="164" fontId="3" fillId="9" borderId="28" xfId="64" applyNumberFormat="1" applyFont="1" applyFill="1" applyBorder="1" applyAlignment="1"/>
    <xf numFmtId="169" fontId="3" fillId="0" borderId="0" xfId="67" applyNumberFormat="1" applyFont="1" applyFill="1" applyBorder="1" applyAlignment="1">
      <alignment horizontal="center" vertical="center" wrapText="1"/>
    </xf>
    <xf numFmtId="168" fontId="3" fillId="0" borderId="0" xfId="67" applyNumberFormat="1" applyFont="1" applyFill="1" applyBorder="1" applyAlignment="1">
      <alignment horizontal="center" vertical="center" wrapText="1"/>
    </xf>
    <xf numFmtId="168" fontId="11" fillId="9" borderId="23" xfId="0" applyNumberFormat="1" applyFont="1" applyFill="1" applyBorder="1" applyAlignment="1">
      <alignment horizontal="center" vertical="center"/>
    </xf>
    <xf numFmtId="168" fontId="3" fillId="9" borderId="18" xfId="25" applyNumberFormat="1" applyFont="1" applyFill="1" applyBorder="1" applyAlignment="1"/>
    <xf numFmtId="168" fontId="3" fillId="9" borderId="25" xfId="25" applyNumberFormat="1" applyFont="1" applyFill="1" applyBorder="1" applyAlignment="1"/>
    <xf numFmtId="164" fontId="3" fillId="0" borderId="0" xfId="62" applyNumberFormat="1" applyFont="1" applyFill="1" applyBorder="1" applyAlignment="1"/>
    <xf numFmtId="164" fontId="3" fillId="0" borderId="0" xfId="64" applyNumberFormat="1" applyFont="1" applyFill="1" applyBorder="1" applyAlignment="1"/>
    <xf numFmtId="164" fontId="3" fillId="9" borderId="20" xfId="62" applyNumberFormat="1" applyFont="1" applyFill="1" applyBorder="1" applyAlignment="1">
      <alignment horizontal="center"/>
    </xf>
    <xf numFmtId="164" fontId="3" fillId="0" borderId="0" xfId="67" applyNumberFormat="1" applyFont="1" applyFill="1" applyBorder="1" applyAlignment="1">
      <alignment horizontal="center" vertical="center" wrapText="1"/>
    </xf>
    <xf numFmtId="164" fontId="3" fillId="9" borderId="23" xfId="62" applyNumberFormat="1" applyFont="1" applyFill="1" applyBorder="1" applyAlignment="1">
      <alignment horizontal="center"/>
    </xf>
    <xf numFmtId="164" fontId="3" fillId="9" borderId="21" xfId="62" applyNumberFormat="1" applyFont="1" applyFill="1" applyBorder="1" applyAlignment="1">
      <alignment horizontal="center" vertical="center"/>
    </xf>
    <xf numFmtId="44" fontId="11" fillId="9" borderId="66" xfId="76" applyFont="1" applyFill="1" applyBorder="1" applyAlignment="1">
      <alignment vertical="center" wrapText="1"/>
    </xf>
    <xf numFmtId="44" fontId="11" fillId="9" borderId="1" xfId="76" applyFont="1" applyFill="1" applyBorder="1" applyAlignment="1">
      <alignment vertical="center" wrapText="1"/>
    </xf>
    <xf numFmtId="44" fontId="3" fillId="9" borderId="1" xfId="76" applyFont="1" applyFill="1" applyBorder="1" applyAlignment="1">
      <alignment vertical="center" wrapText="1"/>
    </xf>
    <xf numFmtId="0" fontId="4" fillId="11" borderId="62" xfId="65" applyFont="1" applyFill="1" applyBorder="1" applyAlignment="1">
      <alignment horizontal="center" vertical="center" wrapText="1"/>
    </xf>
    <xf numFmtId="0" fontId="11" fillId="12" borderId="77" xfId="0" applyFont="1" applyFill="1" applyBorder="1"/>
    <xf numFmtId="0" fontId="11" fillId="12" borderId="78" xfId="0" applyFont="1" applyFill="1" applyBorder="1"/>
    <xf numFmtId="44" fontId="11" fillId="13" borderId="78" xfId="0" applyNumberFormat="1" applyFont="1" applyFill="1" applyBorder="1"/>
    <xf numFmtId="0" fontId="11" fillId="12" borderId="79" xfId="0" applyFont="1" applyFill="1" applyBorder="1"/>
    <xf numFmtId="0" fontId="11" fillId="12" borderId="80" xfId="0" applyFont="1" applyFill="1" applyBorder="1"/>
    <xf numFmtId="0" fontId="11" fillId="12" borderId="81" xfId="0" applyFont="1" applyFill="1" applyBorder="1"/>
    <xf numFmtId="0" fontId="11" fillId="12" borderId="82" xfId="0" applyFont="1" applyFill="1" applyBorder="1"/>
    <xf numFmtId="0" fontId="11" fillId="12" borderId="77" xfId="0" applyFont="1" applyFill="1" applyBorder="1" applyAlignment="1">
      <alignment horizontal="left"/>
    </xf>
    <xf numFmtId="0" fontId="11" fillId="12" borderId="78" xfId="0" applyFont="1" applyFill="1" applyBorder="1" applyAlignment="1">
      <alignment horizontal="left"/>
    </xf>
    <xf numFmtId="0" fontId="11" fillId="12" borderId="80" xfId="0" applyFont="1" applyFill="1" applyBorder="1" applyAlignment="1">
      <alignment horizontal="left"/>
    </xf>
    <xf numFmtId="0" fontId="11" fillId="12" borderId="81" xfId="0" applyFont="1" applyFill="1" applyBorder="1" applyAlignment="1">
      <alignment horizontal="left"/>
    </xf>
    <xf numFmtId="0" fontId="4" fillId="14" borderId="64" xfId="65" applyFont="1" applyFill="1" applyBorder="1" applyAlignment="1">
      <alignment horizontal="center" vertical="center" wrapText="1"/>
    </xf>
    <xf numFmtId="44" fontId="11" fillId="15" borderId="77" xfId="0" applyNumberFormat="1" applyFont="1" applyFill="1" applyBorder="1"/>
    <xf numFmtId="44" fontId="11" fillId="16" borderId="77" xfId="0" applyNumberFormat="1" applyFont="1" applyFill="1" applyBorder="1"/>
    <xf numFmtId="44" fontId="11" fillId="15" borderId="77" xfId="0" applyNumberFormat="1" applyFont="1" applyFill="1" applyBorder="1" applyAlignment="1">
      <alignment horizontal="center"/>
    </xf>
    <xf numFmtId="44" fontId="11" fillId="16" borderId="77" xfId="0" applyNumberFormat="1" applyFont="1" applyFill="1" applyBorder="1" applyAlignment="1">
      <alignment horizontal="center"/>
    </xf>
    <xf numFmtId="2" fontId="3" fillId="8" borderId="23" xfId="65" applyNumberFormat="1" applyFill="1" applyBorder="1" applyAlignment="1">
      <alignment horizontal="left"/>
    </xf>
    <xf numFmtId="2" fontId="3" fillId="8" borderId="20" xfId="65" applyNumberFormat="1" applyFill="1" applyBorder="1" applyAlignment="1">
      <alignment horizontal="left"/>
    </xf>
    <xf numFmtId="44" fontId="11" fillId="9" borderId="38" xfId="61" applyFont="1" applyFill="1" applyBorder="1" applyAlignment="1"/>
    <xf numFmtId="44" fontId="11" fillId="9" borderId="36" xfId="61" applyFont="1" applyFill="1" applyBorder="1" applyAlignment="1"/>
    <xf numFmtId="44" fontId="11" fillId="9" borderId="71" xfId="61" applyFont="1" applyFill="1" applyBorder="1" applyAlignment="1"/>
    <xf numFmtId="44" fontId="11" fillId="9" borderId="37" xfId="61" applyFont="1" applyFill="1" applyBorder="1" applyAlignment="1"/>
    <xf numFmtId="44" fontId="3" fillId="9" borderId="18" xfId="61" applyFont="1" applyFill="1" applyBorder="1" applyAlignment="1"/>
    <xf numFmtId="44" fontId="3" fillId="9" borderId="25" xfId="61" applyFont="1" applyFill="1" applyBorder="1" applyAlignment="1"/>
    <xf numFmtId="44" fontId="3" fillId="9" borderId="28" xfId="61" applyFont="1" applyFill="1" applyBorder="1" applyAlignment="1"/>
    <xf numFmtId="44" fontId="3" fillId="2" borderId="25" xfId="62" applyFont="1" applyFill="1" applyBorder="1" applyAlignment="1"/>
    <xf numFmtId="164" fontId="3" fillId="9" borderId="28" xfId="62" applyNumberFormat="1" applyFont="1" applyFill="1" applyBorder="1" applyAlignment="1">
      <alignment vertical="center"/>
    </xf>
    <xf numFmtId="44" fontId="3" fillId="9" borderId="18" xfId="61" applyFont="1" applyFill="1" applyBorder="1" applyAlignment="1">
      <alignment vertical="center" wrapText="1"/>
    </xf>
    <xf numFmtId="44" fontId="3" fillId="9" borderId="25" xfId="61" applyFont="1" applyFill="1" applyBorder="1" applyAlignment="1">
      <alignment vertical="center" wrapText="1"/>
    </xf>
    <xf numFmtId="44" fontId="3" fillId="9" borderId="28" xfId="61" applyFont="1" applyFill="1" applyBorder="1" applyAlignment="1">
      <alignment vertical="center" wrapText="1"/>
    </xf>
    <xf numFmtId="44" fontId="3" fillId="9" borderId="23" xfId="61" applyFont="1" applyFill="1" applyBorder="1" applyAlignment="1">
      <alignment horizontal="left"/>
    </xf>
    <xf numFmtId="44" fontId="3" fillId="9" borderId="20" xfId="61" applyFont="1" applyFill="1" applyBorder="1" applyAlignment="1">
      <alignment horizontal="left"/>
    </xf>
    <xf numFmtId="44" fontId="3" fillId="9" borderId="21" xfId="61" applyFont="1" applyFill="1" applyBorder="1" applyAlignment="1">
      <alignment horizontal="left"/>
    </xf>
    <xf numFmtId="0" fontId="15" fillId="0" borderId="48" xfId="1" applyFont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3" fillId="2" borderId="3" xfId="65" applyFill="1" applyBorder="1"/>
    <xf numFmtId="44" fontId="3" fillId="9" borderId="3" xfId="22" applyFont="1" applyFill="1" applyBorder="1" applyAlignment="1">
      <alignment vertical="center" wrapText="1"/>
    </xf>
    <xf numFmtId="44" fontId="11" fillId="9" borderId="18" xfId="61" applyFont="1" applyFill="1" applyBorder="1" applyAlignment="1">
      <alignment vertical="center" wrapText="1"/>
    </xf>
    <xf numFmtId="44" fontId="11" fillId="9" borderId="25" xfId="61" applyFont="1" applyFill="1" applyBorder="1" applyAlignment="1">
      <alignment vertical="center" wrapText="1"/>
    </xf>
    <xf numFmtId="44" fontId="11" fillId="9" borderId="28" xfId="61" applyFont="1" applyFill="1" applyBorder="1" applyAlignment="1">
      <alignment vertical="center" wrapText="1"/>
    </xf>
    <xf numFmtId="0" fontId="3" fillId="6" borderId="28" xfId="65" applyFill="1" applyBorder="1"/>
    <xf numFmtId="44" fontId="3" fillId="6" borderId="28" xfId="64" applyFont="1" applyFill="1" applyBorder="1" applyAlignment="1"/>
    <xf numFmtId="168" fontId="3" fillId="9" borderId="45" xfId="25" applyNumberFormat="1" applyFont="1" applyFill="1" applyBorder="1" applyAlignment="1"/>
    <xf numFmtId="44" fontId="3" fillId="6" borderId="17" xfId="64" applyFont="1" applyFill="1" applyBorder="1" applyAlignment="1"/>
    <xf numFmtId="44" fontId="3" fillId="9" borderId="31" xfId="64" applyFont="1" applyFill="1" applyBorder="1" applyAlignment="1">
      <alignment horizontal="left" vertical="center"/>
    </xf>
    <xf numFmtId="44" fontId="3" fillId="9" borderId="5" xfId="64" applyFont="1" applyFill="1" applyBorder="1" applyAlignment="1">
      <alignment horizontal="center" vertical="center"/>
    </xf>
    <xf numFmtId="44" fontId="3" fillId="9" borderId="23" xfId="64" applyFont="1" applyFill="1" applyBorder="1" applyAlignment="1">
      <alignment horizontal="center" vertical="center"/>
    </xf>
    <xf numFmtId="44" fontId="3" fillId="9" borderId="6" xfId="64" applyFont="1" applyFill="1" applyBorder="1" applyAlignment="1">
      <alignment horizontal="center" vertical="center"/>
    </xf>
    <xf numFmtId="44" fontId="3" fillId="9" borderId="20" xfId="64" applyFont="1" applyFill="1" applyBorder="1" applyAlignment="1">
      <alignment horizontal="center" vertical="center"/>
    </xf>
    <xf numFmtId="44" fontId="3" fillId="9" borderId="7" xfId="64" applyFont="1" applyFill="1" applyBorder="1" applyAlignment="1">
      <alignment horizontal="center" vertical="center"/>
    </xf>
    <xf numFmtId="44" fontId="3" fillId="9" borderId="21" xfId="64" applyFont="1" applyFill="1" applyBorder="1" applyAlignment="1">
      <alignment horizontal="center" vertical="center"/>
    </xf>
    <xf numFmtId="0" fontId="3" fillId="9" borderId="70" xfId="65" applyFill="1" applyBorder="1" applyAlignment="1">
      <alignment horizontal="left" vertical="center" wrapText="1"/>
    </xf>
    <xf numFmtId="0" fontId="3" fillId="9" borderId="71" xfId="65" applyFill="1" applyBorder="1" applyAlignment="1">
      <alignment horizontal="left" vertical="center" wrapText="1"/>
    </xf>
    <xf numFmtId="0" fontId="3" fillId="9" borderId="72" xfId="65" applyFill="1" applyBorder="1" applyAlignment="1">
      <alignment horizontal="left" vertical="center" wrapText="1"/>
    </xf>
    <xf numFmtId="44" fontId="3" fillId="0" borderId="7" xfId="22" applyFont="1" applyFill="1" applyBorder="1" applyAlignment="1">
      <alignment horizontal="center"/>
    </xf>
    <xf numFmtId="44" fontId="3" fillId="0" borderId="21" xfId="22" applyFont="1" applyFill="1" applyBorder="1" applyAlignment="1">
      <alignment horizontal="center"/>
    </xf>
    <xf numFmtId="0" fontId="4" fillId="0" borderId="65" xfId="0" applyFont="1" applyBorder="1" applyAlignment="1">
      <alignment horizontal="center" vertical="center" wrapText="1"/>
    </xf>
    <xf numFmtId="44" fontId="3" fillId="0" borderId="5" xfId="22" applyFont="1" applyFill="1" applyBorder="1" applyAlignment="1">
      <alignment horizontal="center"/>
    </xf>
    <xf numFmtId="44" fontId="3" fillId="0" borderId="23" xfId="22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4" fillId="0" borderId="30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" fillId="0" borderId="30" xfId="65" applyFont="1" applyBorder="1" applyAlignment="1">
      <alignment horizontal="center" vertical="center" wrapText="1"/>
    </xf>
    <xf numFmtId="0" fontId="4" fillId="0" borderId="34" xfId="65" applyFont="1" applyBorder="1" applyAlignment="1">
      <alignment horizontal="center" vertical="center"/>
    </xf>
    <xf numFmtId="0" fontId="4" fillId="0" borderId="19" xfId="65" applyFont="1" applyBorder="1" applyAlignment="1">
      <alignment horizontal="center" vertical="center"/>
    </xf>
    <xf numFmtId="0" fontId="10" fillId="0" borderId="30" xfId="65" applyFont="1" applyBorder="1" applyAlignment="1">
      <alignment horizontal="center" vertical="center"/>
    </xf>
    <xf numFmtId="0" fontId="10" fillId="0" borderId="34" xfId="65" applyFont="1" applyBorder="1" applyAlignment="1">
      <alignment horizontal="center" vertical="center"/>
    </xf>
    <xf numFmtId="0" fontId="10" fillId="0" borderId="19" xfId="65" applyFont="1" applyBorder="1" applyAlignment="1">
      <alignment horizontal="center" vertical="center"/>
    </xf>
    <xf numFmtId="44" fontId="4" fillId="0" borderId="30" xfId="62" applyFont="1" applyFill="1" applyBorder="1" applyAlignment="1">
      <alignment horizontal="center"/>
    </xf>
    <xf numFmtId="44" fontId="4" fillId="0" borderId="19" xfId="62" applyFont="1" applyFill="1" applyBorder="1" applyAlignment="1">
      <alignment horizontal="center"/>
    </xf>
    <xf numFmtId="0" fontId="4" fillId="0" borderId="30" xfId="65" applyFont="1" applyBorder="1" applyAlignment="1">
      <alignment horizontal="center"/>
    </xf>
    <xf numFmtId="0" fontId="4" fillId="0" borderId="19" xfId="65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44" fontId="3" fillId="3" borderId="70" xfId="69" applyFont="1" applyFill="1" applyBorder="1" applyAlignment="1">
      <alignment horizontal="center"/>
    </xf>
    <xf numFmtId="44" fontId="3" fillId="3" borderId="41" xfId="69" applyFont="1" applyFill="1" applyBorder="1" applyAlignment="1">
      <alignment horizontal="center"/>
    </xf>
    <xf numFmtId="44" fontId="3" fillId="3" borderId="36" xfId="69" applyFont="1" applyFill="1" applyBorder="1" applyAlignment="1">
      <alignment horizontal="center"/>
    </xf>
    <xf numFmtId="44" fontId="3" fillId="3" borderId="42" xfId="69" applyFont="1" applyFill="1" applyBorder="1" applyAlignment="1">
      <alignment horizontal="center"/>
    </xf>
    <xf numFmtId="44" fontId="3" fillId="3" borderId="37" xfId="69" applyFont="1" applyFill="1" applyBorder="1" applyAlignment="1">
      <alignment horizontal="center"/>
    </xf>
    <xf numFmtId="44" fontId="3" fillId="3" borderId="43" xfId="69" applyFont="1" applyFill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8" borderId="18" xfId="65" applyFont="1" applyFill="1" applyBorder="1" applyAlignment="1">
      <alignment horizontal="center" vertical="center" wrapText="1"/>
    </xf>
    <xf numFmtId="0" fontId="3" fillId="8" borderId="25" xfId="65" applyFill="1" applyBorder="1"/>
    <xf numFmtId="0" fontId="3" fillId="8" borderId="28" xfId="65" applyFill="1" applyBorder="1"/>
    <xf numFmtId="0" fontId="4" fillId="8" borderId="13" xfId="1" applyFont="1" applyFill="1" applyBorder="1" applyAlignment="1">
      <alignment horizontal="center" vertical="center" wrapText="1"/>
    </xf>
    <xf numFmtId="0" fontId="4" fillId="8" borderId="50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10" fillId="0" borderId="26" xfId="65" applyFont="1" applyBorder="1" applyAlignment="1">
      <alignment horizontal="center" vertical="center"/>
    </xf>
    <xf numFmtId="0" fontId="10" fillId="0" borderId="56" xfId="65" applyFont="1" applyBorder="1" applyAlignment="1">
      <alignment horizontal="center" vertical="center"/>
    </xf>
    <xf numFmtId="0" fontId="10" fillId="0" borderId="27" xfId="65" applyFont="1" applyBorder="1" applyAlignment="1">
      <alignment horizontal="center" vertical="center"/>
    </xf>
    <xf numFmtId="0" fontId="4" fillId="9" borderId="13" xfId="1" applyFont="1" applyFill="1" applyBorder="1" applyAlignment="1">
      <alignment horizontal="center" vertical="center" wrapText="1"/>
    </xf>
    <xf numFmtId="0" fontId="4" fillId="9" borderId="50" xfId="1" applyFont="1" applyFill="1" applyBorder="1" applyAlignment="1">
      <alignment horizontal="center" vertical="center" wrapText="1"/>
    </xf>
    <xf numFmtId="0" fontId="4" fillId="9" borderId="14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center" vertical="top" wrapText="1"/>
    </xf>
    <xf numFmtId="0" fontId="4" fillId="0" borderId="18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2" xfId="65" applyFont="1" applyBorder="1" applyAlignment="1">
      <alignment horizontal="center" vertical="top" wrapText="1"/>
    </xf>
    <xf numFmtId="0" fontId="4" fillId="0" borderId="16" xfId="65" applyFont="1" applyBorder="1" applyAlignment="1">
      <alignment horizontal="center" vertical="top" wrapText="1"/>
    </xf>
    <xf numFmtId="0" fontId="4" fillId="0" borderId="17" xfId="65" applyFont="1" applyBorder="1" applyAlignment="1">
      <alignment horizontal="center" vertical="top" wrapText="1"/>
    </xf>
    <xf numFmtId="0" fontId="4" fillId="0" borderId="5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65" applyFont="1" applyBorder="1" applyAlignment="1">
      <alignment horizontal="center" vertical="center" wrapText="1"/>
    </xf>
    <xf numFmtId="0" fontId="4" fillId="0" borderId="45" xfId="65" applyFont="1" applyBorder="1" applyAlignment="1">
      <alignment horizontal="center" vertical="center" wrapText="1"/>
    </xf>
    <xf numFmtId="0" fontId="4" fillId="0" borderId="28" xfId="65" applyFont="1" applyBorder="1" applyAlignment="1">
      <alignment horizontal="center" vertical="center" wrapText="1"/>
    </xf>
    <xf numFmtId="0" fontId="4" fillId="0" borderId="30" xfId="65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4" borderId="30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4" fillId="9" borderId="18" xfId="65" applyFont="1" applyFill="1" applyBorder="1" applyAlignment="1">
      <alignment horizontal="center" vertical="center" wrapText="1"/>
    </xf>
    <xf numFmtId="0" fontId="3" fillId="9" borderId="25" xfId="65" applyFill="1" applyBorder="1"/>
    <xf numFmtId="0" fontId="3" fillId="9" borderId="28" xfId="65" applyFill="1" applyBorder="1"/>
    <xf numFmtId="0" fontId="4" fillId="0" borderId="18" xfId="65" applyFont="1" applyBorder="1" applyAlignment="1">
      <alignment horizontal="center" vertical="center" wrapText="1"/>
    </xf>
    <xf numFmtId="0" fontId="3" fillId="0" borderId="25" xfId="65" applyBorder="1"/>
    <xf numFmtId="0" fontId="3" fillId="0" borderId="28" xfId="65" applyBorder="1"/>
    <xf numFmtId="0" fontId="4" fillId="0" borderId="13" xfId="65" applyFont="1" applyBorder="1" applyAlignment="1">
      <alignment horizontal="center" vertical="top" wrapText="1"/>
    </xf>
    <xf numFmtId="0" fontId="4" fillId="0" borderId="15" xfId="65" applyFont="1" applyBorder="1" applyAlignment="1">
      <alignment horizontal="center" vertical="top" wrapText="1"/>
    </xf>
    <xf numFmtId="0" fontId="15" fillId="0" borderId="30" xfId="65" applyFont="1" applyBorder="1" applyAlignment="1">
      <alignment horizontal="center" vertical="center"/>
    </xf>
    <xf numFmtId="0" fontId="15" fillId="0" borderId="34" xfId="65" applyFont="1" applyBorder="1" applyAlignment="1">
      <alignment horizontal="center" vertical="center"/>
    </xf>
    <xf numFmtId="0" fontId="15" fillId="0" borderId="19" xfId="65" applyFont="1" applyBorder="1" applyAlignment="1">
      <alignment horizontal="center" vertical="center"/>
    </xf>
    <xf numFmtId="0" fontId="15" fillId="8" borderId="13" xfId="1" applyFont="1" applyFill="1" applyBorder="1" applyAlignment="1">
      <alignment horizontal="center" vertical="center" wrapText="1"/>
    </xf>
    <xf numFmtId="0" fontId="15" fillId="8" borderId="50" xfId="1" applyFont="1" applyFill="1" applyBorder="1" applyAlignment="1">
      <alignment horizontal="center" vertical="center" wrapText="1"/>
    </xf>
    <xf numFmtId="0" fontId="15" fillId="8" borderId="14" xfId="1" applyFont="1" applyFill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4" fillId="0" borderId="16" xfId="65" applyFont="1" applyBorder="1" applyAlignment="1">
      <alignment horizontal="center" vertical="center" wrapText="1"/>
    </xf>
    <xf numFmtId="0" fontId="4" fillId="0" borderId="17" xfId="65" applyFont="1" applyBorder="1" applyAlignment="1">
      <alignment horizontal="center" vertical="center" wrapText="1"/>
    </xf>
    <xf numFmtId="44" fontId="4" fillId="0" borderId="18" xfId="67" applyFont="1" applyFill="1" applyBorder="1" applyAlignment="1">
      <alignment horizontal="center" vertical="center" wrapText="1"/>
    </xf>
    <xf numFmtId="44" fontId="4" fillId="0" borderId="25" xfId="67" applyFont="1" applyFill="1" applyBorder="1" applyAlignment="1">
      <alignment horizontal="center" vertical="center" wrapText="1"/>
    </xf>
    <xf numFmtId="44" fontId="4" fillId="0" borderId="28" xfId="67" applyFont="1" applyFill="1" applyBorder="1" applyAlignment="1">
      <alignment horizontal="center" vertical="center" wrapText="1"/>
    </xf>
    <xf numFmtId="0" fontId="4" fillId="9" borderId="12" xfId="65" applyFont="1" applyFill="1" applyBorder="1" applyAlignment="1">
      <alignment horizontal="center" vertical="center" wrapText="1"/>
    </xf>
    <xf numFmtId="0" fontId="4" fillId="9" borderId="16" xfId="65" applyFont="1" applyFill="1" applyBorder="1" applyAlignment="1">
      <alignment horizontal="center" vertical="center" wrapText="1"/>
    </xf>
    <xf numFmtId="0" fontId="4" fillId="9" borderId="17" xfId="65" applyFont="1" applyFill="1" applyBorder="1" applyAlignment="1">
      <alignment horizontal="center" vertical="center" wrapText="1"/>
    </xf>
    <xf numFmtId="0" fontId="10" fillId="0" borderId="8" xfId="65" applyFont="1" applyBorder="1" applyAlignment="1">
      <alignment horizontal="center" vertical="center"/>
    </xf>
    <xf numFmtId="0" fontId="10" fillId="0" borderId="22" xfId="65" applyFont="1" applyBorder="1" applyAlignment="1">
      <alignment horizontal="center" vertical="center"/>
    </xf>
    <xf numFmtId="0" fontId="3" fillId="0" borderId="16" xfId="65" applyBorder="1" applyAlignment="1">
      <alignment horizontal="center" vertical="center" wrapText="1"/>
    </xf>
    <xf numFmtId="0" fontId="3" fillId="0" borderId="17" xfId="65" applyBorder="1" applyAlignment="1">
      <alignment horizontal="center" vertical="center" wrapText="1"/>
    </xf>
    <xf numFmtId="0" fontId="4" fillId="8" borderId="12" xfId="65" applyFont="1" applyFill="1" applyBorder="1" applyAlignment="1">
      <alignment horizontal="center" vertical="center" wrapText="1"/>
    </xf>
    <xf numFmtId="0" fontId="4" fillId="8" borderId="16" xfId="65" applyFont="1" applyFill="1" applyBorder="1" applyAlignment="1">
      <alignment horizontal="center" vertical="center" wrapText="1"/>
    </xf>
    <xf numFmtId="0" fontId="4" fillId="8" borderId="17" xfId="65" applyFont="1" applyFill="1" applyBorder="1" applyAlignment="1">
      <alignment horizontal="center" vertical="center" wrapText="1"/>
    </xf>
    <xf numFmtId="0" fontId="4" fillId="0" borderId="34" xfId="65" applyFont="1" applyBorder="1" applyAlignment="1">
      <alignment horizontal="center"/>
    </xf>
    <xf numFmtId="0" fontId="4" fillId="8" borderId="30" xfId="1" applyFont="1" applyFill="1" applyBorder="1" applyAlignment="1">
      <alignment horizontal="center" vertical="center" wrapText="1"/>
    </xf>
    <xf numFmtId="0" fontId="4" fillId="8" borderId="34" xfId="1" applyFont="1" applyFill="1" applyBorder="1" applyAlignment="1">
      <alignment horizontal="center" vertical="center"/>
    </xf>
    <xf numFmtId="0" fontId="4" fillId="8" borderId="19" xfId="1" applyFont="1" applyFill="1" applyBorder="1" applyAlignment="1">
      <alignment horizontal="center" vertical="center"/>
    </xf>
    <xf numFmtId="0" fontId="4" fillId="9" borderId="30" xfId="1" applyFont="1" applyFill="1" applyBorder="1" applyAlignment="1">
      <alignment horizontal="center" vertical="center" wrapText="1"/>
    </xf>
    <xf numFmtId="0" fontId="4" fillId="9" borderId="34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4" fontId="3" fillId="0" borderId="46" xfId="0" applyNumberFormat="1" applyFont="1" applyBorder="1" applyAlignment="1">
      <alignment horizontal="center"/>
    </xf>
    <xf numFmtId="44" fontId="3" fillId="0" borderId="68" xfId="0" applyNumberFormat="1" applyFont="1" applyBorder="1" applyAlignment="1">
      <alignment horizontal="center"/>
    </xf>
    <xf numFmtId="44" fontId="3" fillId="0" borderId="51" xfId="61" applyFont="1" applyBorder="1" applyAlignment="1">
      <alignment horizontal="center"/>
    </xf>
    <xf numFmtId="44" fontId="3" fillId="0" borderId="23" xfId="61" applyFont="1" applyBorder="1" applyAlignment="1">
      <alignment horizontal="center"/>
    </xf>
    <xf numFmtId="44" fontId="3" fillId="0" borderId="36" xfId="61" applyFont="1" applyBorder="1" applyAlignment="1">
      <alignment horizontal="center"/>
    </xf>
    <xf numFmtId="44" fontId="3" fillId="0" borderId="42" xfId="61" applyFont="1" applyBorder="1" applyAlignment="1">
      <alignment horizontal="center"/>
    </xf>
    <xf numFmtId="0" fontId="4" fillId="0" borderId="13" xfId="65" applyFont="1" applyBorder="1" applyAlignment="1">
      <alignment horizontal="center" vertical="center" wrapText="1"/>
    </xf>
    <xf numFmtId="0" fontId="4" fillId="0" borderId="15" xfId="65" applyFont="1" applyBorder="1" applyAlignment="1">
      <alignment horizontal="center" vertical="center" wrapText="1"/>
    </xf>
    <xf numFmtId="0" fontId="4" fillId="0" borderId="26" xfId="65" applyFont="1" applyBorder="1" applyAlignment="1">
      <alignment horizontal="center" vertical="center" wrapText="1"/>
    </xf>
    <xf numFmtId="0" fontId="3" fillId="0" borderId="26" xfId="65" applyBorder="1" applyAlignment="1">
      <alignment horizontal="left"/>
    </xf>
    <xf numFmtId="0" fontId="3" fillId="0" borderId="27" xfId="65" applyBorder="1" applyAlignment="1">
      <alignment horizontal="left"/>
    </xf>
    <xf numFmtId="0" fontId="4" fillId="0" borderId="1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65" applyFont="1" applyBorder="1" applyAlignment="1">
      <alignment horizontal="center" vertical="center"/>
    </xf>
    <xf numFmtId="44" fontId="10" fillId="9" borderId="50" xfId="62" applyFont="1" applyFill="1" applyBorder="1" applyAlignment="1">
      <alignment horizontal="center" vertical="center" wrapText="1"/>
    </xf>
    <xf numFmtId="44" fontId="10" fillId="9" borderId="57" xfId="62" applyFont="1" applyFill="1" applyBorder="1" applyAlignment="1">
      <alignment horizontal="center" vertical="center" wrapText="1"/>
    </xf>
    <xf numFmtId="44" fontId="10" fillId="9" borderId="0" xfId="62" applyFont="1" applyFill="1" applyBorder="1" applyAlignment="1">
      <alignment horizontal="center" vertical="center" wrapText="1"/>
    </xf>
    <xf numFmtId="44" fontId="10" fillId="9" borderId="58" xfId="62" applyFont="1" applyFill="1" applyBorder="1" applyAlignment="1">
      <alignment horizontal="center" vertical="center" wrapText="1"/>
    </xf>
    <xf numFmtId="44" fontId="10" fillId="9" borderId="56" xfId="62" applyFont="1" applyFill="1" applyBorder="1" applyAlignment="1">
      <alignment horizontal="center" vertical="center" wrapText="1"/>
    </xf>
    <xf numFmtId="44" fontId="10" fillId="9" borderId="59" xfId="62" applyFont="1" applyFill="1" applyBorder="1" applyAlignment="1">
      <alignment horizontal="center" vertical="center" wrapText="1"/>
    </xf>
    <xf numFmtId="44" fontId="3" fillId="0" borderId="6" xfId="22" applyFont="1" applyFill="1" applyBorder="1" applyAlignment="1">
      <alignment horizontal="center"/>
    </xf>
    <xf numFmtId="44" fontId="3" fillId="0" borderId="20" xfId="22" applyFont="1" applyFill="1" applyBorder="1" applyAlignment="1">
      <alignment horizontal="center"/>
    </xf>
    <xf numFmtId="0" fontId="4" fillId="0" borderId="13" xfId="65" applyFont="1" applyBorder="1" applyAlignment="1">
      <alignment horizontal="center" vertical="center"/>
    </xf>
    <xf numFmtId="0" fontId="4" fillId="0" borderId="50" xfId="65" applyFont="1" applyBorder="1" applyAlignment="1">
      <alignment horizontal="center" vertical="center"/>
    </xf>
    <xf numFmtId="0" fontId="4" fillId="0" borderId="14" xfId="65" applyFont="1" applyBorder="1" applyAlignment="1">
      <alignment horizontal="center" vertical="center"/>
    </xf>
    <xf numFmtId="0" fontId="4" fillId="0" borderId="19" xfId="65" applyFont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44" fontId="3" fillId="0" borderId="39" xfId="61" applyFont="1" applyBorder="1" applyAlignment="1">
      <alignment horizontal="center"/>
    </xf>
    <xf numFmtId="44" fontId="3" fillId="0" borderId="20" xfId="61" applyFont="1" applyBorder="1" applyAlignment="1">
      <alignment horizontal="center"/>
    </xf>
    <xf numFmtId="44" fontId="3" fillId="0" borderId="37" xfId="61" applyFont="1" applyBorder="1" applyAlignment="1">
      <alignment horizontal="center"/>
    </xf>
    <xf numFmtId="44" fontId="3" fillId="0" borderId="43" xfId="61" applyFont="1" applyBorder="1" applyAlignment="1">
      <alignment horizontal="center"/>
    </xf>
    <xf numFmtId="0" fontId="4" fillId="0" borderId="34" xfId="65" applyFont="1" applyBorder="1" applyAlignment="1">
      <alignment horizontal="center" vertical="center" wrapText="1"/>
    </xf>
    <xf numFmtId="0" fontId="9" fillId="4" borderId="30" xfId="65" applyFont="1" applyFill="1" applyBorder="1" applyAlignment="1">
      <alignment horizontal="center" vertical="center"/>
    </xf>
    <xf numFmtId="0" fontId="9" fillId="4" borderId="34" xfId="65" applyFont="1" applyFill="1" applyBorder="1" applyAlignment="1">
      <alignment horizontal="center" vertical="center"/>
    </xf>
    <xf numFmtId="0" fontId="9" fillId="4" borderId="19" xfId="65" applyFont="1" applyFill="1" applyBorder="1" applyAlignment="1">
      <alignment horizontal="center" vertical="center"/>
    </xf>
    <xf numFmtId="0" fontId="3" fillId="0" borderId="0" xfId="1" applyAlignment="1">
      <alignment horizontal="left" vertical="top" wrapText="1"/>
    </xf>
    <xf numFmtId="0" fontId="15" fillId="8" borderId="13" xfId="44" applyFont="1" applyFill="1" applyBorder="1" applyAlignment="1">
      <alignment horizontal="center" vertical="center" wrapText="1"/>
    </xf>
    <xf numFmtId="0" fontId="15" fillId="8" borderId="15" xfId="44" applyFont="1" applyFill="1" applyBorder="1" applyAlignment="1">
      <alignment horizontal="center" vertical="center" wrapText="1"/>
    </xf>
    <xf numFmtId="0" fontId="15" fillId="8" borderId="26" xfId="44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vertical="center" wrapText="1"/>
    </xf>
    <xf numFmtId="44" fontId="10" fillId="9" borderId="33" xfId="67" applyFont="1" applyFill="1" applyBorder="1" applyAlignment="1">
      <alignment horizontal="center" vertical="center" wrapText="1"/>
    </xf>
    <xf numFmtId="44" fontId="10" fillId="9" borderId="76" xfId="67" applyFont="1" applyFill="1" applyBorder="1" applyAlignment="1">
      <alignment horizontal="center" vertical="center" wrapText="1"/>
    </xf>
    <xf numFmtId="44" fontId="10" fillId="9" borderId="49" xfId="67" applyFont="1" applyFill="1" applyBorder="1" applyAlignment="1">
      <alignment horizontal="center" vertical="center" wrapText="1"/>
    </xf>
    <xf numFmtId="44" fontId="10" fillId="9" borderId="54" xfId="67" applyFont="1" applyFill="1" applyBorder="1" applyAlignment="1">
      <alignment horizontal="center" vertical="center" wrapText="1"/>
    </xf>
    <xf numFmtId="44" fontId="10" fillId="9" borderId="52" xfId="67" applyFont="1" applyFill="1" applyBorder="1" applyAlignment="1">
      <alignment horizontal="center" vertical="center" wrapText="1"/>
    </xf>
    <xf numFmtId="44" fontId="10" fillId="9" borderId="27" xfId="67" applyFont="1" applyFill="1" applyBorder="1" applyAlignment="1">
      <alignment horizontal="center" vertical="center" wrapText="1"/>
    </xf>
    <xf numFmtId="44" fontId="10" fillId="9" borderId="48" xfId="67" applyFont="1" applyFill="1" applyBorder="1" applyAlignment="1">
      <alignment horizontal="center" vertical="center" wrapText="1"/>
    </xf>
    <xf numFmtId="44" fontId="10" fillId="9" borderId="14" xfId="67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12" xfId="65" applyFont="1" applyBorder="1" applyAlignment="1">
      <alignment horizontal="center" vertical="center"/>
    </xf>
    <xf numFmtId="0" fontId="4" fillId="0" borderId="16" xfId="65" applyFont="1" applyBorder="1" applyAlignment="1">
      <alignment horizontal="center" vertical="center"/>
    </xf>
    <xf numFmtId="0" fontId="4" fillId="0" borderId="17" xfId="65" applyFont="1" applyBorder="1" applyAlignment="1">
      <alignment horizontal="center" vertical="center"/>
    </xf>
    <xf numFmtId="0" fontId="17" fillId="0" borderId="0" xfId="75" applyFont="1" applyAlignment="1">
      <alignment horizontal="center"/>
    </xf>
    <xf numFmtId="0" fontId="4" fillId="0" borderId="1" xfId="65" applyFont="1" applyBorder="1" applyAlignment="1">
      <alignment horizontal="center" vertical="center" wrapText="1"/>
    </xf>
    <xf numFmtId="0" fontId="3" fillId="0" borderId="70" xfId="65" applyBorder="1" applyAlignment="1">
      <alignment horizontal="center" vertical="center"/>
    </xf>
    <xf numFmtId="0" fontId="3" fillId="0" borderId="41" xfId="65" applyBorder="1" applyAlignment="1">
      <alignment horizontal="center" vertical="center"/>
    </xf>
    <xf numFmtId="0" fontId="4" fillId="0" borderId="47" xfId="65" applyFont="1" applyBorder="1" applyAlignment="1">
      <alignment horizontal="center" vertical="center" wrapText="1"/>
    </xf>
    <xf numFmtId="0" fontId="10" fillId="0" borderId="30" xfId="65" applyFont="1" applyBorder="1" applyAlignment="1">
      <alignment horizontal="center" vertical="center" wrapText="1"/>
    </xf>
    <xf numFmtId="0" fontId="10" fillId="0" borderId="19" xfId="65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4" borderId="30" xfId="43" applyFont="1" applyFill="1" applyBorder="1" applyAlignment="1">
      <alignment horizontal="center" vertical="center"/>
    </xf>
    <xf numFmtId="0" fontId="9" fillId="4" borderId="34" xfId="43" applyFont="1" applyFill="1" applyBorder="1" applyAlignment="1">
      <alignment horizontal="center" vertical="center"/>
    </xf>
    <xf numFmtId="0" fontId="9" fillId="4" borderId="19" xfId="43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</cellXfs>
  <cellStyles count="77">
    <cellStyle name="Comma 10" xfId="3" xr:uid="{00000000-0005-0000-0000-000000000000}"/>
    <cellStyle name="Comma 11" xfId="4" xr:uid="{00000000-0005-0000-0000-000001000000}"/>
    <cellStyle name="Comma 12" xfId="5" xr:uid="{00000000-0005-0000-0000-000002000000}"/>
    <cellStyle name="Comma 13" xfId="2" xr:uid="{00000000-0005-0000-0000-000003000000}"/>
    <cellStyle name="Comma 2" xfId="6" xr:uid="{00000000-0005-0000-0000-000004000000}"/>
    <cellStyle name="Comma 2 2" xfId="7" xr:uid="{00000000-0005-0000-0000-000005000000}"/>
    <cellStyle name="Comma 3" xfId="8" xr:uid="{00000000-0005-0000-0000-000006000000}"/>
    <cellStyle name="Comma 3 2" xfId="9" xr:uid="{00000000-0005-0000-0000-000007000000}"/>
    <cellStyle name="Comma 3 2 2" xfId="10" xr:uid="{00000000-0005-0000-0000-000008000000}"/>
    <cellStyle name="Comma 3 3" xfId="11" xr:uid="{00000000-0005-0000-0000-000009000000}"/>
    <cellStyle name="Comma 3 3 2" xfId="12" xr:uid="{00000000-0005-0000-0000-00000A000000}"/>
    <cellStyle name="Comma 3 4" xfId="13" xr:uid="{00000000-0005-0000-0000-00000B000000}"/>
    <cellStyle name="Comma 4" xfId="14" xr:uid="{00000000-0005-0000-0000-00000C000000}"/>
    <cellStyle name="Comma 4 2" xfId="15" xr:uid="{00000000-0005-0000-0000-00000D000000}"/>
    <cellStyle name="Comma 5" xfId="16" xr:uid="{00000000-0005-0000-0000-00000E000000}"/>
    <cellStyle name="Comma 5 2" xfId="17" xr:uid="{00000000-0005-0000-0000-00000F000000}"/>
    <cellStyle name="Comma 6" xfId="18" xr:uid="{00000000-0005-0000-0000-000010000000}"/>
    <cellStyle name="Comma 7" xfId="19" xr:uid="{00000000-0005-0000-0000-000011000000}"/>
    <cellStyle name="Comma 8" xfId="20" xr:uid="{00000000-0005-0000-0000-000012000000}"/>
    <cellStyle name="Comma 9" xfId="21" xr:uid="{00000000-0005-0000-0000-000013000000}"/>
    <cellStyle name="Currency" xfId="61" builtinId="4"/>
    <cellStyle name="Currency 10" xfId="23" xr:uid="{00000000-0005-0000-0000-000015000000}"/>
    <cellStyle name="Currency 10 2" xfId="67" xr:uid="{00000000-0005-0000-0000-000016000000}"/>
    <cellStyle name="Currency 10 3" xfId="68" xr:uid="{00000000-0005-0000-0000-000017000000}"/>
    <cellStyle name="Currency 11" xfId="24" xr:uid="{00000000-0005-0000-0000-000018000000}"/>
    <cellStyle name="Currency 12" xfId="25" xr:uid="{00000000-0005-0000-0000-000019000000}"/>
    <cellStyle name="Currency 13" xfId="22" xr:uid="{00000000-0005-0000-0000-00001A000000}"/>
    <cellStyle name="Currency 14" xfId="71" xr:uid="{00000000-0005-0000-0000-00001B000000}"/>
    <cellStyle name="Currency 15" xfId="74" xr:uid="{A50D8EA4-FB4B-42D1-B978-2B5A62F68F66}"/>
    <cellStyle name="Currency 15 2" xfId="76" xr:uid="{4A94CC31-BEE5-4715-A37B-DEA10977A6FA}"/>
    <cellStyle name="Currency 2" xfId="26" xr:uid="{00000000-0005-0000-0000-00001C000000}"/>
    <cellStyle name="Currency 2 2" xfId="62" xr:uid="{00000000-0005-0000-0000-00001D000000}"/>
    <cellStyle name="Currency 2 2 2" xfId="69" xr:uid="{00000000-0005-0000-0000-00001E000000}"/>
    <cellStyle name="Currency 2 3" xfId="73" xr:uid="{00000000-0005-0000-0000-00001F000000}"/>
    <cellStyle name="Currency 3" xfId="27" xr:uid="{00000000-0005-0000-0000-000020000000}"/>
    <cellStyle name="Currency 3 2" xfId="28" xr:uid="{00000000-0005-0000-0000-000021000000}"/>
    <cellStyle name="Currency 3 2 2" xfId="29" xr:uid="{00000000-0005-0000-0000-000022000000}"/>
    <cellStyle name="Currency 3 3" xfId="30" xr:uid="{00000000-0005-0000-0000-000023000000}"/>
    <cellStyle name="Currency 3 3 2" xfId="31" xr:uid="{00000000-0005-0000-0000-000024000000}"/>
    <cellStyle name="Currency 3 4" xfId="32" xr:uid="{00000000-0005-0000-0000-000025000000}"/>
    <cellStyle name="Currency 3 5" xfId="33" xr:uid="{00000000-0005-0000-0000-000026000000}"/>
    <cellStyle name="Currency 4" xfId="34" xr:uid="{00000000-0005-0000-0000-000027000000}"/>
    <cellStyle name="Currency 4 2" xfId="35" xr:uid="{00000000-0005-0000-0000-000028000000}"/>
    <cellStyle name="Currency 4 3" xfId="63" xr:uid="{00000000-0005-0000-0000-000029000000}"/>
    <cellStyle name="Currency 5" xfId="36" xr:uid="{00000000-0005-0000-0000-00002A000000}"/>
    <cellStyle name="Currency 5 2" xfId="37" xr:uid="{00000000-0005-0000-0000-00002B000000}"/>
    <cellStyle name="Currency 5 3" xfId="64" xr:uid="{00000000-0005-0000-0000-00002C000000}"/>
    <cellStyle name="Currency 6" xfId="38" xr:uid="{00000000-0005-0000-0000-00002D000000}"/>
    <cellStyle name="Currency 7" xfId="39" xr:uid="{00000000-0005-0000-0000-00002E000000}"/>
    <cellStyle name="Currency 8" xfId="40" xr:uid="{00000000-0005-0000-0000-00002F000000}"/>
    <cellStyle name="Currency 9" xfId="41" xr:uid="{00000000-0005-0000-0000-000030000000}"/>
    <cellStyle name="Good 2" xfId="59" xr:uid="{00000000-0005-0000-0000-000031000000}"/>
    <cellStyle name="Hyperlink" xfId="60" builtinId="8"/>
    <cellStyle name="Hyperlink 2" xfId="42" xr:uid="{00000000-0005-0000-0000-000033000000}"/>
    <cellStyle name="Normal" xfId="0" builtinId="0"/>
    <cellStyle name="Normal 2" xfId="43" xr:uid="{00000000-0005-0000-0000-000035000000}"/>
    <cellStyle name="Normal 2 2" xfId="65" xr:uid="{00000000-0005-0000-0000-000036000000}"/>
    <cellStyle name="Normal 2 3" xfId="75" xr:uid="{1807D57B-5FF5-4D6F-88B5-D5494E0B8CC5}"/>
    <cellStyle name="Normal 3" xfId="44" xr:uid="{00000000-0005-0000-0000-000037000000}"/>
    <cellStyle name="Normal 4" xfId="1" xr:uid="{00000000-0005-0000-0000-000038000000}"/>
    <cellStyle name="Normal 5" xfId="70" xr:uid="{00000000-0005-0000-0000-000039000000}"/>
    <cellStyle name="Normal_Dashboard" xfId="45" xr:uid="{00000000-0005-0000-0000-00003A000000}"/>
    <cellStyle name="Percent 2" xfId="47" xr:uid="{00000000-0005-0000-0000-00003B000000}"/>
    <cellStyle name="Percent 2 2" xfId="66" xr:uid="{00000000-0005-0000-0000-00003C000000}"/>
    <cellStyle name="Percent 3" xfId="48" xr:uid="{00000000-0005-0000-0000-00003D000000}"/>
    <cellStyle name="Percent 3 2" xfId="49" xr:uid="{00000000-0005-0000-0000-00003E000000}"/>
    <cellStyle name="Percent 3 2 2" xfId="50" xr:uid="{00000000-0005-0000-0000-00003F000000}"/>
    <cellStyle name="Percent 3 3" xfId="51" xr:uid="{00000000-0005-0000-0000-000040000000}"/>
    <cellStyle name="Percent 3 3 2" xfId="52" xr:uid="{00000000-0005-0000-0000-000041000000}"/>
    <cellStyle name="Percent 3 4" xfId="53" xr:uid="{00000000-0005-0000-0000-000042000000}"/>
    <cellStyle name="Percent 4" xfId="54" xr:uid="{00000000-0005-0000-0000-000043000000}"/>
    <cellStyle name="Percent 4 2" xfId="55" xr:uid="{00000000-0005-0000-0000-000044000000}"/>
    <cellStyle name="Percent 5" xfId="56" xr:uid="{00000000-0005-0000-0000-000045000000}"/>
    <cellStyle name="Percent 5 2" xfId="57" xr:uid="{00000000-0005-0000-0000-000046000000}"/>
    <cellStyle name="Percent 6" xfId="58" xr:uid="{00000000-0005-0000-0000-000047000000}"/>
    <cellStyle name="Percent 7" xfId="46" xr:uid="{00000000-0005-0000-0000-000048000000}"/>
    <cellStyle name="Percent 8" xfId="72" xr:uid="{00000000-0005-0000-0000-00004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</xdr:row>
      <xdr:rowOff>83342</xdr:rowOff>
    </xdr:from>
    <xdr:to>
      <xdr:col>0</xdr:col>
      <xdr:colOff>1178719</xdr:colOff>
      <xdr:row>30</xdr:row>
      <xdr:rowOff>134960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4345780"/>
          <a:ext cx="988219" cy="1480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202407</xdr:colOff>
      <xdr:row>48</xdr:row>
      <xdr:rowOff>130970</xdr:rowOff>
    </xdr:from>
    <xdr:to>
      <xdr:col>0</xdr:col>
      <xdr:colOff>1238251</xdr:colOff>
      <xdr:row>58</xdr:row>
      <xdr:rowOff>115942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2407" y="9465470"/>
          <a:ext cx="1035844" cy="15619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83344</xdr:colOff>
      <xdr:row>117</xdr:row>
      <xdr:rowOff>35718</xdr:rowOff>
    </xdr:from>
    <xdr:to>
      <xdr:col>0</xdr:col>
      <xdr:colOff>1352638</xdr:colOff>
      <xdr:row>125</xdr:row>
      <xdr:rowOff>21832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344" y="21205031"/>
          <a:ext cx="1264849" cy="12430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141</xdr:row>
      <xdr:rowOff>59531</xdr:rowOff>
    </xdr:from>
    <xdr:to>
      <xdr:col>0</xdr:col>
      <xdr:colOff>1292517</xdr:colOff>
      <xdr:row>151</xdr:row>
      <xdr:rowOff>2929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5086469"/>
          <a:ext cx="1292517" cy="1516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106227</xdr:colOff>
      <xdr:row>71</xdr:row>
      <xdr:rowOff>142876</xdr:rowOff>
    </xdr:from>
    <xdr:to>
      <xdr:col>0</xdr:col>
      <xdr:colOff>1425003</xdr:colOff>
      <xdr:row>79</xdr:row>
      <xdr:rowOff>150412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227" y="13477876"/>
          <a:ext cx="1316236" cy="1257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119063</xdr:colOff>
      <xdr:row>93</xdr:row>
      <xdr:rowOff>130969</xdr:rowOff>
    </xdr:from>
    <xdr:to>
      <xdr:col>0</xdr:col>
      <xdr:colOff>1427044</xdr:colOff>
      <xdr:row>101</xdr:row>
      <xdr:rowOff>135964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9063" y="17121188"/>
          <a:ext cx="1316236" cy="1257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345281</xdr:colOff>
      <xdr:row>195</xdr:row>
      <xdr:rowOff>1704</xdr:rowOff>
    </xdr:from>
    <xdr:to>
      <xdr:col>27</xdr:col>
      <xdr:colOff>1007858</xdr:colOff>
      <xdr:row>203</xdr:row>
      <xdr:rowOff>685800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039469" y="39232798"/>
          <a:ext cx="3611676" cy="20890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190500</xdr:colOff>
      <xdr:row>22</xdr:row>
      <xdr:rowOff>83342</xdr:rowOff>
    </xdr:from>
    <xdr:to>
      <xdr:col>0</xdr:col>
      <xdr:colOff>1178719</xdr:colOff>
      <xdr:row>30</xdr:row>
      <xdr:rowOff>134960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6BD0C5B4-FFD7-496E-9A2F-B4483373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4664867"/>
          <a:ext cx="988219" cy="14994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202407</xdr:colOff>
      <xdr:row>48</xdr:row>
      <xdr:rowOff>130970</xdr:rowOff>
    </xdr:from>
    <xdr:to>
      <xdr:col>0</xdr:col>
      <xdr:colOff>1238251</xdr:colOff>
      <xdr:row>58</xdr:row>
      <xdr:rowOff>115942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DA29872-2BCF-492C-AE37-21165B0D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2407" y="9846470"/>
          <a:ext cx="1035844" cy="16042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83344</xdr:colOff>
      <xdr:row>117</xdr:row>
      <xdr:rowOff>35718</xdr:rowOff>
    </xdr:from>
    <xdr:to>
      <xdr:col>0</xdr:col>
      <xdr:colOff>1352638</xdr:colOff>
      <xdr:row>125</xdr:row>
      <xdr:rowOff>21832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D408EBB-8C07-4350-8314-74ACE69F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344" y="22790943"/>
          <a:ext cx="1264849" cy="12878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141</xdr:row>
      <xdr:rowOff>59531</xdr:rowOff>
    </xdr:from>
    <xdr:to>
      <xdr:col>0</xdr:col>
      <xdr:colOff>1292517</xdr:colOff>
      <xdr:row>151</xdr:row>
      <xdr:rowOff>2929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228CAF-5984-4A37-BE2E-23DA9E35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7377231"/>
          <a:ext cx="1292517" cy="15721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106227</xdr:colOff>
      <xdr:row>71</xdr:row>
      <xdr:rowOff>142876</xdr:rowOff>
    </xdr:from>
    <xdr:to>
      <xdr:col>0</xdr:col>
      <xdr:colOff>1425003</xdr:colOff>
      <xdr:row>79</xdr:row>
      <xdr:rowOff>150412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E62E5708-2BE2-4FA5-9150-3B2FD604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227" y="14249401"/>
          <a:ext cx="1316236" cy="1302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119063</xdr:colOff>
      <xdr:row>93</xdr:row>
      <xdr:rowOff>130969</xdr:rowOff>
    </xdr:from>
    <xdr:to>
      <xdr:col>0</xdr:col>
      <xdr:colOff>1427044</xdr:colOff>
      <xdr:row>101</xdr:row>
      <xdr:rowOff>135964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29E8A8F2-63ED-4801-AF3D-A27F6E67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9063" y="18380869"/>
          <a:ext cx="1316236" cy="13029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345281</xdr:colOff>
      <xdr:row>195</xdr:row>
      <xdr:rowOff>1704</xdr:rowOff>
    </xdr:from>
    <xdr:to>
      <xdr:col>27</xdr:col>
      <xdr:colOff>1007858</xdr:colOff>
      <xdr:row>203</xdr:row>
      <xdr:rowOff>685800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E93A597-71BF-4A6D-B7D5-803EC16A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578006" y="39644754"/>
          <a:ext cx="3614057" cy="2103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321468</xdr:colOff>
      <xdr:row>8</xdr:row>
      <xdr:rowOff>190499</xdr:rowOff>
    </xdr:from>
    <xdr:to>
      <xdr:col>29</xdr:col>
      <xdr:colOff>478630</xdr:colOff>
      <xdr:row>17</xdr:row>
      <xdr:rowOff>172718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18124" y="2345530"/>
          <a:ext cx="3609975" cy="21026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571503</xdr:colOff>
      <xdr:row>25</xdr:row>
      <xdr:rowOff>119066</xdr:rowOff>
    </xdr:from>
    <xdr:to>
      <xdr:col>20</xdr:col>
      <xdr:colOff>628652</xdr:colOff>
      <xdr:row>54</xdr:row>
      <xdr:rowOff>133037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38534" y="8191504"/>
          <a:ext cx="4700587" cy="59697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24</xdr:col>
      <xdr:colOff>321468</xdr:colOff>
      <xdr:row>8</xdr:row>
      <xdr:rowOff>190499</xdr:rowOff>
    </xdr:from>
    <xdr:ext cx="3609975" cy="2102643"/>
    <xdr:pic>
      <xdr:nvPicPr>
        <xdr:cNvPr id="5" name="Picture 1">
          <a:extLst>
            <a:ext uri="{FF2B5EF4-FFF2-40B4-BE49-F238E27FC236}">
              <a16:creationId xmlns:a16="http://schemas.microsoft.com/office/drawing/2014/main" id="{9B8F0A5E-5AA5-42D2-8762-F3968344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06218" y="2343149"/>
          <a:ext cx="3586162" cy="21240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15</xdr:col>
      <xdr:colOff>571503</xdr:colOff>
      <xdr:row>25</xdr:row>
      <xdr:rowOff>119066</xdr:rowOff>
    </xdr:from>
    <xdr:ext cx="4700587" cy="5969795"/>
    <xdr:pic>
      <xdr:nvPicPr>
        <xdr:cNvPr id="6" name="Picture 15">
          <a:extLst>
            <a:ext uri="{FF2B5EF4-FFF2-40B4-BE49-F238E27FC236}">
              <a16:creationId xmlns:a16="http://schemas.microsoft.com/office/drawing/2014/main" id="{5F2FBA25-450D-4A9D-8FCD-8AA21452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36153" y="5795966"/>
          <a:ext cx="4695824" cy="60102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1166813</xdr:colOff>
      <xdr:row>37</xdr:row>
      <xdr:rowOff>178593</xdr:rowOff>
    </xdr:from>
    <xdr:ext cx="5546725" cy="3198813"/>
    <xdr:pic>
      <xdr:nvPicPr>
        <xdr:cNvPr id="2" name="Picture 4">
          <a:extLst>
            <a:ext uri="{FF2B5EF4-FFF2-40B4-BE49-F238E27FC236}">
              <a16:creationId xmlns:a16="http://schemas.microsoft.com/office/drawing/2014/main" id="{B927963B-DDC9-49CD-9A93-3E1890E1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013" y="6992143"/>
          <a:ext cx="5546725" cy="3198813"/>
        </a:xfrm>
        <a:prstGeom prst="rect">
          <a:avLst/>
        </a:prstGeom>
        <a:noFill/>
        <a:ln w="25400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761999</xdr:colOff>
      <xdr:row>38</xdr:row>
      <xdr:rowOff>47626</xdr:rowOff>
    </xdr:from>
    <xdr:ext cx="2355851" cy="3141277"/>
    <xdr:pic>
      <xdr:nvPicPr>
        <xdr:cNvPr id="3" name="Picture 6">
          <a:extLst>
            <a:ext uri="{FF2B5EF4-FFF2-40B4-BE49-F238E27FC236}">
              <a16:creationId xmlns:a16="http://schemas.microsoft.com/office/drawing/2014/main" id="{AF7C4BFC-9A81-4FA5-83C0-EDACBB11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399" y="7045326"/>
          <a:ext cx="2355851" cy="3141277"/>
        </a:xfrm>
        <a:prstGeom prst="rect">
          <a:avLst/>
        </a:prstGeom>
        <a:noFill/>
        <a:ln w="285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369570</xdr:colOff>
      <xdr:row>3</xdr:row>
      <xdr:rowOff>72390</xdr:rowOff>
    </xdr:from>
    <xdr:to>
      <xdr:col>13</xdr:col>
      <xdr:colOff>287654</xdr:colOff>
      <xdr:row>12</xdr:row>
      <xdr:rowOff>113720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79CF20-41ED-43BB-916E-2E6B25A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4790" y="710565"/>
          <a:ext cx="1920239" cy="2367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31725\OneDrive%20-%20Finance%20WA\Documents\Offline%20Records%20(TP)\CUA%20~%20GOVERNMENT%20PROCUREMENT%20-%20CONTRACT%20MANAGEMENT\WAS2016%20-%20170714%20-%20WORKBOOK(2).XLSM" TargetMode="External"/><Relationship Id="rId1" Type="http://schemas.openxmlformats.org/officeDocument/2006/relationships/externalLinkPath" Target="file:///C:\Users\00031725\OneDrive%20-%20Finance%20WA\Documents\Offline%20Records%20(TP)\CUA%20~%20GOVERNMENT%20PROCUREMENT%20-%20CONTRACT%20MANAGEMENT\WAS2016%20-%20170714%20-%20WORKBOOK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rlPanel"/>
      <sheetName val="Contractors"/>
      <sheetName val="Sales_Reports"/>
      <sheetName val="Enquiries-Issues"/>
      <sheetName val="Market Intelligence "/>
      <sheetName val="Insurances"/>
      <sheetName val="Documents"/>
      <sheetName val="CRG"/>
      <sheetName val="Price Variation Circulars"/>
      <sheetName val="Contract Variations &amp; Novations"/>
      <sheetName val="Contractor Performance"/>
      <sheetName val="Meetings"/>
      <sheetName val="Exemptions"/>
      <sheetName val="Dashboard"/>
      <sheetName val="Stakeholders"/>
      <sheetName val="Contract_Details"/>
      <sheetName val="Comment_Log"/>
      <sheetName val="Benefits_Financial"/>
      <sheetName val="Benefits_Other"/>
      <sheetName val="Market_Intelligence_"/>
      <sheetName val="Price_Variation_Circulars"/>
      <sheetName val="Contract_Variations_&amp;_Novations"/>
      <sheetName val="Contractor_Performance"/>
    </sheetNames>
    <sheetDataSet>
      <sheetData sheetId="0">
        <row r="10">
          <cell r="B10">
            <v>45060</v>
          </cell>
        </row>
      </sheetData>
      <sheetData sheetId="1">
        <row r="2">
          <cell r="C2" t="str">
            <v>Y</v>
          </cell>
        </row>
        <row r="3">
          <cell r="C3" t="str">
            <v>Y</v>
          </cell>
        </row>
        <row r="4">
          <cell r="C4" t="str">
            <v>Y</v>
          </cell>
        </row>
        <row r="5">
          <cell r="C5" t="str">
            <v>Y</v>
          </cell>
        </row>
        <row r="6">
          <cell r="C6" t="str">
            <v>Y</v>
          </cell>
        </row>
        <row r="8">
          <cell r="C8" t="str">
            <v>Y</v>
          </cell>
        </row>
        <row r="9">
          <cell r="C9" t="str">
            <v>Y</v>
          </cell>
        </row>
        <row r="10">
          <cell r="C10" t="str">
            <v>Y</v>
          </cell>
        </row>
        <row r="11">
          <cell r="C11" t="str">
            <v>Y</v>
          </cell>
        </row>
        <row r="12">
          <cell r="C12" t="str">
            <v>Y</v>
          </cell>
        </row>
      </sheetData>
      <sheetData sheetId="2">
        <row r="20">
          <cell r="D20">
            <v>62236297.535300002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I5" t="str">
            <v>Values</v>
          </cell>
        </row>
      </sheetData>
      <sheetData sheetId="14"/>
      <sheetData sheetId="15">
        <row r="2">
          <cell r="Q2" t="str">
            <v>Aggregation</v>
          </cell>
          <cell r="S2" t="str">
            <v>Exemption</v>
          </cell>
          <cell r="U2" t="str">
            <v>Issue</v>
          </cell>
          <cell r="W2">
            <v>2016</v>
          </cell>
        </row>
        <row r="3">
          <cell r="Q3" t="str">
            <v>Compliance</v>
          </cell>
          <cell r="S3" t="str">
            <v>Novation</v>
          </cell>
          <cell r="U3" t="str">
            <v>Enquiry</v>
          </cell>
          <cell r="W3">
            <v>2017</v>
          </cell>
        </row>
        <row r="4">
          <cell r="Q4" t="str">
            <v>Demand Management</v>
          </cell>
          <cell r="S4" t="str">
            <v>Variation</v>
          </cell>
          <cell r="U4" t="str">
            <v>Interested Party</v>
          </cell>
          <cell r="W4">
            <v>2018</v>
          </cell>
        </row>
        <row r="5">
          <cell r="Q5" t="str">
            <v>Pricing</v>
          </cell>
          <cell r="S5" t="str">
            <v>Wavers</v>
          </cell>
          <cell r="U5" t="str">
            <v>Others</v>
          </cell>
          <cell r="W5">
            <v>2019</v>
          </cell>
        </row>
        <row r="6">
          <cell r="Q6" t="str">
            <v>Procurement Improvements</v>
          </cell>
          <cell r="W6">
            <v>2020</v>
          </cell>
        </row>
        <row r="7">
          <cell r="Q7" t="str">
            <v>Specification Management</v>
          </cell>
          <cell r="W7">
            <v>2021</v>
          </cell>
        </row>
        <row r="8">
          <cell r="Q8" t="str">
            <v>Supply Chain</v>
          </cell>
          <cell r="W8">
            <v>2022</v>
          </cell>
        </row>
        <row r="9">
          <cell r="B9">
            <v>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ealth.wa.gov.au/circularsnew/circular.cfm?Circ_ID=1328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ealth.wa.gov.au/circularsnew/circular.cfm?Circ_ID=1328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showGridLines="0" zoomScale="80" zoomScaleNormal="80" workbookViewId="0">
      <selection activeCell="B25" sqref="B25"/>
    </sheetView>
  </sheetViews>
  <sheetFormatPr defaultColWidth="57.125" defaultRowHeight="14.25" x14ac:dyDescent="0.2"/>
  <cols>
    <col min="1" max="1" width="41.5" style="26" customWidth="1"/>
    <col min="2" max="2" width="133.375" style="26" customWidth="1"/>
  </cols>
  <sheetData>
    <row r="2" spans="1:6" ht="26.25" x14ac:dyDescent="0.2">
      <c r="A2" s="28" t="s">
        <v>262</v>
      </c>
    </row>
    <row r="3" spans="1:6" ht="26.25" x14ac:dyDescent="0.2">
      <c r="A3" s="28"/>
    </row>
    <row r="4" spans="1:6" ht="26.25" x14ac:dyDescent="0.2">
      <c r="A4" s="28" t="s">
        <v>342</v>
      </c>
    </row>
    <row r="5" spans="1:6" ht="26.25" x14ac:dyDescent="0.2">
      <c r="A5" s="28"/>
    </row>
    <row r="6" spans="1:6" ht="15" thickBot="1" x14ac:dyDescent="0.25"/>
    <row r="7" spans="1:6" ht="46.5" customHeight="1" x14ac:dyDescent="0.2">
      <c r="A7" s="19" t="s">
        <v>165</v>
      </c>
      <c r="B7" s="22" t="s">
        <v>227</v>
      </c>
    </row>
    <row r="8" spans="1:6" ht="75.75" customHeight="1" x14ac:dyDescent="0.2">
      <c r="A8" s="20" t="s">
        <v>226</v>
      </c>
      <c r="B8" s="23" t="s">
        <v>228</v>
      </c>
      <c r="C8" s="27"/>
      <c r="D8" s="27"/>
      <c r="E8" s="27"/>
      <c r="F8" s="27"/>
    </row>
    <row r="9" spans="1:6" ht="52.5" customHeight="1" x14ac:dyDescent="0.2">
      <c r="A9" s="20" t="s">
        <v>127</v>
      </c>
      <c r="B9" s="24" t="s">
        <v>250</v>
      </c>
    </row>
    <row r="10" spans="1:6" ht="58.5" customHeight="1" x14ac:dyDescent="0.2">
      <c r="A10" s="20" t="s">
        <v>142</v>
      </c>
      <c r="B10" s="24" t="s">
        <v>252</v>
      </c>
    </row>
    <row r="11" spans="1:6" ht="63" customHeight="1" thickBot="1" x14ac:dyDescent="0.25">
      <c r="A11" s="21" t="s">
        <v>253</v>
      </c>
      <c r="B11" s="25" t="s">
        <v>335</v>
      </c>
    </row>
    <row r="14" spans="1:6" x14ac:dyDescent="0.2">
      <c r="A14" s="119" t="s">
        <v>422</v>
      </c>
    </row>
  </sheetData>
  <hyperlinks>
    <hyperlink ref="A7" location="'Category A'!A1" display="Category A - Total Waste Management " xr:uid="{00000000-0004-0000-0000-000000000000}"/>
    <hyperlink ref="A8" location="'Category B'!A1" display="Category B - Medical/Clinical Waste " xr:uid="{00000000-0004-0000-0000-000001000000}"/>
    <hyperlink ref="A9" location="'Category C'!A1" display="Category C - Sanitary Waste " xr:uid="{00000000-0004-0000-0000-000002000000}"/>
    <hyperlink ref="A10" location="'Category D'!A1" display="Category D - Office Paper Recycling" xr:uid="{00000000-0004-0000-0000-000003000000}"/>
    <hyperlink ref="A11" location="'Category E'!A1" display="Category E - ICT Disposal " xr:uid="{00000000-0004-0000-0000-00000400000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44"/>
  <sheetViews>
    <sheetView showGridLines="0" topLeftCell="A431" zoomScale="70" zoomScaleNormal="70" workbookViewId="0">
      <selection activeCell="I433" sqref="I433"/>
    </sheetView>
  </sheetViews>
  <sheetFormatPr defaultColWidth="9" defaultRowHeight="12.75" x14ac:dyDescent="0.2"/>
  <cols>
    <col min="1" max="1" width="20" style="1" customWidth="1"/>
    <col min="2" max="2" width="25.375" style="1" customWidth="1"/>
    <col min="3" max="3" width="29.5" style="1" customWidth="1"/>
    <col min="4" max="5" width="17.5" style="1" customWidth="1"/>
    <col min="6" max="6" width="24.375" style="1" customWidth="1"/>
    <col min="7" max="7" width="20.375" style="1" customWidth="1"/>
    <col min="8" max="8" width="17.5" style="1" customWidth="1"/>
    <col min="9" max="10" width="23.125" style="1" customWidth="1"/>
    <col min="11" max="11" width="25.125" style="1" customWidth="1"/>
    <col min="12" max="12" width="18.875" style="1" customWidth="1"/>
    <col min="13" max="13" width="12.625" style="1" customWidth="1"/>
    <col min="14" max="14" width="13" style="1" customWidth="1"/>
    <col min="15" max="15" width="13.875" style="1" customWidth="1"/>
    <col min="16" max="16" width="18.625" style="1" customWidth="1"/>
    <col min="17" max="17" width="16.625" style="1" customWidth="1"/>
    <col min="18" max="18" width="18.875" style="1" customWidth="1"/>
    <col min="19" max="19" width="14.5" style="1" customWidth="1"/>
    <col min="20" max="24" width="13.625" style="1" customWidth="1"/>
    <col min="25" max="25" width="16.625" style="1" customWidth="1"/>
    <col min="26" max="26" width="12" style="1" customWidth="1"/>
    <col min="27" max="27" width="9.875" style="1" customWidth="1"/>
    <col min="28" max="28" width="13.625" style="1" customWidth="1"/>
    <col min="29" max="29" width="9" style="1"/>
    <col min="30" max="30" width="14.125" style="1" customWidth="1"/>
    <col min="31" max="31" width="9" style="1"/>
    <col min="32" max="32" width="12" style="1" customWidth="1"/>
    <col min="33" max="16384" width="9" style="1"/>
  </cols>
  <sheetData>
    <row r="1" spans="1:13" ht="13.5" hidden="1" thickBot="1" x14ac:dyDescent="0.25">
      <c r="G1" s="144" t="s">
        <v>421</v>
      </c>
    </row>
    <row r="2" spans="1:13" ht="13.5" thickBot="1" x14ac:dyDescent="0.25">
      <c r="G2" s="144"/>
    </row>
    <row r="3" spans="1:13" ht="24" thickBot="1" x14ac:dyDescent="0.25">
      <c r="A3" s="1071" t="s">
        <v>0</v>
      </c>
      <c r="B3" s="1072"/>
      <c r="C3" s="1072"/>
      <c r="D3" s="1072"/>
      <c r="E3" s="1072"/>
      <c r="F3" s="1073"/>
      <c r="H3" s="191"/>
      <c r="I3" s="191"/>
    </row>
    <row r="4" spans="1:13" ht="15.75" customHeight="1" x14ac:dyDescent="0.2">
      <c r="A4" s="192" t="s">
        <v>166</v>
      </c>
      <c r="B4" s="193"/>
      <c r="C4" s="193"/>
      <c r="D4" s="193"/>
      <c r="E4" s="193"/>
      <c r="F4" s="193"/>
      <c r="G4" s="193"/>
      <c r="H4" s="193"/>
      <c r="I4" s="193"/>
    </row>
    <row r="5" spans="1:13" ht="15.75" customHeight="1" x14ac:dyDescent="0.2">
      <c r="A5" s="192" t="s">
        <v>167</v>
      </c>
      <c r="B5" s="193"/>
      <c r="C5" s="193"/>
      <c r="D5" s="193"/>
      <c r="E5" s="193"/>
      <c r="F5" s="193"/>
      <c r="G5" s="193"/>
      <c r="H5" s="193"/>
      <c r="I5" s="193"/>
    </row>
    <row r="6" spans="1:13" ht="15.75" customHeight="1" x14ac:dyDescent="0.2">
      <c r="A6" s="192" t="s">
        <v>193</v>
      </c>
      <c r="B6" s="193"/>
      <c r="C6" s="193"/>
      <c r="D6" s="193"/>
      <c r="E6" s="193"/>
      <c r="F6" s="193"/>
      <c r="G6" s="193"/>
      <c r="H6" s="193"/>
      <c r="I6" s="193"/>
    </row>
    <row r="7" spans="1:13" ht="15.75" customHeight="1" x14ac:dyDescent="0.2">
      <c r="A7" s="192" t="s">
        <v>168</v>
      </c>
      <c r="B7" s="193"/>
      <c r="C7" s="193"/>
      <c r="D7" s="193"/>
      <c r="E7" s="193"/>
      <c r="F7" s="193"/>
      <c r="G7" s="193"/>
      <c r="H7" s="193"/>
      <c r="I7" s="193"/>
    </row>
    <row r="8" spans="1:13" ht="15.75" customHeight="1" x14ac:dyDescent="0.2">
      <c r="A8" s="1" t="s">
        <v>254</v>
      </c>
      <c r="B8" s="193"/>
      <c r="C8" s="193"/>
      <c r="D8" s="193"/>
      <c r="E8" s="193"/>
      <c r="F8" s="193"/>
      <c r="G8" s="193"/>
      <c r="H8" s="193"/>
      <c r="I8" s="193"/>
    </row>
    <row r="9" spans="1:13" ht="15.75" customHeight="1" x14ac:dyDescent="0.2">
      <c r="B9" s="193"/>
      <c r="C9" s="193"/>
      <c r="D9" s="193"/>
      <c r="E9" s="193"/>
      <c r="F9" s="193"/>
      <c r="G9" s="193"/>
      <c r="H9" s="193"/>
      <c r="I9" s="193"/>
    </row>
    <row r="10" spans="1:13" ht="15.75" customHeight="1" x14ac:dyDescent="0.2">
      <c r="A10" s="192"/>
      <c r="B10" s="193"/>
      <c r="C10" s="193"/>
      <c r="D10" s="193"/>
      <c r="E10" s="193"/>
      <c r="F10" s="193"/>
      <c r="G10" s="193"/>
      <c r="H10" s="193"/>
      <c r="I10" s="194"/>
    </row>
    <row r="11" spans="1:13" ht="21" thickBot="1" x14ac:dyDescent="0.35">
      <c r="A11" s="175" t="s">
        <v>4</v>
      </c>
    </row>
    <row r="12" spans="1:13" ht="15" customHeight="1" thickBot="1" x14ac:dyDescent="0.25">
      <c r="A12" s="176" t="s">
        <v>182</v>
      </c>
      <c r="B12" s="176"/>
      <c r="C12" s="176"/>
      <c r="D12" s="1011" t="s">
        <v>343</v>
      </c>
      <c r="E12" s="1012"/>
      <c r="F12" s="1013"/>
      <c r="G12" s="1011" t="s">
        <v>345</v>
      </c>
      <c r="H12" s="1012"/>
      <c r="I12" s="1013"/>
    </row>
    <row r="13" spans="1:13" ht="30.75" customHeight="1" thickBot="1" x14ac:dyDescent="0.25">
      <c r="A13" s="195"/>
      <c r="B13" s="195"/>
      <c r="C13" s="195"/>
      <c r="D13" s="1127" t="s">
        <v>170</v>
      </c>
      <c r="E13" s="1128"/>
      <c r="F13" s="1129"/>
      <c r="G13" s="1127" t="s">
        <v>170</v>
      </c>
      <c r="H13" s="1128"/>
      <c r="I13" s="1129"/>
    </row>
    <row r="14" spans="1:13" ht="33" customHeight="1" thickBot="1" x14ac:dyDescent="0.25">
      <c r="A14" s="196" t="s">
        <v>1</v>
      </c>
      <c r="B14" s="197" t="s">
        <v>2</v>
      </c>
      <c r="C14" s="198" t="s">
        <v>3</v>
      </c>
      <c r="D14" s="123" t="s">
        <v>416</v>
      </c>
      <c r="E14" s="199" t="s">
        <v>446</v>
      </c>
      <c r="F14" s="35" t="s">
        <v>449</v>
      </c>
      <c r="G14" s="123" t="s">
        <v>445</v>
      </c>
      <c r="H14" s="199" t="s">
        <v>446</v>
      </c>
      <c r="I14" s="35" t="s">
        <v>449</v>
      </c>
    </row>
    <row r="15" spans="1:13" ht="13.5" customHeight="1" x14ac:dyDescent="0.2">
      <c r="A15" s="1053" t="s">
        <v>173</v>
      </c>
      <c r="B15" s="200" t="s">
        <v>5</v>
      </c>
      <c r="C15" s="201" t="s">
        <v>6</v>
      </c>
      <c r="D15" s="207">
        <f>G15/1.1</f>
        <v>8.0422436685099399</v>
      </c>
      <c r="E15" s="830">
        <f>H15/1.1</f>
        <v>8.4960240402998721</v>
      </c>
      <c r="F15" s="203">
        <f>I15/1.1</f>
        <v>6.3999999999999995</v>
      </c>
      <c r="G15" s="202">
        <v>8.8464680353609353</v>
      </c>
      <c r="H15" s="204">
        <v>9.3456264443298593</v>
      </c>
      <c r="I15" s="964">
        <v>7.04</v>
      </c>
      <c r="J15" s="17"/>
      <c r="K15" s="17"/>
      <c r="L15" s="17"/>
      <c r="M15" s="17"/>
    </row>
    <row r="16" spans="1:13" ht="14.25" customHeight="1" x14ac:dyDescent="0.2">
      <c r="A16" s="1054"/>
      <c r="B16" s="205" t="s">
        <v>5</v>
      </c>
      <c r="C16" s="206" t="s">
        <v>7</v>
      </c>
      <c r="D16" s="207">
        <f t="shared" ref="D16:D33" si="0">G16/1.1</f>
        <v>8.5057089704930942</v>
      </c>
      <c r="E16" s="830">
        <f t="shared" ref="E16:E36" si="1">H16/1.1</f>
        <v>9.0919553458309359</v>
      </c>
      <c r="F16" s="208">
        <v>7.85</v>
      </c>
      <c r="G16" s="207">
        <v>9.3562798675424048</v>
      </c>
      <c r="H16" s="209">
        <v>10.001150880414031</v>
      </c>
      <c r="I16" s="965">
        <v>9.1300000000000008</v>
      </c>
      <c r="J16" s="17"/>
      <c r="K16" s="17"/>
      <c r="L16" s="17"/>
      <c r="M16" s="17"/>
    </row>
    <row r="17" spans="1:13" ht="14.25" customHeight="1" x14ac:dyDescent="0.2">
      <c r="A17" s="1054"/>
      <c r="B17" s="205" t="s">
        <v>5</v>
      </c>
      <c r="C17" s="206" t="s">
        <v>8</v>
      </c>
      <c r="D17" s="207">
        <f t="shared" si="0"/>
        <v>18.493342083306128</v>
      </c>
      <c r="E17" s="830">
        <f t="shared" si="1"/>
        <v>21.652004505524506</v>
      </c>
      <c r="F17" s="208">
        <f t="shared" ref="F17:F36" si="2">I17/1.1</f>
        <v>14.490909090909089</v>
      </c>
      <c r="G17" s="207">
        <v>20.342676291636742</v>
      </c>
      <c r="H17" s="209">
        <v>23.817204956076957</v>
      </c>
      <c r="I17" s="965">
        <v>15.94</v>
      </c>
      <c r="J17" s="17"/>
      <c r="K17" s="17"/>
      <c r="L17" s="17"/>
      <c r="M17" s="17"/>
    </row>
    <row r="18" spans="1:13" ht="14.25" customHeight="1" x14ac:dyDescent="0.2">
      <c r="A18" s="1054"/>
      <c r="B18" s="205" t="s">
        <v>5</v>
      </c>
      <c r="C18" s="206" t="s">
        <v>9</v>
      </c>
      <c r="D18" s="207">
        <f t="shared" si="0"/>
        <v>23.842313223993333</v>
      </c>
      <c r="E18" s="830">
        <f t="shared" si="1"/>
        <v>25.511199574820573</v>
      </c>
      <c r="F18" s="208">
        <f t="shared" si="2"/>
        <v>20.981818181818177</v>
      </c>
      <c r="G18" s="207">
        <v>26.226544546392667</v>
      </c>
      <c r="H18" s="209">
        <v>28.062319532302631</v>
      </c>
      <c r="I18" s="965">
        <v>23.08</v>
      </c>
      <c r="J18" s="17"/>
      <c r="K18" s="17"/>
      <c r="L18" s="17"/>
      <c r="M18" s="17"/>
    </row>
    <row r="19" spans="1:13" ht="14.25" customHeight="1" x14ac:dyDescent="0.2">
      <c r="A19" s="1054"/>
      <c r="B19" s="205" t="s">
        <v>10</v>
      </c>
      <c r="C19" s="206" t="s">
        <v>11</v>
      </c>
      <c r="D19" s="207">
        <f t="shared" si="0"/>
        <v>34.577719529949697</v>
      </c>
      <c r="E19" s="830">
        <f t="shared" si="1"/>
        <v>44.217286966777657</v>
      </c>
      <c r="F19" s="208">
        <f t="shared" si="2"/>
        <v>35.036363636363632</v>
      </c>
      <c r="G19" s="207">
        <v>38.035491482944671</v>
      </c>
      <c r="H19" s="209">
        <v>48.639015663455424</v>
      </c>
      <c r="I19" s="966">
        <v>38.54</v>
      </c>
      <c r="J19" s="17"/>
      <c r="K19" s="17"/>
      <c r="L19" s="17"/>
      <c r="M19" s="17"/>
    </row>
    <row r="20" spans="1:13" ht="14.25" customHeight="1" x14ac:dyDescent="0.2">
      <c r="A20" s="1054"/>
      <c r="B20" s="205" t="s">
        <v>10</v>
      </c>
      <c r="C20" s="206" t="s">
        <v>12</v>
      </c>
      <c r="D20" s="207">
        <f t="shared" si="0"/>
        <v>59.450289712870322</v>
      </c>
      <c r="E20" s="830">
        <f t="shared" si="1"/>
        <v>56.93989656647463</v>
      </c>
      <c r="F20" s="208">
        <f t="shared" si="2"/>
        <v>52.472727272727269</v>
      </c>
      <c r="G20" s="207">
        <v>65.39531868415736</v>
      </c>
      <c r="H20" s="209">
        <v>62.633886223122097</v>
      </c>
      <c r="I20" s="965">
        <v>57.72</v>
      </c>
      <c r="J20" s="17"/>
      <c r="K20" s="17"/>
      <c r="L20" s="17"/>
      <c r="M20" s="17"/>
    </row>
    <row r="21" spans="1:13" ht="14.25" customHeight="1" x14ac:dyDescent="0.2">
      <c r="A21" s="1054"/>
      <c r="B21" s="205" t="s">
        <v>10</v>
      </c>
      <c r="C21" s="206" t="s">
        <v>13</v>
      </c>
      <c r="D21" s="207">
        <f t="shared" si="0"/>
        <v>84.681676837739786</v>
      </c>
      <c r="E21" s="830">
        <f t="shared" si="1"/>
        <v>81.731549879794343</v>
      </c>
      <c r="F21" s="208">
        <f t="shared" si="2"/>
        <v>69.918181818181807</v>
      </c>
      <c r="G21" s="207">
        <v>93.149844521513771</v>
      </c>
      <c r="H21" s="209">
        <v>89.904704867773788</v>
      </c>
      <c r="I21" s="965">
        <v>76.91</v>
      </c>
      <c r="J21" s="17"/>
      <c r="K21" s="17"/>
      <c r="L21" s="17"/>
      <c r="M21" s="17"/>
    </row>
    <row r="22" spans="1:13" ht="14.25" customHeight="1" x14ac:dyDescent="0.2">
      <c r="A22" s="1054"/>
      <c r="B22" s="205" t="s">
        <v>10</v>
      </c>
      <c r="C22" s="206" t="s">
        <v>14</v>
      </c>
      <c r="D22" s="210" t="e">
        <v>#VALUE!</v>
      </c>
      <c r="E22" s="73" t="e">
        <v>#VALUE!</v>
      </c>
      <c r="F22" s="208">
        <f t="shared" si="2"/>
        <v>87.390909090909076</v>
      </c>
      <c r="G22" s="210" t="s">
        <v>347</v>
      </c>
      <c r="H22" s="211" t="s">
        <v>347</v>
      </c>
      <c r="I22" s="965">
        <v>96.13</v>
      </c>
      <c r="J22" s="17"/>
      <c r="K22" s="17"/>
      <c r="L22" s="17"/>
      <c r="M22" s="17"/>
    </row>
    <row r="23" spans="1:13" ht="14.25" customHeight="1" x14ac:dyDescent="0.2">
      <c r="A23" s="1054"/>
      <c r="B23" s="205" t="s">
        <v>15</v>
      </c>
      <c r="C23" s="206" t="s">
        <v>16</v>
      </c>
      <c r="D23" s="207">
        <f t="shared" si="0"/>
        <v>396.34217556789605</v>
      </c>
      <c r="E23" s="830">
        <f t="shared" si="1"/>
        <v>375.01532115421571</v>
      </c>
      <c r="F23" s="208">
        <f t="shared" si="2"/>
        <v>164.70909090909089</v>
      </c>
      <c r="G23" s="207">
        <v>435.97639312468567</v>
      </c>
      <c r="H23" s="209">
        <v>412.51685326963729</v>
      </c>
      <c r="I23" s="965">
        <v>181.18</v>
      </c>
      <c r="J23" s="17"/>
      <c r="K23" s="17"/>
      <c r="L23" s="17"/>
      <c r="M23" s="17"/>
    </row>
    <row r="24" spans="1:13" ht="14.25" customHeight="1" x14ac:dyDescent="0.2">
      <c r="A24" s="1054"/>
      <c r="B24" s="205" t="s">
        <v>15</v>
      </c>
      <c r="C24" s="206" t="s">
        <v>17</v>
      </c>
      <c r="D24" s="207">
        <f t="shared" si="0"/>
        <v>411.53905869240651</v>
      </c>
      <c r="E24" s="73" t="e">
        <v>#VALUE!</v>
      </c>
      <c r="F24" s="208">
        <f t="shared" si="2"/>
        <v>186.86363636363635</v>
      </c>
      <c r="G24" s="207">
        <v>452.69296456164722</v>
      </c>
      <c r="H24" s="211" t="s">
        <v>347</v>
      </c>
      <c r="I24" s="965">
        <v>205.55</v>
      </c>
      <c r="J24" s="17"/>
      <c r="K24" s="17"/>
      <c r="L24" s="17"/>
      <c r="M24" s="17"/>
    </row>
    <row r="25" spans="1:13" ht="14.25" customHeight="1" x14ac:dyDescent="0.2">
      <c r="A25" s="1054"/>
      <c r="B25" s="205" t="s">
        <v>15</v>
      </c>
      <c r="C25" s="206" t="s">
        <v>12</v>
      </c>
      <c r="D25" s="207">
        <f t="shared" si="0"/>
        <v>422.76567835396514</v>
      </c>
      <c r="E25" s="830">
        <f t="shared" si="1"/>
        <v>369.43740594071807</v>
      </c>
      <c r="F25" s="208">
        <f t="shared" si="2"/>
        <v>225.46363636363634</v>
      </c>
      <c r="G25" s="207">
        <v>465.04224618936172</v>
      </c>
      <c r="H25" s="209">
        <v>406.38114653478988</v>
      </c>
      <c r="I25" s="965">
        <v>248.01</v>
      </c>
      <c r="J25" s="17"/>
      <c r="K25" s="17"/>
      <c r="L25" s="17"/>
      <c r="M25" s="17"/>
    </row>
    <row r="26" spans="1:13" ht="14.25" customHeight="1" x14ac:dyDescent="0.2">
      <c r="A26" s="1054"/>
      <c r="B26" s="205" t="s">
        <v>15</v>
      </c>
      <c r="C26" s="206" t="s">
        <v>18</v>
      </c>
      <c r="D26" s="207">
        <f t="shared" si="0"/>
        <v>475.61268392610339</v>
      </c>
      <c r="E26" s="830">
        <f t="shared" si="1"/>
        <v>363.9350965949701</v>
      </c>
      <c r="F26" s="208">
        <f t="shared" si="2"/>
        <v>286.8</v>
      </c>
      <c r="G26" s="207">
        <v>523.17395231871376</v>
      </c>
      <c r="H26" s="209">
        <v>400.32860625446716</v>
      </c>
      <c r="I26" s="965">
        <v>315.48</v>
      </c>
      <c r="J26" s="17"/>
      <c r="K26" s="17"/>
      <c r="L26" s="17"/>
      <c r="M26" s="17"/>
    </row>
    <row r="27" spans="1:13" ht="14.25" customHeight="1" x14ac:dyDescent="0.2">
      <c r="A27" s="1054"/>
      <c r="B27" s="205" t="s">
        <v>15</v>
      </c>
      <c r="C27" s="206" t="s">
        <v>14</v>
      </c>
      <c r="D27" s="207">
        <f t="shared" si="0"/>
        <v>554.88319228431078</v>
      </c>
      <c r="E27" s="830">
        <f t="shared" si="1"/>
        <v>672.46204297712893</v>
      </c>
      <c r="F27" s="208">
        <f t="shared" si="2"/>
        <v>425.5181818181818</v>
      </c>
      <c r="G27" s="207">
        <v>610.3715115127419</v>
      </c>
      <c r="H27" s="209">
        <v>739.70824727484182</v>
      </c>
      <c r="I27" s="965">
        <v>468.07</v>
      </c>
      <c r="J27" s="17"/>
      <c r="K27" s="17"/>
      <c r="L27" s="17"/>
      <c r="M27" s="17"/>
    </row>
    <row r="28" spans="1:13" ht="14.25" customHeight="1" x14ac:dyDescent="0.2">
      <c r="A28" s="1054"/>
      <c r="B28" s="205" t="s">
        <v>15</v>
      </c>
      <c r="C28" s="206" t="s">
        <v>19</v>
      </c>
      <c r="D28" s="207">
        <f t="shared" si="0"/>
        <v>673.79413793319225</v>
      </c>
      <c r="E28" s="830">
        <f t="shared" si="1"/>
        <v>672.46204297712893</v>
      </c>
      <c r="F28" s="208">
        <f t="shared" si="2"/>
        <v>514.30909090909086</v>
      </c>
      <c r="G28" s="207">
        <v>741.1735517265115</v>
      </c>
      <c r="H28" s="209">
        <v>739.70824727484182</v>
      </c>
      <c r="I28" s="965">
        <v>565.74</v>
      </c>
      <c r="J28" s="17"/>
      <c r="K28" s="17"/>
      <c r="L28" s="17"/>
      <c r="M28" s="17"/>
    </row>
    <row r="29" spans="1:13" ht="14.25" customHeight="1" x14ac:dyDescent="0.2">
      <c r="A29" s="1054"/>
      <c r="B29" s="205" t="s">
        <v>15</v>
      </c>
      <c r="C29" s="206" t="s">
        <v>20</v>
      </c>
      <c r="D29" s="207">
        <f t="shared" si="0"/>
        <v>713.42420900072545</v>
      </c>
      <c r="E29" s="830">
        <f t="shared" si="1"/>
        <v>672.46204297712893</v>
      </c>
      <c r="F29" s="208">
        <f t="shared" si="2"/>
        <v>569.43636363636358</v>
      </c>
      <c r="G29" s="207">
        <v>784.76662990079808</v>
      </c>
      <c r="H29" s="209">
        <v>739.70824727484182</v>
      </c>
      <c r="I29" s="965">
        <v>626.38</v>
      </c>
      <c r="J29" s="17"/>
      <c r="K29" s="17"/>
      <c r="L29" s="17"/>
      <c r="M29" s="17"/>
    </row>
    <row r="30" spans="1:13" ht="14.25" customHeight="1" x14ac:dyDescent="0.2">
      <c r="A30" s="1054"/>
      <c r="B30" s="205" t="s">
        <v>15</v>
      </c>
      <c r="C30" s="206" t="s">
        <v>21</v>
      </c>
      <c r="D30" s="207">
        <f t="shared" si="0"/>
        <v>805.90128564039708</v>
      </c>
      <c r="E30" s="830">
        <f t="shared" si="1"/>
        <v>780.56996590688379</v>
      </c>
      <c r="F30" s="208">
        <f t="shared" si="2"/>
        <v>603.95454545454538</v>
      </c>
      <c r="G30" s="207">
        <v>886.49141420443686</v>
      </c>
      <c r="H30" s="209">
        <v>858.62696249757221</v>
      </c>
      <c r="I30" s="965">
        <v>664.35</v>
      </c>
      <c r="J30" s="17"/>
      <c r="K30" s="17"/>
      <c r="L30" s="17"/>
      <c r="M30" s="17"/>
    </row>
    <row r="31" spans="1:13" ht="14.25" customHeight="1" x14ac:dyDescent="0.2">
      <c r="A31" s="1054"/>
      <c r="B31" s="205" t="s">
        <v>15</v>
      </c>
      <c r="C31" s="206" t="s">
        <v>22</v>
      </c>
      <c r="D31" s="207">
        <f t="shared" si="0"/>
        <v>845.54172293107115</v>
      </c>
      <c r="E31" s="73" t="e">
        <v>#VALUE!</v>
      </c>
      <c r="F31" s="208">
        <f t="shared" si="2"/>
        <v>659.0545454545454</v>
      </c>
      <c r="G31" s="207">
        <v>930.09589522417832</v>
      </c>
      <c r="H31" s="211" t="s">
        <v>347</v>
      </c>
      <c r="I31" s="965">
        <v>724.96</v>
      </c>
      <c r="J31" s="17"/>
      <c r="K31" s="17"/>
      <c r="L31" s="17"/>
      <c r="M31" s="17"/>
    </row>
    <row r="32" spans="1:13" ht="14.25" customHeight="1" x14ac:dyDescent="0.2">
      <c r="A32" s="1054"/>
      <c r="B32" s="205" t="s">
        <v>15</v>
      </c>
      <c r="C32" s="206" t="s">
        <v>23</v>
      </c>
      <c r="D32" s="207">
        <f t="shared" si="0"/>
        <v>977.65923686141684</v>
      </c>
      <c r="E32" s="830">
        <f t="shared" si="1"/>
        <v>928.60273262836483</v>
      </c>
      <c r="F32" s="208">
        <f t="shared" si="2"/>
        <v>715.75454545454545</v>
      </c>
      <c r="G32" s="207">
        <v>1075.4251605475586</v>
      </c>
      <c r="H32" s="209">
        <v>1021.4630058912014</v>
      </c>
      <c r="I32" s="965">
        <v>787.33</v>
      </c>
      <c r="J32" s="17"/>
      <c r="K32" s="17"/>
      <c r="L32" s="17"/>
      <c r="M32" s="17"/>
    </row>
    <row r="33" spans="1:13" ht="14.25" customHeight="1" x14ac:dyDescent="0.2">
      <c r="A33" s="1054"/>
      <c r="B33" s="205" t="s">
        <v>15</v>
      </c>
      <c r="C33" s="206" t="s">
        <v>24</v>
      </c>
      <c r="D33" s="207">
        <f t="shared" si="0"/>
        <v>915.26542701322376</v>
      </c>
      <c r="E33" s="830">
        <f t="shared" si="1"/>
        <v>1017.4648580913052</v>
      </c>
      <c r="F33" s="208">
        <f t="shared" si="2"/>
        <v>896.78181818181815</v>
      </c>
      <c r="G33" s="207">
        <v>1006.7919697145462</v>
      </c>
      <c r="H33" s="209">
        <v>1119.2113439004358</v>
      </c>
      <c r="I33" s="965">
        <v>986.46</v>
      </c>
      <c r="J33" s="17"/>
      <c r="K33" s="17"/>
      <c r="L33" s="17"/>
      <c r="M33" s="17"/>
    </row>
    <row r="34" spans="1:13" ht="14.25" customHeight="1" x14ac:dyDescent="0.2">
      <c r="A34" s="1054"/>
      <c r="B34" s="205" t="s">
        <v>15</v>
      </c>
      <c r="C34" s="206" t="s">
        <v>52</v>
      </c>
      <c r="D34" s="141">
        <v>0</v>
      </c>
      <c r="E34" s="73">
        <v>0</v>
      </c>
      <c r="F34" s="208">
        <f t="shared" si="2"/>
        <v>1344.909090909091</v>
      </c>
      <c r="G34" s="141"/>
      <c r="H34" s="211"/>
      <c r="I34" s="965">
        <v>1479.4</v>
      </c>
      <c r="J34" s="17"/>
      <c r="K34" s="17"/>
      <c r="L34" s="17"/>
      <c r="M34" s="17"/>
    </row>
    <row r="35" spans="1:13" ht="14.25" customHeight="1" x14ac:dyDescent="0.2">
      <c r="A35" s="1054"/>
      <c r="B35" s="205" t="s">
        <v>15</v>
      </c>
      <c r="C35" s="206" t="s">
        <v>25</v>
      </c>
      <c r="D35" s="207">
        <f>G35/1.1</f>
        <v>1083.3532480056931</v>
      </c>
      <c r="E35" s="830">
        <f t="shared" si="1"/>
        <v>1996.0969810712015</v>
      </c>
      <c r="F35" s="208">
        <f t="shared" si="2"/>
        <v>1217.3272727272727</v>
      </c>
      <c r="G35" s="207">
        <v>1191.6885728062625</v>
      </c>
      <c r="H35" s="209">
        <v>2195.7066791783218</v>
      </c>
      <c r="I35" s="965">
        <v>1339.06</v>
      </c>
      <c r="J35" s="17"/>
      <c r="K35" s="17"/>
      <c r="L35" s="17"/>
      <c r="M35" s="17"/>
    </row>
    <row r="36" spans="1:13" ht="14.25" customHeight="1" thickBot="1" x14ac:dyDescent="0.25">
      <c r="A36" s="1055"/>
      <c r="B36" s="212" t="s">
        <v>15</v>
      </c>
      <c r="C36" s="213" t="s">
        <v>53</v>
      </c>
      <c r="D36" s="207">
        <f>G36/1.1</f>
        <v>1479.6954235735896</v>
      </c>
      <c r="E36" s="830">
        <f t="shared" si="1"/>
        <v>2023.0211538787455</v>
      </c>
      <c r="F36" s="215">
        <f t="shared" si="2"/>
        <v>1573.7636363636364</v>
      </c>
      <c r="G36" s="214">
        <v>1627.6649659309487</v>
      </c>
      <c r="H36" s="216">
        <v>2225.3232692666202</v>
      </c>
      <c r="I36" s="967">
        <v>1731.14</v>
      </c>
      <c r="J36" s="17"/>
      <c r="K36" s="17"/>
      <c r="L36" s="17"/>
      <c r="M36" s="17"/>
    </row>
    <row r="37" spans="1:13" ht="15" customHeight="1" x14ac:dyDescent="0.2">
      <c r="A37" s="192" t="s">
        <v>171</v>
      </c>
      <c r="B37" s="217"/>
      <c r="C37" s="217"/>
      <c r="D37" s="218"/>
      <c r="E37" s="218"/>
      <c r="F37" s="218"/>
      <c r="G37" s="218"/>
      <c r="H37" s="218"/>
      <c r="I37" s="218"/>
    </row>
    <row r="38" spans="1:13" x14ac:dyDescent="0.2">
      <c r="A38" s="219"/>
      <c r="B38" s="217"/>
      <c r="C38" s="217"/>
      <c r="D38" s="218"/>
      <c r="E38" s="218"/>
      <c r="F38" s="218"/>
      <c r="G38" s="218"/>
      <c r="H38" s="218"/>
      <c r="I38" s="218"/>
    </row>
    <row r="39" spans="1:13" x14ac:dyDescent="0.2">
      <c r="A39" s="219"/>
      <c r="B39" s="217"/>
      <c r="C39" s="217"/>
      <c r="D39" s="218"/>
      <c r="E39" s="218"/>
      <c r="F39" s="218"/>
      <c r="G39" s="218"/>
      <c r="H39" s="218"/>
      <c r="I39" s="218"/>
    </row>
    <row r="40" spans="1:13" ht="20.25" x14ac:dyDescent="0.3">
      <c r="A40" s="175" t="s">
        <v>48</v>
      </c>
    </row>
    <row r="41" spans="1:13" ht="13.5" thickBot="1" x14ac:dyDescent="0.25">
      <c r="A41" s="176" t="s">
        <v>180</v>
      </c>
    </row>
    <row r="42" spans="1:13" ht="16.5" customHeight="1" thickBot="1" x14ac:dyDescent="0.25">
      <c r="A42" s="176" t="s">
        <v>194</v>
      </c>
      <c r="B42" s="220"/>
      <c r="C42" s="220"/>
      <c r="D42" s="1130" t="s">
        <v>343</v>
      </c>
      <c r="E42" s="1131"/>
      <c r="F42" s="1132"/>
      <c r="G42" s="1011" t="s">
        <v>345</v>
      </c>
      <c r="H42" s="1012"/>
      <c r="I42" s="1013"/>
      <c r="J42" s="176"/>
      <c r="K42" s="176"/>
    </row>
    <row r="43" spans="1:13" ht="30.75" customHeight="1" thickBot="1" x14ac:dyDescent="0.25">
      <c r="A43" s="221"/>
      <c r="B43" s="221"/>
      <c r="C43" s="221"/>
      <c r="D43" s="1008" t="s">
        <v>170</v>
      </c>
      <c r="E43" s="1042"/>
      <c r="F43" s="1043"/>
      <c r="G43" s="1008" t="s">
        <v>170</v>
      </c>
      <c r="H43" s="1042"/>
      <c r="I43" s="1043"/>
      <c r="J43" s="222"/>
      <c r="K43" s="222"/>
    </row>
    <row r="44" spans="1:13" ht="32.25" customHeight="1" thickBot="1" x14ac:dyDescent="0.25">
      <c r="A44" s="223" t="s">
        <v>1</v>
      </c>
      <c r="B44" s="223" t="s">
        <v>2</v>
      </c>
      <c r="C44" s="223" t="s">
        <v>3</v>
      </c>
      <c r="D44" s="9" t="s">
        <v>447</v>
      </c>
      <c r="E44" s="224" t="s">
        <v>446</v>
      </c>
      <c r="F44" s="35" t="s">
        <v>449</v>
      </c>
      <c r="G44" s="123" t="s">
        <v>447</v>
      </c>
      <c r="H44" s="199" t="s">
        <v>446</v>
      </c>
      <c r="I44" s="35" t="s">
        <v>449</v>
      </c>
    </row>
    <row r="45" spans="1:13" x14ac:dyDescent="0.2">
      <c r="A45" s="1059" t="s">
        <v>174</v>
      </c>
      <c r="B45" s="225" t="s">
        <v>5</v>
      </c>
      <c r="C45" s="226" t="s">
        <v>6</v>
      </c>
      <c r="D45" s="207">
        <f>G45/1.1</f>
        <v>4.7268281818181812</v>
      </c>
      <c r="E45" s="830">
        <f t="shared" ref="E45:E57" si="3">H45/1.1</f>
        <v>7.3298727272727273</v>
      </c>
      <c r="F45" s="227">
        <f>I45/1.1</f>
        <v>6.4090909090909083</v>
      </c>
      <c r="G45" s="228">
        <v>5.1995110000000002</v>
      </c>
      <c r="H45" s="161">
        <v>8.0628600000000006</v>
      </c>
      <c r="I45" s="968">
        <v>7.05</v>
      </c>
      <c r="J45" s="927"/>
    </row>
    <row r="46" spans="1:13" x14ac:dyDescent="0.2">
      <c r="A46" s="1060"/>
      <c r="B46" s="230" t="s">
        <v>5</v>
      </c>
      <c r="C46" s="231" t="s">
        <v>7</v>
      </c>
      <c r="D46" s="207">
        <f t="shared" ref="D46:D57" si="4">G46/1.1</f>
        <v>5.243678181818181</v>
      </c>
      <c r="E46" s="830">
        <f t="shared" si="3"/>
        <v>8.4199563636363646</v>
      </c>
      <c r="F46" s="227">
        <f t="shared" ref="F46:F59" si="5">I46/1.1</f>
        <v>6.6818181818181808</v>
      </c>
      <c r="G46" s="232">
        <v>5.768046</v>
      </c>
      <c r="H46" s="148">
        <v>9.2619520000000009</v>
      </c>
      <c r="I46" s="969">
        <v>7.35</v>
      </c>
      <c r="J46" s="927"/>
    </row>
    <row r="47" spans="1:13" x14ac:dyDescent="0.2">
      <c r="A47" s="1060"/>
      <c r="B47" s="230" t="s">
        <v>5</v>
      </c>
      <c r="C47" s="231" t="s">
        <v>8</v>
      </c>
      <c r="D47" s="207">
        <f t="shared" si="4"/>
        <v>9.4442590909090907</v>
      </c>
      <c r="E47" s="830">
        <f t="shared" si="3"/>
        <v>14.05832</v>
      </c>
      <c r="F47" s="227">
        <f t="shared" si="5"/>
        <v>11.545454545454543</v>
      </c>
      <c r="G47" s="232">
        <v>10.388685000000001</v>
      </c>
      <c r="H47" s="148">
        <v>15.464152000000002</v>
      </c>
      <c r="I47" s="969">
        <v>12.7</v>
      </c>
      <c r="J47" s="927"/>
    </row>
    <row r="48" spans="1:13" x14ac:dyDescent="0.2">
      <c r="A48" s="1060"/>
      <c r="B48" s="230" t="s">
        <v>5</v>
      </c>
      <c r="C48" s="231" t="s">
        <v>9</v>
      </c>
      <c r="D48" s="207">
        <f t="shared" si="4"/>
        <v>12.592345454545455</v>
      </c>
      <c r="E48" s="830">
        <f t="shared" si="3"/>
        <v>22.534659999999999</v>
      </c>
      <c r="F48" s="227">
        <f t="shared" si="5"/>
        <v>13.563636363636363</v>
      </c>
      <c r="G48" s="232">
        <v>13.851580000000002</v>
      </c>
      <c r="H48" s="148">
        <v>24.788126000000002</v>
      </c>
      <c r="I48" s="969">
        <v>14.92</v>
      </c>
      <c r="J48" s="927"/>
    </row>
    <row r="49" spans="1:10" x14ac:dyDescent="0.2">
      <c r="A49" s="1060"/>
      <c r="B49" s="230" t="s">
        <v>10</v>
      </c>
      <c r="C49" s="231" t="s">
        <v>11</v>
      </c>
      <c r="D49" s="207">
        <f t="shared" si="4"/>
        <v>15.740431818181818</v>
      </c>
      <c r="E49" s="830">
        <f t="shared" si="3"/>
        <v>54.165880000000001</v>
      </c>
      <c r="F49" s="227">
        <f t="shared" si="5"/>
        <v>30.8</v>
      </c>
      <c r="G49" s="232">
        <v>17.314475000000002</v>
      </c>
      <c r="H49" s="148">
        <v>59.582468000000006</v>
      </c>
      <c r="I49" s="969">
        <v>33.880000000000003</v>
      </c>
      <c r="J49" s="927"/>
    </row>
    <row r="50" spans="1:10" x14ac:dyDescent="0.2">
      <c r="A50" s="1060"/>
      <c r="B50" s="230" t="s">
        <v>10</v>
      </c>
      <c r="C50" s="231" t="s">
        <v>51</v>
      </c>
      <c r="D50" s="207">
        <f t="shared" si="4"/>
        <v>39.665888181818183</v>
      </c>
      <c r="E50" s="830">
        <f t="shared" si="3"/>
        <v>67.923487272727272</v>
      </c>
      <c r="F50" s="227">
        <f t="shared" si="5"/>
        <v>32.581818181818186</v>
      </c>
      <c r="G50" s="232">
        <v>43.632477000000002</v>
      </c>
      <c r="H50" s="148">
        <v>74.71583600000001</v>
      </c>
      <c r="I50" s="969">
        <v>35.840000000000003</v>
      </c>
      <c r="J50" s="927"/>
    </row>
    <row r="51" spans="1:10" x14ac:dyDescent="0.2">
      <c r="A51" s="1060"/>
      <c r="B51" s="230" t="s">
        <v>10</v>
      </c>
      <c r="C51" s="231" t="s">
        <v>13</v>
      </c>
      <c r="D51" s="207">
        <f t="shared" si="4"/>
        <v>61.805862727272718</v>
      </c>
      <c r="E51" s="830">
        <f t="shared" si="3"/>
        <v>93.803576363636353</v>
      </c>
      <c r="F51" s="227">
        <f t="shared" si="5"/>
        <v>34.372727272727275</v>
      </c>
      <c r="G51" s="232">
        <v>67.986448999999993</v>
      </c>
      <c r="H51" s="148">
        <v>103.18393399999999</v>
      </c>
      <c r="I51" s="969">
        <v>37.81</v>
      </c>
      <c r="J51" s="927"/>
    </row>
    <row r="52" spans="1:10" x14ac:dyDescent="0.2">
      <c r="A52" s="1060"/>
      <c r="B52" s="230" t="s">
        <v>10</v>
      </c>
      <c r="C52" s="231" t="s">
        <v>14</v>
      </c>
      <c r="D52" s="207">
        <f t="shared" si="4"/>
        <v>36.733939090909097</v>
      </c>
      <c r="E52" s="149" t="e">
        <v>#VALUE!</v>
      </c>
      <c r="F52" s="227">
        <f t="shared" si="5"/>
        <v>36.163636363636364</v>
      </c>
      <c r="G52" s="232">
        <v>40.407333000000008</v>
      </c>
      <c r="H52" s="234" t="s">
        <v>347</v>
      </c>
      <c r="I52" s="969">
        <v>39.78</v>
      </c>
      <c r="J52" s="927"/>
    </row>
    <row r="53" spans="1:10" x14ac:dyDescent="0.2">
      <c r="A53" s="1060"/>
      <c r="B53" s="230" t="s">
        <v>15</v>
      </c>
      <c r="C53" s="231" t="s">
        <v>12</v>
      </c>
      <c r="D53" s="207">
        <f t="shared" si="4"/>
        <v>111.25431181818182</v>
      </c>
      <c r="E53" s="830">
        <f t="shared" si="3"/>
        <v>221.47492363636363</v>
      </c>
      <c r="F53" s="227">
        <f t="shared" si="5"/>
        <v>99.909090909090907</v>
      </c>
      <c r="G53" s="232">
        <v>122.379743</v>
      </c>
      <c r="H53" s="148">
        <v>243.62241600000002</v>
      </c>
      <c r="I53" s="969">
        <v>109.9</v>
      </c>
      <c r="J53" s="927"/>
    </row>
    <row r="54" spans="1:10" x14ac:dyDescent="0.2">
      <c r="A54" s="1060"/>
      <c r="B54" s="230" t="s">
        <v>15</v>
      </c>
      <c r="C54" s="231" t="s">
        <v>14</v>
      </c>
      <c r="D54" s="207">
        <f t="shared" si="4"/>
        <v>111.25431181818182</v>
      </c>
      <c r="E54" s="830">
        <f t="shared" si="3"/>
        <v>297.48946272727267</v>
      </c>
      <c r="F54" s="227">
        <f t="shared" si="5"/>
        <v>172.38181818181818</v>
      </c>
      <c r="G54" s="232">
        <v>122.379743</v>
      </c>
      <c r="H54" s="148">
        <v>327.23840899999999</v>
      </c>
      <c r="I54" s="969">
        <v>189.62</v>
      </c>
      <c r="J54" s="927"/>
    </row>
    <row r="55" spans="1:10" x14ac:dyDescent="0.2">
      <c r="A55" s="1060"/>
      <c r="B55" s="230" t="s">
        <v>15</v>
      </c>
      <c r="C55" s="231" t="s">
        <v>19</v>
      </c>
      <c r="D55" s="207">
        <f t="shared" si="4"/>
        <v>220.41303181818182</v>
      </c>
      <c r="E55" s="830">
        <f t="shared" si="3"/>
        <v>364.31346909090905</v>
      </c>
      <c r="F55" s="227">
        <f t="shared" si="5"/>
        <v>172.58181818181816</v>
      </c>
      <c r="G55" s="232">
        <v>242.45433500000001</v>
      </c>
      <c r="H55" s="148">
        <v>400.74481600000001</v>
      </c>
      <c r="I55" s="969">
        <v>189.84</v>
      </c>
      <c r="J55" s="927"/>
    </row>
    <row r="56" spans="1:10" x14ac:dyDescent="0.2">
      <c r="A56" s="1060"/>
      <c r="B56" s="230" t="s">
        <v>15</v>
      </c>
      <c r="C56" s="231" t="s">
        <v>21</v>
      </c>
      <c r="D56" s="207">
        <f t="shared" si="4"/>
        <v>220.41303181818182</v>
      </c>
      <c r="E56" s="830">
        <f t="shared" si="3"/>
        <v>495.80010909090907</v>
      </c>
      <c r="F56" s="227">
        <f t="shared" si="5"/>
        <v>173.69090909090909</v>
      </c>
      <c r="G56" s="232">
        <v>242.45433500000001</v>
      </c>
      <c r="H56" s="148">
        <v>545.38012000000003</v>
      </c>
      <c r="I56" s="969">
        <v>191.06</v>
      </c>
      <c r="J56" s="927"/>
    </row>
    <row r="57" spans="1:10" x14ac:dyDescent="0.2">
      <c r="A57" s="1060"/>
      <c r="B57" s="230" t="s">
        <v>15</v>
      </c>
      <c r="C57" s="231" t="s">
        <v>24</v>
      </c>
      <c r="D57" s="207">
        <f t="shared" si="4"/>
        <v>220.41303181818182</v>
      </c>
      <c r="E57" s="830">
        <f t="shared" si="3"/>
        <v>582.06707272727272</v>
      </c>
      <c r="F57" s="227">
        <f t="shared" si="5"/>
        <v>250.66363636363636</v>
      </c>
      <c r="G57" s="232">
        <v>242.45433500000001</v>
      </c>
      <c r="H57" s="148">
        <v>640.27377999999999</v>
      </c>
      <c r="I57" s="969">
        <v>275.73</v>
      </c>
      <c r="J57" s="927"/>
    </row>
    <row r="58" spans="1:10" x14ac:dyDescent="0.2">
      <c r="A58" s="1060"/>
      <c r="B58" s="230" t="s">
        <v>15</v>
      </c>
      <c r="C58" s="231" t="s">
        <v>52</v>
      </c>
      <c r="D58" s="235">
        <v>0</v>
      </c>
      <c r="E58" s="236">
        <v>0</v>
      </c>
      <c r="F58" s="227">
        <f t="shared" si="5"/>
        <v>257.9909090909091</v>
      </c>
      <c r="G58" s="237">
        <v>0</v>
      </c>
      <c r="H58" s="236">
        <v>0</v>
      </c>
      <c r="I58" s="969">
        <v>283.79000000000002</v>
      </c>
      <c r="J58" s="927"/>
    </row>
    <row r="59" spans="1:10" ht="13.5" thickBot="1" x14ac:dyDescent="0.25">
      <c r="A59" s="1061"/>
      <c r="B59" s="238" t="s">
        <v>15</v>
      </c>
      <c r="C59" s="239" t="s">
        <v>53</v>
      </c>
      <c r="D59" s="240">
        <v>0</v>
      </c>
      <c r="E59" s="150">
        <v>0</v>
      </c>
      <c r="F59" s="241">
        <f t="shared" si="5"/>
        <v>263.99999999999994</v>
      </c>
      <c r="G59" s="240">
        <v>0</v>
      </c>
      <c r="H59" s="150">
        <v>0</v>
      </c>
      <c r="I59" s="970">
        <v>290.39999999999998</v>
      </c>
      <c r="J59" s="927"/>
    </row>
    <row r="60" spans="1:10" x14ac:dyDescent="0.2">
      <c r="A60" s="192" t="s">
        <v>172</v>
      </c>
      <c r="B60" s="243"/>
      <c r="C60" s="243"/>
      <c r="D60" s="243"/>
      <c r="E60" s="244"/>
      <c r="F60" s="245"/>
    </row>
    <row r="61" spans="1:10" x14ac:dyDescent="0.2">
      <c r="A61" s="246"/>
      <c r="B61" s="243"/>
      <c r="C61" s="243"/>
      <c r="D61" s="243"/>
      <c r="E61" s="244"/>
      <c r="F61" s="245"/>
    </row>
    <row r="63" spans="1:10" ht="21" thickBot="1" x14ac:dyDescent="0.35">
      <c r="A63" s="175" t="s">
        <v>54</v>
      </c>
    </row>
    <row r="64" spans="1:10" ht="15.75" customHeight="1" thickBot="1" x14ac:dyDescent="0.25">
      <c r="A64" s="176" t="s">
        <v>181</v>
      </c>
      <c r="B64" s="220"/>
      <c r="C64" s="220"/>
      <c r="D64" s="1011" t="s">
        <v>343</v>
      </c>
      <c r="E64" s="1012"/>
      <c r="F64" s="1013"/>
      <c r="G64" s="1011" t="s">
        <v>345</v>
      </c>
      <c r="H64" s="1012"/>
      <c r="I64" s="1013"/>
      <c r="J64" s="176"/>
    </row>
    <row r="65" spans="1:12" ht="32.25" customHeight="1" thickBot="1" x14ac:dyDescent="0.25">
      <c r="A65" s="221"/>
      <c r="B65" s="221"/>
      <c r="C65" s="221"/>
      <c r="D65" s="1008" t="s">
        <v>170</v>
      </c>
      <c r="E65" s="1042"/>
      <c r="F65" s="1043"/>
      <c r="G65" s="1008" t="s">
        <v>170</v>
      </c>
      <c r="H65" s="1042"/>
      <c r="I65" s="1043"/>
      <c r="J65" s="222"/>
    </row>
    <row r="66" spans="1:12" ht="33.75" customHeight="1" thickBot="1" x14ac:dyDescent="0.25">
      <c r="A66" s="223" t="s">
        <v>1</v>
      </c>
      <c r="B66" s="223" t="s">
        <v>2</v>
      </c>
      <c r="C66" s="247" t="s">
        <v>3</v>
      </c>
      <c r="D66" s="123" t="s">
        <v>416</v>
      </c>
      <c r="E66" s="199" t="s">
        <v>417</v>
      </c>
      <c r="F66" s="35" t="s">
        <v>449</v>
      </c>
      <c r="G66" s="123" t="s">
        <v>416</v>
      </c>
      <c r="H66" s="199" t="s">
        <v>417</v>
      </c>
      <c r="I66" s="35" t="s">
        <v>449</v>
      </c>
      <c r="J66" s="219"/>
    </row>
    <row r="67" spans="1:12" x14ac:dyDescent="0.2">
      <c r="A67" s="1059" t="s">
        <v>175</v>
      </c>
      <c r="B67" s="225" t="s">
        <v>5</v>
      </c>
      <c r="C67" s="248" t="s">
        <v>6</v>
      </c>
      <c r="D67" s="249">
        <v>4.2061012559999984</v>
      </c>
      <c r="E67" s="250">
        <v>5.14</v>
      </c>
      <c r="F67" s="227">
        <f>I67/1.1</f>
        <v>6.081818181818182</v>
      </c>
      <c r="G67" s="251">
        <v>4.626711381599999</v>
      </c>
      <c r="H67" s="635">
        <v>5.65</v>
      </c>
      <c r="I67" s="187">
        <v>6.69</v>
      </c>
      <c r="J67" s="928"/>
      <c r="K67" s="17"/>
      <c r="L67" s="17"/>
    </row>
    <row r="68" spans="1:12" x14ac:dyDescent="0.2">
      <c r="A68" s="1060"/>
      <c r="B68" s="230" t="s">
        <v>5</v>
      </c>
      <c r="C68" s="253" t="s">
        <v>7</v>
      </c>
      <c r="D68" s="254">
        <v>4.4865080063999994</v>
      </c>
      <c r="E68" s="250">
        <v>5.14</v>
      </c>
      <c r="F68" s="227">
        <f t="shared" ref="F68:F81" si="6">I68/1.1</f>
        <v>6.1545454545454534</v>
      </c>
      <c r="G68" s="254">
        <v>4.9351588070399997</v>
      </c>
      <c r="H68" s="180">
        <v>5.65</v>
      </c>
      <c r="I68" s="188">
        <v>6.77</v>
      </c>
      <c r="J68" s="928"/>
      <c r="K68" s="17"/>
      <c r="L68" s="17"/>
    </row>
    <row r="69" spans="1:12" x14ac:dyDescent="0.2">
      <c r="A69" s="1060"/>
      <c r="B69" s="230" t="s">
        <v>5</v>
      </c>
      <c r="C69" s="253" t="s">
        <v>8</v>
      </c>
      <c r="D69" s="254">
        <v>7.8513890111999975</v>
      </c>
      <c r="E69" s="250">
        <v>8.02</v>
      </c>
      <c r="F69" s="227">
        <f t="shared" si="6"/>
        <v>7.918181818181818</v>
      </c>
      <c r="G69" s="254">
        <v>8.6365279123199983</v>
      </c>
      <c r="H69" s="180">
        <v>8.82</v>
      </c>
      <c r="I69" s="188">
        <v>8.7100000000000009</v>
      </c>
      <c r="J69" s="928"/>
      <c r="K69" s="17"/>
      <c r="L69" s="17"/>
    </row>
    <row r="70" spans="1:12" x14ac:dyDescent="0.2">
      <c r="A70" s="1060"/>
      <c r="B70" s="230" t="s">
        <v>5</v>
      </c>
      <c r="C70" s="253" t="s">
        <v>9</v>
      </c>
      <c r="D70" s="254">
        <v>10.094643014399995</v>
      </c>
      <c r="E70" s="250">
        <v>12.34</v>
      </c>
      <c r="F70" s="227">
        <f t="shared" si="6"/>
        <v>9.3272727272727263</v>
      </c>
      <c r="G70" s="254">
        <v>11.104107315839997</v>
      </c>
      <c r="H70" s="180">
        <v>13.57</v>
      </c>
      <c r="I70" s="188">
        <v>10.26</v>
      </c>
      <c r="J70" s="928"/>
      <c r="K70" s="17"/>
      <c r="L70" s="17"/>
    </row>
    <row r="71" spans="1:12" x14ac:dyDescent="0.2">
      <c r="A71" s="1060"/>
      <c r="B71" s="230" t="s">
        <v>10</v>
      </c>
      <c r="C71" s="253" t="s">
        <v>11</v>
      </c>
      <c r="D71" s="254">
        <v>14.020337519999995</v>
      </c>
      <c r="E71" s="250">
        <v>21.59</v>
      </c>
      <c r="F71" s="227">
        <f t="shared" si="6"/>
        <v>21.554545454545455</v>
      </c>
      <c r="G71" s="254">
        <v>15.422371271999996</v>
      </c>
      <c r="H71" s="180">
        <v>23.75</v>
      </c>
      <c r="I71" s="188">
        <v>23.71</v>
      </c>
      <c r="J71" s="928"/>
      <c r="K71" s="17"/>
      <c r="L71" s="17"/>
    </row>
    <row r="72" spans="1:12" x14ac:dyDescent="0.2">
      <c r="A72" s="1060"/>
      <c r="B72" s="230" t="s">
        <v>10</v>
      </c>
      <c r="C72" s="253" t="s">
        <v>51</v>
      </c>
      <c r="D72" s="254">
        <v>16.824405023999994</v>
      </c>
      <c r="E72" s="250">
        <v>19.54</v>
      </c>
      <c r="F72" s="227">
        <f t="shared" si="6"/>
        <v>22.699999999999996</v>
      </c>
      <c r="G72" s="254">
        <v>18.506845526399996</v>
      </c>
      <c r="H72" s="180">
        <v>21.49</v>
      </c>
      <c r="I72" s="188">
        <v>24.97</v>
      </c>
      <c r="J72" s="928"/>
      <c r="K72" s="17"/>
      <c r="L72" s="17"/>
    </row>
    <row r="73" spans="1:12" x14ac:dyDescent="0.2">
      <c r="A73" s="1060"/>
      <c r="B73" s="230" t="s">
        <v>10</v>
      </c>
      <c r="C73" s="253" t="s">
        <v>13</v>
      </c>
      <c r="D73" s="254">
        <v>24.301918367999992</v>
      </c>
      <c r="E73" s="250">
        <v>27.76</v>
      </c>
      <c r="F73" s="227">
        <f t="shared" si="6"/>
        <v>29.581818181818178</v>
      </c>
      <c r="G73" s="254">
        <v>26.732110204799994</v>
      </c>
      <c r="H73" s="180">
        <v>30.54</v>
      </c>
      <c r="I73" s="188">
        <v>32.54</v>
      </c>
      <c r="J73" s="928"/>
      <c r="K73" s="17"/>
      <c r="L73" s="17"/>
    </row>
    <row r="74" spans="1:12" x14ac:dyDescent="0.2">
      <c r="A74" s="1060"/>
      <c r="B74" s="230" t="s">
        <v>10</v>
      </c>
      <c r="C74" s="253" t="s">
        <v>14</v>
      </c>
      <c r="D74" s="254">
        <v>32.714120879999989</v>
      </c>
      <c r="E74" s="250"/>
      <c r="F74" s="227">
        <f t="shared" si="6"/>
        <v>34.4</v>
      </c>
      <c r="G74" s="254">
        <v>35.985532967999994</v>
      </c>
      <c r="H74" s="180">
        <v>0</v>
      </c>
      <c r="I74" s="188">
        <v>37.840000000000003</v>
      </c>
      <c r="J74" s="928"/>
      <c r="K74" s="17"/>
      <c r="L74" s="17"/>
    </row>
    <row r="75" spans="1:12" x14ac:dyDescent="0.2">
      <c r="A75" s="1060"/>
      <c r="B75" s="230" t="s">
        <v>15</v>
      </c>
      <c r="C75" s="253" t="s">
        <v>12</v>
      </c>
      <c r="D75" s="254">
        <v>132.72586185599997</v>
      </c>
      <c r="E75" s="250">
        <v>130.85</v>
      </c>
      <c r="F75" s="227">
        <f t="shared" si="6"/>
        <v>94.518181818181816</v>
      </c>
      <c r="G75" s="254">
        <v>145.99844804159997</v>
      </c>
      <c r="H75" s="180">
        <v>143.94</v>
      </c>
      <c r="I75" s="188">
        <v>103.97</v>
      </c>
      <c r="J75" s="928"/>
      <c r="K75" s="17"/>
      <c r="L75" s="17"/>
    </row>
    <row r="76" spans="1:12" x14ac:dyDescent="0.2">
      <c r="A76" s="1060"/>
      <c r="B76" s="230" t="s">
        <v>15</v>
      </c>
      <c r="C76" s="253" t="s">
        <v>14</v>
      </c>
      <c r="D76" s="254">
        <v>151.41964521599996</v>
      </c>
      <c r="E76" s="250">
        <v>168.25</v>
      </c>
      <c r="F76" s="227">
        <f t="shared" si="6"/>
        <v>163.05454545454546</v>
      </c>
      <c r="G76" s="254">
        <v>166.56160973759998</v>
      </c>
      <c r="H76" s="180">
        <v>185.07</v>
      </c>
      <c r="I76" s="188">
        <v>179.36</v>
      </c>
      <c r="J76" s="928"/>
      <c r="K76" s="17"/>
      <c r="L76" s="17"/>
    </row>
    <row r="77" spans="1:12" x14ac:dyDescent="0.2">
      <c r="A77" s="1060"/>
      <c r="B77" s="230" t="s">
        <v>15</v>
      </c>
      <c r="C77" s="253" t="s">
        <v>19</v>
      </c>
      <c r="D77" s="254">
        <v>168.24405023999992</v>
      </c>
      <c r="E77" s="250">
        <v>168.25</v>
      </c>
      <c r="F77" s="227">
        <f t="shared" si="6"/>
        <v>163.24545454545452</v>
      </c>
      <c r="G77" s="254">
        <v>185.06845526399994</v>
      </c>
      <c r="H77" s="180">
        <v>185.07</v>
      </c>
      <c r="I77" s="188">
        <v>179.57</v>
      </c>
      <c r="J77" s="928"/>
      <c r="K77" s="17"/>
      <c r="L77" s="17"/>
    </row>
    <row r="78" spans="1:12" x14ac:dyDescent="0.2">
      <c r="A78" s="1060"/>
      <c r="B78" s="230" t="s">
        <v>15</v>
      </c>
      <c r="C78" s="253" t="s">
        <v>21</v>
      </c>
      <c r="D78" s="254">
        <v>168.24405023999992</v>
      </c>
      <c r="E78" s="250">
        <v>224.33</v>
      </c>
      <c r="F78" s="227">
        <f t="shared" si="6"/>
        <v>164.29090909090908</v>
      </c>
      <c r="G78" s="254">
        <v>185.06845526399994</v>
      </c>
      <c r="H78" s="180">
        <v>246.76</v>
      </c>
      <c r="I78" s="188">
        <v>180.72</v>
      </c>
      <c r="J78" s="928"/>
      <c r="K78" s="17"/>
      <c r="L78" s="17"/>
    </row>
    <row r="79" spans="1:12" x14ac:dyDescent="0.2">
      <c r="A79" s="1060"/>
      <c r="B79" s="230" t="s">
        <v>15</v>
      </c>
      <c r="C79" s="253" t="s">
        <v>24</v>
      </c>
      <c r="D79" s="254">
        <v>168.24405023999992</v>
      </c>
      <c r="E79" s="250">
        <v>224.33</v>
      </c>
      <c r="F79" s="227">
        <f t="shared" si="6"/>
        <v>237.09090909090909</v>
      </c>
      <c r="G79" s="254">
        <v>185.06845526399994</v>
      </c>
      <c r="H79" s="180">
        <v>246.76</v>
      </c>
      <c r="I79" s="188">
        <v>260.8</v>
      </c>
      <c r="J79" s="928"/>
      <c r="K79" s="17"/>
      <c r="L79" s="17"/>
    </row>
    <row r="80" spans="1:12" x14ac:dyDescent="0.2">
      <c r="A80" s="1060"/>
      <c r="B80" s="230" t="s">
        <v>15</v>
      </c>
      <c r="C80" s="253" t="s">
        <v>52</v>
      </c>
      <c r="D80" s="254">
        <v>0</v>
      </c>
      <c r="E80" s="250">
        <v>224.33</v>
      </c>
      <c r="F80" s="227">
        <f t="shared" si="6"/>
        <v>244.08181818181816</v>
      </c>
      <c r="G80" s="254">
        <v>0</v>
      </c>
      <c r="H80" s="180">
        <v>246.76</v>
      </c>
      <c r="I80" s="188">
        <v>268.49</v>
      </c>
      <c r="J80" s="928"/>
      <c r="K80" s="17"/>
      <c r="L80" s="17"/>
    </row>
    <row r="81" spans="1:12" ht="13.5" thickBot="1" x14ac:dyDescent="0.25">
      <c r="A81" s="1061"/>
      <c r="B81" s="238" t="s">
        <v>15</v>
      </c>
      <c r="C81" s="255" t="s">
        <v>53</v>
      </c>
      <c r="D81" s="240">
        <v>0</v>
      </c>
      <c r="E81" s="186">
        <f>H81/1.1</f>
        <v>0</v>
      </c>
      <c r="F81" s="227">
        <f t="shared" si="6"/>
        <v>249.7</v>
      </c>
      <c r="G81" s="240">
        <v>0</v>
      </c>
      <c r="H81" s="537">
        <v>0</v>
      </c>
      <c r="I81" s="189">
        <v>274.67</v>
      </c>
      <c r="J81" s="928"/>
      <c r="K81" s="17"/>
      <c r="L81" s="17"/>
    </row>
    <row r="82" spans="1:12" x14ac:dyDescent="0.2">
      <c r="A82" s="192" t="s">
        <v>172</v>
      </c>
      <c r="B82" s="243"/>
      <c r="C82" s="243"/>
      <c r="D82" s="243"/>
      <c r="E82" s="243"/>
      <c r="F82" s="245"/>
    </row>
    <row r="83" spans="1:12" x14ac:dyDescent="0.2">
      <c r="A83" s="192" t="s">
        <v>409</v>
      </c>
      <c r="B83" s="243"/>
      <c r="C83" s="243"/>
      <c r="D83" s="243"/>
      <c r="E83" s="243"/>
      <c r="F83" s="245"/>
    </row>
    <row r="84" spans="1:12" x14ac:dyDescent="0.2">
      <c r="A84" s="257"/>
      <c r="B84" s="243"/>
      <c r="C84" s="243"/>
      <c r="D84" s="243"/>
      <c r="E84" s="243"/>
      <c r="F84" s="245"/>
    </row>
    <row r="85" spans="1:12" ht="12" customHeight="1" x14ac:dyDescent="0.2"/>
    <row r="86" spans="1:12" ht="21" thickBot="1" x14ac:dyDescent="0.35">
      <c r="A86" s="175" t="s">
        <v>55</v>
      </c>
    </row>
    <row r="87" spans="1:12" ht="12.75" customHeight="1" thickBot="1" x14ac:dyDescent="0.25">
      <c r="A87" s="176" t="s">
        <v>179</v>
      </c>
      <c r="B87" s="220"/>
      <c r="C87" s="220"/>
      <c r="D87" s="1011" t="s">
        <v>343</v>
      </c>
      <c r="E87" s="1012"/>
      <c r="F87" s="1013"/>
      <c r="G87" s="1011" t="s">
        <v>345</v>
      </c>
      <c r="H87" s="1012"/>
      <c r="I87" s="1013"/>
    </row>
    <row r="88" spans="1:12" ht="30.75" customHeight="1" thickBot="1" x14ac:dyDescent="0.25">
      <c r="A88" s="246"/>
      <c r="B88" s="258"/>
      <c r="C88" s="258"/>
      <c r="D88" s="1008" t="s">
        <v>170</v>
      </c>
      <c r="E88" s="1042"/>
      <c r="F88" s="1043"/>
      <c r="G88" s="1008" t="s">
        <v>170</v>
      </c>
      <c r="H88" s="1042"/>
      <c r="I88" s="1043"/>
    </row>
    <row r="89" spans="1:12" ht="32.25" customHeight="1" thickBot="1" x14ac:dyDescent="0.25">
      <c r="A89" s="223" t="s">
        <v>1</v>
      </c>
      <c r="B89" s="223" t="s">
        <v>2</v>
      </c>
      <c r="C89" s="223" t="s">
        <v>3</v>
      </c>
      <c r="D89" s="123" t="s">
        <v>447</v>
      </c>
      <c r="E89" s="199" t="s">
        <v>446</v>
      </c>
      <c r="F89" s="35" t="s">
        <v>449</v>
      </c>
      <c r="G89" s="123" t="s">
        <v>447</v>
      </c>
      <c r="H89" s="199" t="s">
        <v>446</v>
      </c>
      <c r="I89" s="35" t="s">
        <v>449</v>
      </c>
    </row>
    <row r="90" spans="1:12" x14ac:dyDescent="0.2">
      <c r="A90" s="1059" t="s">
        <v>176</v>
      </c>
      <c r="B90" s="225" t="s">
        <v>5</v>
      </c>
      <c r="C90" s="226" t="s">
        <v>6</v>
      </c>
      <c r="D90" s="207">
        <f t="shared" ref="D90:E104" si="7">G90/1.1</f>
        <v>4.8208009090909085</v>
      </c>
      <c r="E90" s="830">
        <f t="shared" si="7"/>
        <v>11.784179999999999</v>
      </c>
      <c r="F90" s="259">
        <f>I90/1.1</f>
        <v>6.3727272727272721</v>
      </c>
      <c r="G90" s="228">
        <v>5.3028810000000002</v>
      </c>
      <c r="H90" s="831">
        <v>12.962598</v>
      </c>
      <c r="I90" s="229">
        <v>7.01</v>
      </c>
      <c r="J90" s="927"/>
      <c r="K90" s="17"/>
      <c r="L90" s="17"/>
    </row>
    <row r="91" spans="1:12" x14ac:dyDescent="0.2">
      <c r="A91" s="1060"/>
      <c r="B91" s="230" t="s">
        <v>5</v>
      </c>
      <c r="C91" s="231" t="s">
        <v>7</v>
      </c>
      <c r="D91" s="207">
        <f t="shared" si="7"/>
        <v>5.1403081818181819</v>
      </c>
      <c r="E91" s="830">
        <f t="shared" si="7"/>
        <v>11.784179999999999</v>
      </c>
      <c r="F91" s="227">
        <f t="shared" ref="F91:F104" si="8">I91/1.1</f>
        <v>6.4545454545454541</v>
      </c>
      <c r="G91" s="232">
        <v>5.6543390000000002</v>
      </c>
      <c r="H91" s="260">
        <v>12.962598</v>
      </c>
      <c r="I91" s="233">
        <v>7.1</v>
      </c>
      <c r="J91" s="927"/>
      <c r="K91" s="17"/>
      <c r="L91" s="17"/>
    </row>
    <row r="92" spans="1:12" x14ac:dyDescent="0.2">
      <c r="A92" s="1060"/>
      <c r="B92" s="230" t="s">
        <v>5</v>
      </c>
      <c r="C92" s="231" t="s">
        <v>8</v>
      </c>
      <c r="D92" s="207">
        <f t="shared" si="7"/>
        <v>9.002587272727272</v>
      </c>
      <c r="E92" s="830">
        <f t="shared" si="7"/>
        <v>11.784179999999999</v>
      </c>
      <c r="F92" s="227">
        <f t="shared" si="8"/>
        <v>8.3090909090909086</v>
      </c>
      <c r="G92" s="232">
        <v>9.9028460000000003</v>
      </c>
      <c r="H92" s="260">
        <v>12.962598</v>
      </c>
      <c r="I92" s="233">
        <v>9.14</v>
      </c>
      <c r="J92" s="927"/>
      <c r="K92" s="17"/>
      <c r="L92" s="17"/>
    </row>
    <row r="93" spans="1:12" x14ac:dyDescent="0.2">
      <c r="A93" s="1060"/>
      <c r="B93" s="230" t="s">
        <v>5</v>
      </c>
      <c r="C93" s="231" t="s">
        <v>9</v>
      </c>
      <c r="D93" s="207">
        <f t="shared" si="7"/>
        <v>11.568042727272728</v>
      </c>
      <c r="E93" s="830">
        <f t="shared" si="7"/>
        <v>14.142895454545455</v>
      </c>
      <c r="F93" s="227">
        <f t="shared" si="8"/>
        <v>9.7818181818181813</v>
      </c>
      <c r="G93" s="232">
        <v>12.724847</v>
      </c>
      <c r="H93" s="260">
        <v>15.557185000000002</v>
      </c>
      <c r="I93" s="233">
        <v>10.76</v>
      </c>
      <c r="J93" s="927"/>
      <c r="K93" s="17"/>
      <c r="L93" s="17"/>
    </row>
    <row r="94" spans="1:12" x14ac:dyDescent="0.2">
      <c r="A94" s="1060"/>
      <c r="B94" s="230" t="s">
        <v>10</v>
      </c>
      <c r="C94" s="231" t="s">
        <v>11</v>
      </c>
      <c r="D94" s="207">
        <f t="shared" si="7"/>
        <v>16.069336363636364</v>
      </c>
      <c r="E94" s="830">
        <f t="shared" si="7"/>
        <v>24.752416363636364</v>
      </c>
      <c r="F94" s="227">
        <f t="shared" si="8"/>
        <v>22.599999999999998</v>
      </c>
      <c r="G94" s="232">
        <v>17.676270000000002</v>
      </c>
      <c r="H94" s="260">
        <v>27.227658000000002</v>
      </c>
      <c r="I94" s="233">
        <v>24.86</v>
      </c>
      <c r="J94" s="927"/>
      <c r="K94" s="17"/>
      <c r="L94" s="17"/>
    </row>
    <row r="95" spans="1:12" x14ac:dyDescent="0.2">
      <c r="A95" s="1060"/>
      <c r="B95" s="230" t="s">
        <v>10</v>
      </c>
      <c r="C95" s="231" t="s">
        <v>51</v>
      </c>
      <c r="D95" s="207">
        <f t="shared" si="7"/>
        <v>19.283203636363634</v>
      </c>
      <c r="E95" s="830">
        <f t="shared" si="7"/>
        <v>22.393700909090906</v>
      </c>
      <c r="F95" s="227">
        <f t="shared" si="8"/>
        <v>23.799999999999997</v>
      </c>
      <c r="G95" s="232">
        <v>21.211524000000001</v>
      </c>
      <c r="H95" s="260">
        <v>24.633071000000001</v>
      </c>
      <c r="I95" s="233">
        <v>26.18</v>
      </c>
      <c r="J95" s="927"/>
      <c r="K95" s="17"/>
      <c r="L95" s="17"/>
    </row>
    <row r="96" spans="1:12" x14ac:dyDescent="0.2">
      <c r="A96" s="1060"/>
      <c r="B96" s="230" t="s">
        <v>10</v>
      </c>
      <c r="C96" s="231" t="s">
        <v>13</v>
      </c>
      <c r="D96" s="207">
        <f t="shared" si="7"/>
        <v>27.853516363636363</v>
      </c>
      <c r="E96" s="830">
        <f t="shared" si="7"/>
        <v>31.819165454545455</v>
      </c>
      <c r="F96" s="227">
        <f t="shared" si="8"/>
        <v>31.009090909090904</v>
      </c>
      <c r="G96" s="232">
        <v>30.638868000000002</v>
      </c>
      <c r="H96" s="260">
        <v>35.001082000000004</v>
      </c>
      <c r="I96" s="233">
        <v>34.11</v>
      </c>
      <c r="J96" s="927"/>
      <c r="K96" s="17"/>
      <c r="L96" s="17"/>
    </row>
    <row r="97" spans="1:13" x14ac:dyDescent="0.2">
      <c r="A97" s="1060"/>
      <c r="B97" s="230" t="s">
        <v>10</v>
      </c>
      <c r="C97" s="231" t="s">
        <v>14</v>
      </c>
      <c r="D97" s="207">
        <f t="shared" si="7"/>
        <v>37.495118181818178</v>
      </c>
      <c r="E97" s="234" t="e">
        <v>#VALUE!</v>
      </c>
      <c r="F97" s="227">
        <f t="shared" si="8"/>
        <v>36.063636363636363</v>
      </c>
      <c r="G97" s="232">
        <v>41.244630000000001</v>
      </c>
      <c r="H97" s="234" t="s">
        <v>347</v>
      </c>
      <c r="I97" s="233">
        <v>39.67</v>
      </c>
      <c r="J97" s="927"/>
      <c r="K97" s="17"/>
      <c r="L97" s="17"/>
    </row>
    <row r="98" spans="1:13" x14ac:dyDescent="0.2">
      <c r="A98" s="1060"/>
      <c r="B98" s="230" t="s">
        <v>15</v>
      </c>
      <c r="C98" s="231" t="s">
        <v>12</v>
      </c>
      <c r="D98" s="207">
        <f t="shared" si="7"/>
        <v>152.13244818181815</v>
      </c>
      <c r="E98" s="830">
        <f t="shared" si="7"/>
        <v>149.98987</v>
      </c>
      <c r="F98" s="227">
        <f t="shared" si="8"/>
        <v>99.1</v>
      </c>
      <c r="G98" s="232">
        <v>167.34569299999998</v>
      </c>
      <c r="H98" s="260">
        <v>164.98885700000002</v>
      </c>
      <c r="I98" s="233">
        <v>109.01</v>
      </c>
      <c r="J98" s="927"/>
      <c r="K98" s="17"/>
      <c r="L98" s="17"/>
    </row>
    <row r="99" spans="1:13" x14ac:dyDescent="0.2">
      <c r="A99" s="1060"/>
      <c r="B99" s="230" t="s">
        <v>15</v>
      </c>
      <c r="C99" s="231" t="s">
        <v>14</v>
      </c>
      <c r="D99" s="207">
        <f t="shared" si="7"/>
        <v>173.55822999999998</v>
      </c>
      <c r="E99" s="830">
        <f t="shared" si="7"/>
        <v>192.84143363636363</v>
      </c>
      <c r="F99" s="227">
        <f t="shared" si="8"/>
        <v>170.96363636363634</v>
      </c>
      <c r="G99" s="232">
        <v>190.914053</v>
      </c>
      <c r="H99" s="260">
        <v>212.12557700000002</v>
      </c>
      <c r="I99" s="233">
        <v>188.06</v>
      </c>
      <c r="J99" s="927"/>
      <c r="K99" s="17"/>
      <c r="L99" s="17"/>
    </row>
    <row r="100" spans="1:13" x14ac:dyDescent="0.2">
      <c r="A100" s="1060"/>
      <c r="B100" s="230" t="s">
        <v>15</v>
      </c>
      <c r="C100" s="231" t="s">
        <v>19</v>
      </c>
      <c r="D100" s="207">
        <f t="shared" si="7"/>
        <v>192.84143363636363</v>
      </c>
      <c r="E100" s="830">
        <f t="shared" si="7"/>
        <v>192.84143363636363</v>
      </c>
      <c r="F100" s="227">
        <f t="shared" si="8"/>
        <v>171.17272727272726</v>
      </c>
      <c r="G100" s="232">
        <v>212.12557700000002</v>
      </c>
      <c r="H100" s="260">
        <v>212.12557700000002</v>
      </c>
      <c r="I100" s="233">
        <v>188.29</v>
      </c>
      <c r="J100" s="927"/>
      <c r="K100" s="17"/>
      <c r="L100" s="17"/>
    </row>
    <row r="101" spans="1:13" x14ac:dyDescent="0.2">
      <c r="A101" s="1060"/>
      <c r="B101" s="230" t="s">
        <v>15</v>
      </c>
      <c r="C101" s="231" t="s">
        <v>21</v>
      </c>
      <c r="D101" s="207">
        <f t="shared" si="7"/>
        <v>192.84143363636363</v>
      </c>
      <c r="E101" s="830">
        <f t="shared" si="7"/>
        <v>257.11877909090907</v>
      </c>
      <c r="F101" s="227">
        <f t="shared" si="8"/>
        <v>172.26363636363635</v>
      </c>
      <c r="G101" s="232">
        <v>212.12557700000002</v>
      </c>
      <c r="H101" s="260">
        <v>282.83065700000003</v>
      </c>
      <c r="I101" s="233">
        <v>189.49</v>
      </c>
      <c r="J101" s="927"/>
      <c r="K101" s="17"/>
      <c r="L101" s="17"/>
    </row>
    <row r="102" spans="1:13" x14ac:dyDescent="0.2">
      <c r="A102" s="1060"/>
      <c r="B102" s="230" t="s">
        <v>15</v>
      </c>
      <c r="C102" s="231" t="s">
        <v>24</v>
      </c>
      <c r="D102" s="207">
        <f t="shared" si="7"/>
        <v>192.84143363636363</v>
      </c>
      <c r="E102" s="830">
        <f t="shared" si="7"/>
        <v>257.11877909090907</v>
      </c>
      <c r="F102" s="227">
        <f t="shared" si="8"/>
        <v>248.59090909090907</v>
      </c>
      <c r="G102" s="232">
        <v>212.12557700000002</v>
      </c>
      <c r="H102" s="260">
        <v>282.83065700000003</v>
      </c>
      <c r="I102" s="233">
        <v>273.45</v>
      </c>
      <c r="J102" s="927"/>
      <c r="K102" s="17"/>
      <c r="L102" s="17"/>
    </row>
    <row r="103" spans="1:13" x14ac:dyDescent="0.2">
      <c r="A103" s="1060"/>
      <c r="B103" s="230" t="s">
        <v>15</v>
      </c>
      <c r="C103" s="231" t="s">
        <v>52</v>
      </c>
      <c r="D103" s="261">
        <v>0</v>
      </c>
      <c r="E103" s="234" t="e">
        <v>#VALUE!</v>
      </c>
      <c r="F103" s="227">
        <f t="shared" si="8"/>
        <v>255.92727272727268</v>
      </c>
      <c r="G103" s="254">
        <v>0</v>
      </c>
      <c r="H103" s="234">
        <v>282.84099400000002</v>
      </c>
      <c r="I103" s="233">
        <v>281.52</v>
      </c>
      <c r="J103" s="927"/>
      <c r="K103" s="17"/>
      <c r="L103" s="17"/>
    </row>
    <row r="104" spans="1:13" ht="13.5" thickBot="1" x14ac:dyDescent="0.25">
      <c r="A104" s="1061"/>
      <c r="B104" s="238" t="s">
        <v>15</v>
      </c>
      <c r="C104" s="239" t="s">
        <v>53</v>
      </c>
      <c r="D104" s="262">
        <v>0</v>
      </c>
      <c r="E104" s="830">
        <f t="shared" si="7"/>
        <v>257.12817636363638</v>
      </c>
      <c r="F104" s="241">
        <f t="shared" si="8"/>
        <v>261.81818181818181</v>
      </c>
      <c r="G104" s="263">
        <v>0</v>
      </c>
      <c r="H104" s="264">
        <v>282.84099400000002</v>
      </c>
      <c r="I104" s="242">
        <v>288</v>
      </c>
      <c r="J104" s="927"/>
      <c r="K104" s="17"/>
      <c r="L104" s="17"/>
    </row>
    <row r="105" spans="1:13" x14ac:dyDescent="0.2">
      <c r="A105" s="192" t="s">
        <v>172</v>
      </c>
      <c r="B105" s="243"/>
      <c r="C105" s="243"/>
      <c r="D105" s="265"/>
      <c r="E105" s="245"/>
      <c r="F105" s="245"/>
    </row>
    <row r="106" spans="1:13" x14ac:dyDescent="0.2">
      <c r="A106" s="257"/>
      <c r="B106" s="243"/>
      <c r="C106" s="243"/>
      <c r="D106" s="265"/>
      <c r="E106" s="245"/>
      <c r="F106" s="245"/>
    </row>
    <row r="107" spans="1:13" x14ac:dyDescent="0.2">
      <c r="D107" s="17"/>
    </row>
    <row r="108" spans="1:13" ht="21" thickBot="1" x14ac:dyDescent="0.35">
      <c r="A108" s="266" t="s">
        <v>56</v>
      </c>
    </row>
    <row r="109" spans="1:13" ht="15" customHeight="1" thickBot="1" x14ac:dyDescent="0.25">
      <c r="A109" s="176" t="s">
        <v>212</v>
      </c>
      <c r="B109" s="220"/>
      <c r="C109" s="220"/>
      <c r="D109" s="1011" t="s">
        <v>343</v>
      </c>
      <c r="E109" s="1012"/>
      <c r="F109" s="1012"/>
      <c r="G109" s="1011" t="s">
        <v>345</v>
      </c>
      <c r="H109" s="1012"/>
      <c r="I109" s="1013"/>
    </row>
    <row r="110" spans="1:13" ht="30.75" customHeight="1" thickBot="1" x14ac:dyDescent="0.25">
      <c r="A110" s="246"/>
      <c r="B110" s="258"/>
      <c r="C110" s="258"/>
      <c r="D110" s="1044" t="s">
        <v>170</v>
      </c>
      <c r="E110" s="1062"/>
      <c r="F110" s="1062"/>
      <c r="G110" s="1044" t="s">
        <v>170</v>
      </c>
      <c r="H110" s="1062"/>
      <c r="I110" s="1063"/>
    </row>
    <row r="111" spans="1:13" ht="32.25" customHeight="1" thickBot="1" x14ac:dyDescent="0.25">
      <c r="A111" s="223" t="s">
        <v>1</v>
      </c>
      <c r="B111" s="223" t="s">
        <v>2</v>
      </c>
      <c r="C111" s="247" t="s">
        <v>3</v>
      </c>
      <c r="D111" s="123" t="s">
        <v>447</v>
      </c>
      <c r="E111" s="199" t="s">
        <v>446</v>
      </c>
      <c r="F111" s="35" t="s">
        <v>436</v>
      </c>
      <c r="G111" s="123" t="s">
        <v>447</v>
      </c>
      <c r="H111" s="199" t="s">
        <v>446</v>
      </c>
      <c r="I111" s="35" t="s">
        <v>436</v>
      </c>
    </row>
    <row r="112" spans="1:13" x14ac:dyDescent="0.2">
      <c r="A112" s="1080" t="s">
        <v>177</v>
      </c>
      <c r="B112" s="225" t="s">
        <v>5</v>
      </c>
      <c r="C112" s="226" t="s">
        <v>6</v>
      </c>
      <c r="D112" s="207">
        <f t="shared" ref="D112:E129" si="9">G112/1.1</f>
        <v>4.8208009090909085</v>
      </c>
      <c r="E112" s="830">
        <f t="shared" si="9"/>
        <v>5.8920899999999996</v>
      </c>
      <c r="F112" s="267">
        <f>I112/1.1</f>
        <v>5.9454545454545453</v>
      </c>
      <c r="G112" s="228">
        <v>5.3028810000000002</v>
      </c>
      <c r="H112" s="268">
        <v>6.4812989999999999</v>
      </c>
      <c r="I112" s="229">
        <v>6.54</v>
      </c>
      <c r="J112" s="936"/>
      <c r="K112" s="245"/>
      <c r="L112" s="17"/>
      <c r="M112" s="17"/>
    </row>
    <row r="113" spans="1:13" x14ac:dyDescent="0.2">
      <c r="A113" s="1081"/>
      <c r="B113" s="230" t="s">
        <v>5</v>
      </c>
      <c r="C113" s="231" t="s">
        <v>7</v>
      </c>
      <c r="D113" s="207">
        <f t="shared" si="9"/>
        <v>5.1403081818181819</v>
      </c>
      <c r="E113" s="830">
        <f t="shared" si="9"/>
        <v>5.8920899999999996</v>
      </c>
      <c r="F113" s="269">
        <f>I113/1.1</f>
        <v>6.0272727272727264</v>
      </c>
      <c r="G113" s="232">
        <v>5.6543390000000002</v>
      </c>
      <c r="H113" s="260">
        <v>6.4812989999999999</v>
      </c>
      <c r="I113" s="233">
        <v>6.63</v>
      </c>
      <c r="J113" s="936"/>
      <c r="K113" s="245"/>
      <c r="L113" s="17"/>
      <c r="M113" s="17"/>
    </row>
    <row r="114" spans="1:13" x14ac:dyDescent="0.2">
      <c r="A114" s="1081"/>
      <c r="B114" s="230" t="s">
        <v>5</v>
      </c>
      <c r="C114" s="231" t="s">
        <v>8</v>
      </c>
      <c r="D114" s="207">
        <f t="shared" si="9"/>
        <v>9.002587272727272</v>
      </c>
      <c r="E114" s="830">
        <f t="shared" si="9"/>
        <v>9.1905327272727266</v>
      </c>
      <c r="F114" s="269">
        <f t="shared" ref="F114:F127" si="10">I114/1.1</f>
        <v>7.7636363636363619</v>
      </c>
      <c r="G114" s="232">
        <v>9.9028460000000003</v>
      </c>
      <c r="H114" s="260">
        <v>10.109586</v>
      </c>
      <c r="I114" s="233">
        <v>8.5399999999999991</v>
      </c>
      <c r="J114" s="936"/>
      <c r="K114" s="245"/>
      <c r="L114" s="17"/>
      <c r="M114" s="17"/>
    </row>
    <row r="115" spans="1:13" x14ac:dyDescent="0.2">
      <c r="A115" s="1081"/>
      <c r="B115" s="230" t="s">
        <v>5</v>
      </c>
      <c r="C115" s="231" t="s">
        <v>9</v>
      </c>
      <c r="D115" s="207">
        <f t="shared" si="9"/>
        <v>11.568042727272728</v>
      </c>
      <c r="E115" s="830">
        <f t="shared" si="9"/>
        <v>14.142895454545455</v>
      </c>
      <c r="F115" s="269">
        <f t="shared" si="10"/>
        <v>9.1363636363636367</v>
      </c>
      <c r="G115" s="232">
        <v>12.724847</v>
      </c>
      <c r="H115" s="260">
        <v>15.557185000000002</v>
      </c>
      <c r="I115" s="233">
        <v>10.050000000000001</v>
      </c>
      <c r="J115" s="936"/>
      <c r="K115" s="245"/>
      <c r="L115" s="17"/>
      <c r="M115" s="17"/>
    </row>
    <row r="116" spans="1:13" x14ac:dyDescent="0.2">
      <c r="A116" s="1081"/>
      <c r="B116" s="230" t="s">
        <v>10</v>
      </c>
      <c r="C116" s="231" t="s">
        <v>11</v>
      </c>
      <c r="D116" s="207">
        <f t="shared" si="9"/>
        <v>16.069336363636364</v>
      </c>
      <c r="E116" s="830">
        <f t="shared" si="9"/>
        <v>24.752416363636364</v>
      </c>
      <c r="F116" s="269">
        <f t="shared" si="10"/>
        <v>21.109090909090906</v>
      </c>
      <c r="G116" s="232">
        <v>17.676270000000002</v>
      </c>
      <c r="H116" s="260">
        <v>27.227658000000002</v>
      </c>
      <c r="I116" s="233">
        <v>23.22</v>
      </c>
      <c r="J116" s="936"/>
      <c r="K116" s="245"/>
      <c r="L116" s="17"/>
      <c r="M116" s="17"/>
    </row>
    <row r="117" spans="1:13" x14ac:dyDescent="0.2">
      <c r="A117" s="1081"/>
      <c r="B117" s="230" t="s">
        <v>10</v>
      </c>
      <c r="C117" s="231" t="s">
        <v>51</v>
      </c>
      <c r="D117" s="207">
        <f t="shared" si="9"/>
        <v>19.283203636363634</v>
      </c>
      <c r="E117" s="830">
        <f t="shared" si="9"/>
        <v>22.393700909090906</v>
      </c>
      <c r="F117" s="269">
        <f t="shared" si="10"/>
        <v>22.236363636363635</v>
      </c>
      <c r="G117" s="232">
        <v>21.211524000000001</v>
      </c>
      <c r="H117" s="260">
        <v>24.633071000000001</v>
      </c>
      <c r="I117" s="233">
        <v>24.46</v>
      </c>
      <c r="J117" s="936"/>
      <c r="K117" s="245"/>
      <c r="L117" s="17"/>
      <c r="M117" s="17"/>
    </row>
    <row r="118" spans="1:13" x14ac:dyDescent="0.2">
      <c r="A118" s="1081"/>
      <c r="B118" s="230" t="s">
        <v>10</v>
      </c>
      <c r="C118" s="231" t="s">
        <v>13</v>
      </c>
      <c r="D118" s="207">
        <f t="shared" si="9"/>
        <v>27.853516363636363</v>
      </c>
      <c r="E118" s="830">
        <f t="shared" si="9"/>
        <v>31.819165454545455</v>
      </c>
      <c r="F118" s="269">
        <f t="shared" si="10"/>
        <v>28.963636363636361</v>
      </c>
      <c r="G118" s="232">
        <v>30.638868000000002</v>
      </c>
      <c r="H118" s="260">
        <v>35.001082000000004</v>
      </c>
      <c r="I118" s="233">
        <v>31.86</v>
      </c>
      <c r="J118" s="936"/>
      <c r="K118" s="245"/>
      <c r="L118" s="17"/>
      <c r="M118" s="17"/>
    </row>
    <row r="119" spans="1:13" x14ac:dyDescent="0.2">
      <c r="A119" s="1081"/>
      <c r="B119" s="230" t="s">
        <v>10</v>
      </c>
      <c r="C119" s="231" t="s">
        <v>14</v>
      </c>
      <c r="D119" s="207">
        <f t="shared" si="9"/>
        <v>37.495118181818178</v>
      </c>
      <c r="E119" s="830">
        <f t="shared" si="9"/>
        <v>41.244630000000001</v>
      </c>
      <c r="F119" s="269">
        <f t="shared" si="10"/>
        <v>33.68181818181818</v>
      </c>
      <c r="G119" s="232">
        <v>41.244630000000001</v>
      </c>
      <c r="H119" s="260">
        <v>45.369093000000007</v>
      </c>
      <c r="I119" s="233">
        <v>37.049999999999997</v>
      </c>
      <c r="J119" s="936"/>
      <c r="K119" s="245"/>
      <c r="L119" s="17"/>
      <c r="M119" s="17"/>
    </row>
    <row r="120" spans="1:13" x14ac:dyDescent="0.2">
      <c r="A120" s="1081"/>
      <c r="B120" s="230" t="s">
        <v>15</v>
      </c>
      <c r="C120" s="231" t="s">
        <v>12</v>
      </c>
      <c r="D120" s="207">
        <f t="shared" si="9"/>
        <v>149.98987</v>
      </c>
      <c r="E120" s="830">
        <f t="shared" si="9"/>
        <v>149.98987</v>
      </c>
      <c r="F120" s="269">
        <f t="shared" si="10"/>
        <v>92.545454545454533</v>
      </c>
      <c r="G120" s="232">
        <v>164.98885700000002</v>
      </c>
      <c r="H120" s="260">
        <v>164.98885700000002</v>
      </c>
      <c r="I120" s="233">
        <v>101.8</v>
      </c>
      <c r="J120" s="936"/>
      <c r="K120" s="245"/>
      <c r="L120" s="17"/>
      <c r="M120" s="17"/>
    </row>
    <row r="121" spans="1:13" x14ac:dyDescent="0.2">
      <c r="A121" s="1081"/>
      <c r="B121" s="230" t="s">
        <v>15</v>
      </c>
      <c r="C121" s="231" t="s">
        <v>14</v>
      </c>
      <c r="D121" s="207">
        <f t="shared" si="9"/>
        <v>149.98987</v>
      </c>
      <c r="E121" s="830">
        <f t="shared" si="9"/>
        <v>192.84143363636363</v>
      </c>
      <c r="F121" s="269">
        <f t="shared" si="10"/>
        <v>159.66363636363636</v>
      </c>
      <c r="G121" s="232">
        <v>164.98885700000002</v>
      </c>
      <c r="H121" s="260">
        <v>212.12557700000002</v>
      </c>
      <c r="I121" s="233">
        <v>175.63</v>
      </c>
      <c r="J121" s="936"/>
      <c r="K121" s="245"/>
      <c r="L121" s="17"/>
      <c r="M121" s="17"/>
    </row>
    <row r="122" spans="1:13" x14ac:dyDescent="0.2">
      <c r="A122" s="1081"/>
      <c r="B122" s="230" t="s">
        <v>15</v>
      </c>
      <c r="C122" s="231" t="s">
        <v>19</v>
      </c>
      <c r="D122" s="207">
        <f t="shared" si="9"/>
        <v>149.98987</v>
      </c>
      <c r="E122" s="830">
        <f t="shared" si="9"/>
        <v>192.84143363636363</v>
      </c>
      <c r="F122" s="269">
        <f t="shared" si="10"/>
        <v>159.84545454545454</v>
      </c>
      <c r="G122" s="232">
        <v>164.98885700000002</v>
      </c>
      <c r="H122" s="260">
        <v>212.12557700000002</v>
      </c>
      <c r="I122" s="233">
        <v>175.83</v>
      </c>
      <c r="J122" s="936"/>
      <c r="K122" s="245"/>
      <c r="L122" s="17"/>
      <c r="M122" s="17"/>
    </row>
    <row r="123" spans="1:13" x14ac:dyDescent="0.2">
      <c r="A123" s="1081"/>
      <c r="B123" s="230" t="s">
        <v>15</v>
      </c>
      <c r="C123" s="231" t="s">
        <v>20</v>
      </c>
      <c r="D123" s="207">
        <f t="shared" si="9"/>
        <v>149.98987</v>
      </c>
      <c r="E123" s="830">
        <f t="shared" si="9"/>
        <v>192.84143363636363</v>
      </c>
      <c r="F123" s="269">
        <f t="shared" si="10"/>
        <v>170.66363636363633</v>
      </c>
      <c r="G123" s="232">
        <v>164.98885700000002</v>
      </c>
      <c r="H123" s="260">
        <v>212.12557700000002</v>
      </c>
      <c r="I123" s="233">
        <v>187.73</v>
      </c>
      <c r="J123" s="936"/>
      <c r="K123" s="245"/>
      <c r="L123" s="17"/>
      <c r="M123" s="17"/>
    </row>
    <row r="124" spans="1:13" x14ac:dyDescent="0.2">
      <c r="A124" s="1081"/>
      <c r="B124" s="230" t="s">
        <v>15</v>
      </c>
      <c r="C124" s="231" t="s">
        <v>21</v>
      </c>
      <c r="D124" s="207">
        <f t="shared" si="9"/>
        <v>171.4156518181818</v>
      </c>
      <c r="E124" s="830">
        <f t="shared" si="9"/>
        <v>257.11877909090907</v>
      </c>
      <c r="F124" s="269">
        <f t="shared" si="10"/>
        <v>160.87272727272727</v>
      </c>
      <c r="G124" s="232">
        <v>188.55721700000001</v>
      </c>
      <c r="H124" s="260">
        <v>282.83065700000003</v>
      </c>
      <c r="I124" s="233">
        <v>176.96</v>
      </c>
      <c r="J124" s="936"/>
      <c r="K124" s="245"/>
      <c r="L124" s="17"/>
      <c r="M124" s="17"/>
    </row>
    <row r="125" spans="1:13" x14ac:dyDescent="0.2">
      <c r="A125" s="1081"/>
      <c r="B125" s="230" t="s">
        <v>15</v>
      </c>
      <c r="C125" s="231" t="s">
        <v>24</v>
      </c>
      <c r="D125" s="207">
        <f t="shared" si="9"/>
        <v>192.84143363636363</v>
      </c>
      <c r="E125" s="830">
        <f t="shared" si="9"/>
        <v>257.11877909090907</v>
      </c>
      <c r="F125" s="269">
        <f t="shared" si="10"/>
        <v>232.16363636363633</v>
      </c>
      <c r="G125" s="232">
        <v>212.12557700000002</v>
      </c>
      <c r="H125" s="260">
        <v>282.83065700000003</v>
      </c>
      <c r="I125" s="233">
        <v>255.38</v>
      </c>
      <c r="J125" s="936"/>
      <c r="K125" s="245"/>
      <c r="L125" s="17"/>
      <c r="M125" s="17"/>
    </row>
    <row r="126" spans="1:13" x14ac:dyDescent="0.2">
      <c r="A126" s="1081"/>
      <c r="B126" s="230" t="s">
        <v>15</v>
      </c>
      <c r="C126" s="231" t="s">
        <v>52</v>
      </c>
      <c r="D126" s="270">
        <v>0</v>
      </c>
      <c r="E126" s="149">
        <v>0</v>
      </c>
      <c r="F126" s="269">
        <f t="shared" si="10"/>
        <v>238.96363636363637</v>
      </c>
      <c r="G126" s="270"/>
      <c r="H126" s="271">
        <v>273.61</v>
      </c>
      <c r="I126" s="233">
        <v>262.86</v>
      </c>
      <c r="J126" s="936"/>
      <c r="K126" s="245"/>
      <c r="L126" s="17"/>
      <c r="M126" s="17"/>
    </row>
    <row r="127" spans="1:13" ht="13.5" thickBot="1" x14ac:dyDescent="0.25">
      <c r="A127" s="1081"/>
      <c r="B127" s="238" t="s">
        <v>15</v>
      </c>
      <c r="C127" s="239" t="s">
        <v>53</v>
      </c>
      <c r="D127" s="207">
        <f t="shared" si="9"/>
        <v>225.46876454545455</v>
      </c>
      <c r="E127" s="830">
        <f t="shared" si="9"/>
        <v>257.11877909090907</v>
      </c>
      <c r="F127" s="272">
        <f t="shared" si="10"/>
        <v>244.51818181818183</v>
      </c>
      <c r="G127" s="232">
        <v>248.01564100000002</v>
      </c>
      <c r="H127" s="260">
        <v>282.83065700000003</v>
      </c>
      <c r="I127" s="233">
        <v>268.97000000000003</v>
      </c>
      <c r="J127" s="936"/>
      <c r="K127" s="245"/>
      <c r="L127" s="17"/>
      <c r="M127" s="17"/>
    </row>
    <row r="128" spans="1:13" ht="13.5" thickBot="1" x14ac:dyDescent="0.25">
      <c r="A128" s="1081"/>
      <c r="B128" s="273"/>
      <c r="C128" s="274"/>
      <c r="D128" s="275"/>
      <c r="E128" s="276">
        <v>0</v>
      </c>
      <c r="F128" s="277"/>
      <c r="G128" s="278"/>
      <c r="H128" s="279"/>
      <c r="I128" s="971">
        <v>0</v>
      </c>
      <c r="J128" s="245"/>
      <c r="K128" s="245"/>
      <c r="L128" s="17"/>
      <c r="M128" s="17"/>
    </row>
    <row r="129" spans="1:13" ht="15" customHeight="1" thickBot="1" x14ac:dyDescent="0.25">
      <c r="A129" s="1061"/>
      <c r="B129" s="1125" t="s">
        <v>216</v>
      </c>
      <c r="C129" s="1126"/>
      <c r="D129" s="207">
        <f t="shared" si="9"/>
        <v>0</v>
      </c>
      <c r="E129" s="830">
        <f t="shared" si="9"/>
        <v>84.274741818181823</v>
      </c>
      <c r="F129" s="281">
        <f>I129/1.1</f>
        <v>94.563636363636348</v>
      </c>
      <c r="G129" s="282">
        <v>0</v>
      </c>
      <c r="H129" s="264">
        <v>92.702216000000007</v>
      </c>
      <c r="I129" s="972">
        <v>104.02</v>
      </c>
      <c r="J129" s="245"/>
      <c r="K129" s="245"/>
      <c r="L129" s="17"/>
      <c r="M129" s="17"/>
    </row>
    <row r="130" spans="1:13" x14ac:dyDescent="0.2">
      <c r="A130" s="192" t="s">
        <v>172</v>
      </c>
      <c r="B130" s="243"/>
      <c r="C130" s="243"/>
      <c r="D130" s="265"/>
      <c r="E130" s="245"/>
      <c r="F130" s="245"/>
    </row>
    <row r="131" spans="1:13" x14ac:dyDescent="0.2">
      <c r="A131" s="283" t="s">
        <v>411</v>
      </c>
      <c r="B131" s="243"/>
      <c r="C131" s="243"/>
      <c r="D131" s="265"/>
      <c r="E131" s="245"/>
      <c r="F131" s="245"/>
    </row>
    <row r="133" spans="1:13" ht="21" thickBot="1" x14ac:dyDescent="0.35">
      <c r="A133" s="175" t="s">
        <v>57</v>
      </c>
    </row>
    <row r="134" spans="1:13" ht="15.75" customHeight="1" thickBot="1" x14ac:dyDescent="0.25">
      <c r="A134" s="176" t="s">
        <v>183</v>
      </c>
      <c r="B134" s="220"/>
      <c r="C134" s="220"/>
      <c r="D134" s="1011" t="s">
        <v>343</v>
      </c>
      <c r="E134" s="1012"/>
      <c r="F134" s="1013"/>
      <c r="G134" s="1011" t="s">
        <v>345</v>
      </c>
      <c r="H134" s="1012"/>
      <c r="I134" s="1013"/>
    </row>
    <row r="135" spans="1:13" ht="30.75" customHeight="1" thickBot="1" x14ac:dyDescent="0.25">
      <c r="A135" s="221"/>
      <c r="B135" s="221"/>
      <c r="C135" s="221"/>
      <c r="D135" s="1014" t="s">
        <v>164</v>
      </c>
      <c r="E135" s="1015"/>
      <c r="F135" s="1016"/>
      <c r="G135" s="1014" t="s">
        <v>164</v>
      </c>
      <c r="H135" s="1015"/>
      <c r="I135" s="1016"/>
    </row>
    <row r="136" spans="1:13" ht="33" customHeight="1" thickBot="1" x14ac:dyDescent="0.25">
      <c r="A136" s="223" t="s">
        <v>1</v>
      </c>
      <c r="B136" s="223" t="s">
        <v>2</v>
      </c>
      <c r="C136" s="223" t="s">
        <v>3</v>
      </c>
      <c r="D136" s="123" t="s">
        <v>447</v>
      </c>
      <c r="E136" s="199" t="s">
        <v>446</v>
      </c>
      <c r="F136" s="35" t="s">
        <v>449</v>
      </c>
      <c r="G136" s="123" t="s">
        <v>447</v>
      </c>
      <c r="H136" s="199" t="s">
        <v>446</v>
      </c>
      <c r="I136" s="35" t="s">
        <v>449</v>
      </c>
    </row>
    <row r="137" spans="1:13" x14ac:dyDescent="0.2">
      <c r="A137" s="1059" t="s">
        <v>178</v>
      </c>
      <c r="B137" s="284" t="s">
        <v>5</v>
      </c>
      <c r="C137" s="226" t="s">
        <v>6</v>
      </c>
      <c r="D137" s="207">
        <f t="shared" ref="D137:E152" si="11">G137/1.1</f>
        <v>4.300647676704231</v>
      </c>
      <c r="E137" s="162" t="e">
        <v>#VALUE!</v>
      </c>
      <c r="F137" s="259">
        <f>I137/1.1</f>
        <v>12.899999999999999</v>
      </c>
      <c r="G137" s="285">
        <v>4.730712444374654</v>
      </c>
      <c r="H137" s="286" t="s">
        <v>347</v>
      </c>
      <c r="I137" s="973">
        <v>14.19</v>
      </c>
      <c r="J137" s="17"/>
      <c r="K137" s="17"/>
      <c r="L137" s="17"/>
      <c r="M137" s="17"/>
    </row>
    <row r="138" spans="1:13" x14ac:dyDescent="0.2">
      <c r="A138" s="1060"/>
      <c r="B138" s="287" t="s">
        <v>5</v>
      </c>
      <c r="C138" s="231" t="s">
        <v>7</v>
      </c>
      <c r="D138" s="207">
        <f t="shared" si="11"/>
        <v>4.7416288036351304</v>
      </c>
      <c r="E138" s="830">
        <f t="shared" si="11"/>
        <v>13.082356020688632</v>
      </c>
      <c r="F138" s="227">
        <f t="shared" ref="F138:F152" si="12">I138/1.1</f>
        <v>15.390909090909089</v>
      </c>
      <c r="G138" s="288">
        <v>5.2157916839986438</v>
      </c>
      <c r="H138" s="289">
        <v>14.390591622757496</v>
      </c>
      <c r="I138" s="974">
        <v>16.93</v>
      </c>
      <c r="J138" s="17"/>
      <c r="K138" s="17"/>
      <c r="L138" s="17"/>
      <c r="M138" s="17"/>
    </row>
    <row r="139" spans="1:13" x14ac:dyDescent="0.2">
      <c r="A139" s="1060"/>
      <c r="B139" s="287" t="s">
        <v>5</v>
      </c>
      <c r="C139" s="231" t="s">
        <v>8</v>
      </c>
      <c r="D139" s="207">
        <f t="shared" si="11"/>
        <v>15.991209658947779</v>
      </c>
      <c r="E139" s="236" t="e">
        <v>#VALUE!</v>
      </c>
      <c r="F139" s="227">
        <f t="shared" si="12"/>
        <v>25.690909090909091</v>
      </c>
      <c r="G139" s="288">
        <v>17.590330624842558</v>
      </c>
      <c r="H139" s="236" t="s">
        <v>347</v>
      </c>
      <c r="I139" s="974">
        <v>28.26</v>
      </c>
      <c r="J139" s="17"/>
      <c r="K139" s="17"/>
      <c r="L139" s="17"/>
      <c r="M139" s="17"/>
    </row>
    <row r="140" spans="1:13" x14ac:dyDescent="0.2">
      <c r="A140" s="1060"/>
      <c r="B140" s="287" t="s">
        <v>5</v>
      </c>
      <c r="C140" s="231" t="s">
        <v>9</v>
      </c>
      <c r="D140" s="207">
        <f t="shared" si="11"/>
        <v>20.56427022042438</v>
      </c>
      <c r="E140" s="830">
        <f t="shared" si="11"/>
        <v>21.980120718060071</v>
      </c>
      <c r="F140" s="227">
        <f t="shared" si="12"/>
        <v>36</v>
      </c>
      <c r="G140" s="288">
        <v>22.620697242466818</v>
      </c>
      <c r="H140" s="289">
        <v>24.17813278986608</v>
      </c>
      <c r="I140" s="974">
        <v>39.6</v>
      </c>
      <c r="J140" s="17"/>
      <c r="K140" s="17"/>
      <c r="L140" s="17"/>
      <c r="M140" s="17"/>
    </row>
    <row r="141" spans="1:13" x14ac:dyDescent="0.2">
      <c r="A141" s="1060"/>
      <c r="B141" s="287" t="s">
        <v>10</v>
      </c>
      <c r="C141" s="231" t="s">
        <v>11</v>
      </c>
      <c r="D141" s="207">
        <f t="shared" si="11"/>
        <v>25.127662577754094</v>
      </c>
      <c r="E141" s="830">
        <f t="shared" si="11"/>
        <v>40.6849424086003</v>
      </c>
      <c r="F141" s="227">
        <f t="shared" si="12"/>
        <v>44.918181818181814</v>
      </c>
      <c r="G141" s="288">
        <v>27.640428835529505</v>
      </c>
      <c r="H141" s="289">
        <v>44.753436649460333</v>
      </c>
      <c r="I141" s="974">
        <v>49.41</v>
      </c>
      <c r="J141" s="17"/>
      <c r="K141" s="17"/>
      <c r="L141" s="17"/>
      <c r="M141" s="17"/>
    </row>
    <row r="142" spans="1:13" x14ac:dyDescent="0.2">
      <c r="A142" s="1060"/>
      <c r="B142" s="287" t="s">
        <v>10</v>
      </c>
      <c r="C142" s="231" t="s">
        <v>12</v>
      </c>
      <c r="D142" s="207">
        <f t="shared" si="11"/>
        <v>46.832780887510893</v>
      </c>
      <c r="E142" s="830">
        <f t="shared" si="11"/>
        <v>50.737840069019875</v>
      </c>
      <c r="F142" s="227">
        <f t="shared" si="12"/>
        <v>55.390909090909084</v>
      </c>
      <c r="G142" s="288">
        <v>51.516058976261988</v>
      </c>
      <c r="H142" s="289">
        <v>55.81162407592187</v>
      </c>
      <c r="I142" s="974">
        <v>60.93</v>
      </c>
      <c r="J142" s="17"/>
      <c r="K142" s="17"/>
      <c r="L142" s="17"/>
      <c r="M142" s="17"/>
    </row>
    <row r="143" spans="1:13" x14ac:dyDescent="0.2">
      <c r="A143" s="1060"/>
      <c r="B143" s="287" t="s">
        <v>10</v>
      </c>
      <c r="C143" s="231" t="s">
        <v>13</v>
      </c>
      <c r="D143" s="207">
        <f t="shared" si="11"/>
        <v>70.81959537593255</v>
      </c>
      <c r="E143" s="830">
        <f t="shared" si="11"/>
        <v>72.573865756923382</v>
      </c>
      <c r="F143" s="227">
        <f t="shared" si="12"/>
        <v>65.890909090909091</v>
      </c>
      <c r="G143" s="288">
        <v>77.901554913525814</v>
      </c>
      <c r="H143" s="289">
        <v>79.831252332615733</v>
      </c>
      <c r="I143" s="974">
        <v>72.48</v>
      </c>
      <c r="J143" s="17"/>
      <c r="K143" s="17"/>
      <c r="L143" s="17"/>
      <c r="M143" s="17"/>
    </row>
    <row r="144" spans="1:13" x14ac:dyDescent="0.2">
      <c r="A144" s="1060"/>
      <c r="B144" s="287" t="s">
        <v>10</v>
      </c>
      <c r="C144" s="231" t="s">
        <v>14</v>
      </c>
      <c r="D144" s="237" t="e">
        <v>#VALUE!</v>
      </c>
      <c r="E144" s="236" t="e">
        <v>#VALUE!</v>
      </c>
      <c r="F144" s="227">
        <f t="shared" si="12"/>
        <v>150.52727272727273</v>
      </c>
      <c r="G144" s="235" t="s">
        <v>347</v>
      </c>
      <c r="H144" s="236" t="s">
        <v>347</v>
      </c>
      <c r="I144" s="974">
        <v>165.58</v>
      </c>
      <c r="J144" s="17"/>
      <c r="K144" s="17"/>
      <c r="L144" s="17"/>
      <c r="M144" s="17"/>
    </row>
    <row r="145" spans="1:30" x14ac:dyDescent="0.2">
      <c r="A145" s="1060"/>
      <c r="B145" s="287" t="s">
        <v>15</v>
      </c>
      <c r="C145" s="231" t="s">
        <v>12</v>
      </c>
      <c r="D145" s="207">
        <f t="shared" si="11"/>
        <v>342.68949598633856</v>
      </c>
      <c r="E145" s="830">
        <f t="shared" si="11"/>
        <v>209.12881126445308</v>
      </c>
      <c r="F145" s="227">
        <f t="shared" si="12"/>
        <v>149.39090909090908</v>
      </c>
      <c r="G145" s="288">
        <v>376.95844558497242</v>
      </c>
      <c r="H145" s="289">
        <v>230.04169239089842</v>
      </c>
      <c r="I145" s="974">
        <v>164.33</v>
      </c>
      <c r="J145" s="17"/>
      <c r="K145" s="17"/>
      <c r="L145" s="17"/>
      <c r="M145" s="17"/>
    </row>
    <row r="146" spans="1:30" x14ac:dyDescent="0.2">
      <c r="A146" s="1060"/>
      <c r="B146" s="287" t="s">
        <v>15</v>
      </c>
      <c r="C146" s="231" t="s">
        <v>14</v>
      </c>
      <c r="D146" s="207">
        <f t="shared" si="11"/>
        <v>382.66752013370797</v>
      </c>
      <c r="E146" s="830">
        <f t="shared" si="11"/>
        <v>310.18279708341669</v>
      </c>
      <c r="F146" s="227">
        <f t="shared" si="12"/>
        <v>273.90909090909088</v>
      </c>
      <c r="G146" s="288">
        <v>420.93427214707879</v>
      </c>
      <c r="H146" s="289">
        <v>341.2010767917584</v>
      </c>
      <c r="I146" s="974">
        <v>301.3</v>
      </c>
      <c r="J146" s="17"/>
      <c r="K146" s="17"/>
      <c r="L146" s="17"/>
      <c r="M146" s="17"/>
    </row>
    <row r="147" spans="1:30" x14ac:dyDescent="0.2">
      <c r="A147" s="1060"/>
      <c r="B147" s="287" t="s">
        <v>15</v>
      </c>
      <c r="C147" s="231" t="s">
        <v>19</v>
      </c>
      <c r="D147" s="207">
        <f t="shared" si="11"/>
        <v>434.08302978684236</v>
      </c>
      <c r="E147" s="830">
        <f t="shared" si="11"/>
        <v>340.77633759532432</v>
      </c>
      <c r="F147" s="227">
        <f t="shared" si="12"/>
        <v>313.31818181818176</v>
      </c>
      <c r="G147" s="288">
        <v>477.49133276552664</v>
      </c>
      <c r="H147" s="289">
        <v>374.85397135485675</v>
      </c>
      <c r="I147" s="974">
        <v>344.65</v>
      </c>
      <c r="J147" s="17"/>
      <c r="K147" s="17"/>
      <c r="L147" s="17"/>
      <c r="M147" s="17"/>
    </row>
    <row r="148" spans="1:30" x14ac:dyDescent="0.2">
      <c r="A148" s="1060"/>
      <c r="B148" s="287" t="s">
        <v>15</v>
      </c>
      <c r="C148" s="231" t="s">
        <v>21</v>
      </c>
      <c r="D148" s="207">
        <f t="shared" si="11"/>
        <v>450.19025789555275</v>
      </c>
      <c r="E148" s="830">
        <f t="shared" si="11"/>
        <v>458.84974411824078</v>
      </c>
      <c r="F148" s="227">
        <f t="shared" si="12"/>
        <v>353.55454545454546</v>
      </c>
      <c r="G148" s="288">
        <v>495.20928368510806</v>
      </c>
      <c r="H148" s="289">
        <v>504.73471853006492</v>
      </c>
      <c r="I148" s="974">
        <v>388.91</v>
      </c>
      <c r="J148" s="17"/>
      <c r="K148" s="17"/>
      <c r="L148" s="17"/>
      <c r="M148" s="17"/>
    </row>
    <row r="149" spans="1:30" x14ac:dyDescent="0.2">
      <c r="A149" s="1060"/>
      <c r="B149" s="287" t="s">
        <v>15</v>
      </c>
      <c r="C149" s="231" t="s">
        <v>23</v>
      </c>
      <c r="D149" s="207">
        <f t="shared" si="11"/>
        <v>479.77496258502083</v>
      </c>
      <c r="E149" s="830">
        <f t="shared" si="11"/>
        <v>565.3296854059098</v>
      </c>
      <c r="F149" s="227">
        <f t="shared" si="12"/>
        <v>403.62727272727273</v>
      </c>
      <c r="G149" s="288">
        <v>527.75245884352296</v>
      </c>
      <c r="H149" s="289">
        <v>621.86265394650081</v>
      </c>
      <c r="I149" s="974">
        <v>443.99</v>
      </c>
      <c r="J149" s="17"/>
      <c r="K149" s="17"/>
      <c r="L149" s="17"/>
      <c r="M149" s="17"/>
    </row>
    <row r="150" spans="1:30" ht="13.5" thickBot="1" x14ac:dyDescent="0.25">
      <c r="A150" s="1060"/>
      <c r="B150" s="287" t="s">
        <v>15</v>
      </c>
      <c r="C150" s="231" t="s">
        <v>24</v>
      </c>
      <c r="D150" s="207">
        <f t="shared" si="11"/>
        <v>495.21508460759622</v>
      </c>
      <c r="E150" s="830">
        <f t="shared" si="11"/>
        <v>517.56717975355411</v>
      </c>
      <c r="F150" s="227">
        <f t="shared" si="12"/>
        <v>521.39090909090908</v>
      </c>
      <c r="G150" s="288">
        <v>544.73659306835589</v>
      </c>
      <c r="H150" s="289">
        <v>569.32389772890951</v>
      </c>
      <c r="I150" s="974">
        <v>573.53</v>
      </c>
      <c r="J150" s="17"/>
      <c r="K150" s="17"/>
      <c r="L150" s="17"/>
      <c r="M150" s="17"/>
    </row>
    <row r="151" spans="1:30" x14ac:dyDescent="0.2">
      <c r="A151" s="1060"/>
      <c r="B151" s="287" t="s">
        <v>15</v>
      </c>
      <c r="C151" s="231" t="s">
        <v>52</v>
      </c>
      <c r="D151" s="290">
        <v>0</v>
      </c>
      <c r="E151" s="236" t="e">
        <v>#VALUE!</v>
      </c>
      <c r="F151" s="227">
        <f t="shared" si="12"/>
        <v>665.41818181818178</v>
      </c>
      <c r="G151" s="270"/>
      <c r="H151" s="286" t="s">
        <v>347</v>
      </c>
      <c r="I151" s="974">
        <v>731.96</v>
      </c>
      <c r="J151" s="17"/>
      <c r="K151" s="17"/>
      <c r="L151" s="17"/>
      <c r="M151" s="17"/>
    </row>
    <row r="152" spans="1:30" ht="13.5" thickBot="1" x14ac:dyDescent="0.25">
      <c r="A152" s="1061"/>
      <c r="B152" s="291" t="s">
        <v>15</v>
      </c>
      <c r="C152" s="239" t="s">
        <v>53</v>
      </c>
      <c r="D152" s="207">
        <f t="shared" si="11"/>
        <v>708.23462657591313</v>
      </c>
      <c r="E152" s="830">
        <f t="shared" si="11"/>
        <v>638.04891296740391</v>
      </c>
      <c r="F152" s="241">
        <f t="shared" si="12"/>
        <v>827.91818181818178</v>
      </c>
      <c r="G152" s="292">
        <v>779.05808923350446</v>
      </c>
      <c r="H152" s="293">
        <v>701.8538042641444</v>
      </c>
      <c r="I152" s="975">
        <v>910.71</v>
      </c>
      <c r="J152" s="17"/>
      <c r="K152" s="17"/>
      <c r="L152" s="17"/>
      <c r="M152" s="17"/>
    </row>
    <row r="153" spans="1:30" x14ac:dyDescent="0.2">
      <c r="A153" s="192" t="s">
        <v>172</v>
      </c>
      <c r="B153" s="243"/>
      <c r="C153" s="243"/>
      <c r="D153" s="294"/>
      <c r="E153" s="295"/>
      <c r="F153" s="296"/>
      <c r="G153" s="295"/>
      <c r="H153" s="295"/>
      <c r="I153" s="295"/>
    </row>
    <row r="154" spans="1:30" x14ac:dyDescent="0.2">
      <c r="A154" s="257"/>
      <c r="B154" s="243"/>
      <c r="C154" s="243"/>
      <c r="D154" s="294"/>
      <c r="E154" s="295"/>
      <c r="F154" s="296"/>
      <c r="G154" s="295"/>
      <c r="H154" s="295"/>
      <c r="I154" s="295"/>
    </row>
    <row r="155" spans="1:30" x14ac:dyDescent="0.2">
      <c r="A155" s="219"/>
      <c r="B155" s="217"/>
      <c r="C155" s="217"/>
      <c r="D155" s="218"/>
      <c r="E155" s="218"/>
      <c r="F155" s="218"/>
      <c r="G155" s="218"/>
      <c r="H155" s="218"/>
      <c r="I155" s="218"/>
    </row>
    <row r="156" spans="1:30" ht="21" thickBot="1" x14ac:dyDescent="0.35">
      <c r="A156" s="175" t="s">
        <v>49</v>
      </c>
      <c r="D156" s="297"/>
      <c r="E156" s="218"/>
    </row>
    <row r="157" spans="1:30" ht="15" customHeight="1" thickBot="1" x14ac:dyDescent="0.25">
      <c r="A157" s="176" t="s">
        <v>182</v>
      </c>
      <c r="D157" s="1011" t="s">
        <v>343</v>
      </c>
      <c r="E157" s="1012"/>
      <c r="F157" s="1012"/>
      <c r="G157" s="1012"/>
      <c r="H157" s="1012"/>
      <c r="I157" s="1012"/>
      <c r="J157" s="1012"/>
      <c r="K157" s="1012"/>
      <c r="L157" s="1012"/>
      <c r="M157" s="1012"/>
      <c r="N157" s="1012"/>
      <c r="O157" s="1013"/>
      <c r="P157" s="176"/>
      <c r="Q157" s="1011" t="s">
        <v>345</v>
      </c>
      <c r="R157" s="1012"/>
      <c r="S157" s="1012"/>
      <c r="T157" s="1012"/>
      <c r="U157" s="1012"/>
      <c r="V157" s="1012"/>
      <c r="W157" s="1012"/>
      <c r="X157" s="1012"/>
      <c r="Y157" s="1012"/>
      <c r="Z157" s="1012"/>
      <c r="AA157" s="1012"/>
      <c r="AB157" s="1013"/>
    </row>
    <row r="158" spans="1:30" ht="36.75" customHeight="1" thickBot="1" x14ac:dyDescent="0.25">
      <c r="D158" s="1039" t="s">
        <v>447</v>
      </c>
      <c r="E158" s="1040"/>
      <c r="F158" s="1040"/>
      <c r="G158" s="1041"/>
      <c r="H158" s="1008" t="s">
        <v>446</v>
      </c>
      <c r="I158" s="1042"/>
      <c r="J158" s="1042"/>
      <c r="K158" s="1043"/>
      <c r="L158" s="1050" t="s">
        <v>449</v>
      </c>
      <c r="M158" s="1051"/>
      <c r="N158" s="1051"/>
      <c r="O158" s="1052"/>
      <c r="P158" s="222"/>
      <c r="Q158" s="1039" t="s">
        <v>447</v>
      </c>
      <c r="R158" s="1040"/>
      <c r="S158" s="1040"/>
      <c r="T158" s="1041"/>
      <c r="U158" s="1044" t="s">
        <v>446</v>
      </c>
      <c r="V158" s="1045"/>
      <c r="W158" s="1045"/>
      <c r="X158" s="1046"/>
      <c r="Y158" s="1050" t="s">
        <v>449</v>
      </c>
      <c r="Z158" s="1051"/>
      <c r="AA158" s="1051"/>
      <c r="AB158" s="1052"/>
    </row>
    <row r="159" spans="1:30" ht="28.5" customHeight="1" thickBot="1" x14ac:dyDescent="0.25">
      <c r="A159" s="298" t="s">
        <v>1</v>
      </c>
      <c r="B159" s="197" t="s">
        <v>26</v>
      </c>
      <c r="C159" s="198" t="s">
        <v>3</v>
      </c>
      <c r="D159" s="123" t="s">
        <v>189</v>
      </c>
      <c r="E159" s="151" t="s">
        <v>190</v>
      </c>
      <c r="F159" s="151" t="s">
        <v>191</v>
      </c>
      <c r="G159" s="152" t="s">
        <v>192</v>
      </c>
      <c r="H159" s="299" t="s">
        <v>189</v>
      </c>
      <c r="I159" s="300" t="s">
        <v>190</v>
      </c>
      <c r="J159" s="300" t="s">
        <v>191</v>
      </c>
      <c r="K159" s="301" t="s">
        <v>192</v>
      </c>
      <c r="L159" s="33" t="s">
        <v>189</v>
      </c>
      <c r="M159" s="34" t="s">
        <v>190</v>
      </c>
      <c r="N159" s="34" t="s">
        <v>191</v>
      </c>
      <c r="O159" s="35" t="s">
        <v>192</v>
      </c>
      <c r="Q159" s="5" t="s">
        <v>189</v>
      </c>
      <c r="R159" s="6" t="s">
        <v>190</v>
      </c>
      <c r="S159" s="6" t="s">
        <v>191</v>
      </c>
      <c r="T159" s="7" t="s">
        <v>192</v>
      </c>
      <c r="U159" s="302" t="s">
        <v>189</v>
      </c>
      <c r="V159" s="303" t="s">
        <v>190</v>
      </c>
      <c r="W159" s="303" t="s">
        <v>191</v>
      </c>
      <c r="X159" s="304" t="s">
        <v>192</v>
      </c>
      <c r="Y159" s="33" t="s">
        <v>189</v>
      </c>
      <c r="Z159" s="34" t="s">
        <v>190</v>
      </c>
      <c r="AA159" s="34" t="s">
        <v>191</v>
      </c>
      <c r="AB159" s="35" t="s">
        <v>192</v>
      </c>
    </row>
    <row r="160" spans="1:30" ht="13.5" customHeight="1" x14ac:dyDescent="0.2">
      <c r="A160" s="1056" t="s">
        <v>49</v>
      </c>
      <c r="B160" s="200" t="s">
        <v>202</v>
      </c>
      <c r="C160" s="201" t="s">
        <v>145</v>
      </c>
      <c r="D160" s="207">
        <f>Q160/1.1</f>
        <v>185.87646184532272</v>
      </c>
      <c r="E160" s="207">
        <f>R160/1.1</f>
        <v>10.609520909090907</v>
      </c>
      <c r="F160" s="306">
        <v>0</v>
      </c>
      <c r="G160" s="307">
        <v>0</v>
      </c>
      <c r="H160" s="830">
        <f>U160/1.1</f>
        <v>198.52111911371205</v>
      </c>
      <c r="I160" s="830">
        <f>V160/1.1</f>
        <v>23.305236363636364</v>
      </c>
      <c r="J160" s="125">
        <v>0</v>
      </c>
      <c r="K160" s="153">
        <v>0</v>
      </c>
      <c r="L160" s="308">
        <f>Y160/1.1</f>
        <v>187.43636363636364</v>
      </c>
      <c r="M160" s="309">
        <f>Z160/1.1</f>
        <v>17.836363636363636</v>
      </c>
      <c r="N160" s="310">
        <v>0</v>
      </c>
      <c r="O160" s="311">
        <v>0</v>
      </c>
      <c r="P160" s="312" t="s">
        <v>184</v>
      </c>
      <c r="Q160" s="313">
        <v>204.46410802985503</v>
      </c>
      <c r="R160" s="314">
        <v>11.670472999999999</v>
      </c>
      <c r="S160" s="315"/>
      <c r="T160" s="316"/>
      <c r="U160" s="317">
        <v>218.37323102508327</v>
      </c>
      <c r="V160" s="318">
        <v>25.635760000000001</v>
      </c>
      <c r="W160" s="315"/>
      <c r="X160" s="319"/>
      <c r="Y160" s="976">
        <v>206.18</v>
      </c>
      <c r="Z160" s="320">
        <v>19.62</v>
      </c>
      <c r="AA160" s="182"/>
      <c r="AB160" s="321"/>
      <c r="AC160" s="17"/>
      <c r="AD160" s="17"/>
    </row>
    <row r="161" spans="1:32" ht="13.5" customHeight="1" x14ac:dyDescent="0.2">
      <c r="A161" s="1057"/>
      <c r="B161" s="205" t="s">
        <v>203</v>
      </c>
      <c r="C161" s="206" t="s">
        <v>146</v>
      </c>
      <c r="D161" s="207">
        <f t="shared" ref="D161:D168" si="13">Q161/1.1</f>
        <v>185.87646184532272</v>
      </c>
      <c r="E161" s="207">
        <f t="shared" ref="E161:G168" si="14">R161/1.1</f>
        <v>192.84143363636363</v>
      </c>
      <c r="F161" s="315">
        <v>0</v>
      </c>
      <c r="G161" s="316">
        <v>0</v>
      </c>
      <c r="H161" s="830">
        <f t="shared" ref="H161:H168" si="15">U161/1.1</f>
        <v>198.52111911371205</v>
      </c>
      <c r="I161" s="830">
        <f t="shared" ref="I161:I168" si="16">V161/1.1</f>
        <v>164.98791727272726</v>
      </c>
      <c r="J161" s="124">
        <v>0</v>
      </c>
      <c r="K161" s="154">
        <v>0</v>
      </c>
      <c r="L161" s="322">
        <f t="shared" ref="L161:M168" si="17">Y161/1.1</f>
        <v>187.43636363636364</v>
      </c>
      <c r="M161" s="323">
        <f t="shared" si="17"/>
        <v>92.545454545454533</v>
      </c>
      <c r="N161" s="324">
        <v>0</v>
      </c>
      <c r="O161" s="325">
        <v>0</v>
      </c>
      <c r="P161" s="312" t="s">
        <v>186</v>
      </c>
      <c r="Q161" s="313">
        <v>204.46410802985503</v>
      </c>
      <c r="R161" s="314">
        <v>212.12557700000002</v>
      </c>
      <c r="S161" s="315"/>
      <c r="T161" s="316"/>
      <c r="U161" s="317">
        <v>218.37323102508327</v>
      </c>
      <c r="V161" s="318">
        <v>181.48670899999999</v>
      </c>
      <c r="W161" s="315"/>
      <c r="X161" s="319"/>
      <c r="Y161" s="977">
        <v>206.18</v>
      </c>
      <c r="Z161" s="326">
        <v>101.8</v>
      </c>
      <c r="AA161" s="181"/>
      <c r="AB161" s="164"/>
      <c r="AC161" s="17"/>
      <c r="AD161" s="17"/>
    </row>
    <row r="162" spans="1:32" ht="13.5" customHeight="1" x14ac:dyDescent="0.2">
      <c r="A162" s="1057"/>
      <c r="B162" s="205" t="s">
        <v>204</v>
      </c>
      <c r="C162" s="206" t="s">
        <v>27</v>
      </c>
      <c r="D162" s="207">
        <f t="shared" si="13"/>
        <v>185.87646184532272</v>
      </c>
      <c r="E162" s="207">
        <f t="shared" si="14"/>
        <v>214.26721545454544</v>
      </c>
      <c r="F162" s="327">
        <v>0</v>
      </c>
      <c r="G162" s="328">
        <v>0</v>
      </c>
      <c r="H162" s="830">
        <f t="shared" si="15"/>
        <v>198.52111911371205</v>
      </c>
      <c r="I162" s="830">
        <f t="shared" si="16"/>
        <v>282.82971727272729</v>
      </c>
      <c r="J162" s="124">
        <v>0</v>
      </c>
      <c r="K162" s="154">
        <v>0</v>
      </c>
      <c r="L162" s="322">
        <f t="shared" si="17"/>
        <v>187.43636363636364</v>
      </c>
      <c r="M162" s="323">
        <f t="shared" si="17"/>
        <v>218.57272727272726</v>
      </c>
      <c r="N162" s="329">
        <v>1479</v>
      </c>
      <c r="O162" s="330">
        <v>0</v>
      </c>
      <c r="P162" s="312" t="s">
        <v>196</v>
      </c>
      <c r="Q162" s="313">
        <v>204.46410802985503</v>
      </c>
      <c r="R162" s="314">
        <v>235.69393700000001</v>
      </c>
      <c r="S162" s="327"/>
      <c r="T162" s="328"/>
      <c r="U162" s="317">
        <v>218.37323102508327</v>
      </c>
      <c r="V162" s="318">
        <v>311.11268900000005</v>
      </c>
      <c r="W162" s="331"/>
      <c r="X162" s="332"/>
      <c r="Y162" s="977">
        <v>206.18</v>
      </c>
      <c r="Z162" s="326">
        <v>240.43</v>
      </c>
      <c r="AA162" s="333">
        <v>1626.9</v>
      </c>
      <c r="AB162" s="334">
        <v>1626.9</v>
      </c>
      <c r="AC162" s="17"/>
      <c r="AD162" s="17"/>
    </row>
    <row r="163" spans="1:32" ht="13.5" customHeight="1" x14ac:dyDescent="0.2">
      <c r="A163" s="1057"/>
      <c r="B163" s="205" t="s">
        <v>205</v>
      </c>
      <c r="C163" s="206" t="s">
        <v>147</v>
      </c>
      <c r="D163" s="207">
        <f t="shared" si="13"/>
        <v>185.87646184532272</v>
      </c>
      <c r="E163" s="207">
        <f t="shared" si="14"/>
        <v>214.26721545454544</v>
      </c>
      <c r="F163" s="207">
        <f t="shared" si="14"/>
        <v>1472.7272727272725</v>
      </c>
      <c r="G163" s="207">
        <f t="shared" si="14"/>
        <v>1472.7272727272725</v>
      </c>
      <c r="H163" s="830">
        <f t="shared" si="15"/>
        <v>198.52111911371205</v>
      </c>
      <c r="I163" s="830">
        <f t="shared" si="16"/>
        <v>282.82971727272729</v>
      </c>
      <c r="J163" s="830">
        <f t="shared" ref="J163" si="18">W163/1.1</f>
        <v>1499.9999999999998</v>
      </c>
      <c r="K163" s="849">
        <f t="shared" ref="K163" si="19">X163/1.1</f>
        <v>1200</v>
      </c>
      <c r="L163" s="322">
        <f t="shared" si="17"/>
        <v>187.43636363636364</v>
      </c>
      <c r="M163" s="323">
        <f t="shared" si="17"/>
        <v>218.57272727272726</v>
      </c>
      <c r="N163" s="323">
        <f>AA162/1.1</f>
        <v>1479</v>
      </c>
      <c r="O163" s="227">
        <f t="shared" ref="O163:O168" si="20">((AB163/110)*100)</f>
        <v>1479</v>
      </c>
      <c r="P163" s="312"/>
      <c r="Q163" s="313">
        <v>204.46410802985503</v>
      </c>
      <c r="R163" s="314">
        <v>235.69393700000001</v>
      </c>
      <c r="S163" s="335">
        <v>1620</v>
      </c>
      <c r="T163" s="336">
        <v>1620</v>
      </c>
      <c r="U163" s="317">
        <v>218.37323102508327</v>
      </c>
      <c r="V163" s="318">
        <v>311.11268900000005</v>
      </c>
      <c r="W163" s="337">
        <v>1650</v>
      </c>
      <c r="X163" s="338">
        <v>1320</v>
      </c>
      <c r="Y163" s="977">
        <v>206.18</v>
      </c>
      <c r="Z163" s="326">
        <v>240.43</v>
      </c>
      <c r="AA163" s="333">
        <v>1626.9</v>
      </c>
      <c r="AB163" s="334">
        <v>1626.9</v>
      </c>
      <c r="AC163" s="17"/>
      <c r="AD163" s="17"/>
      <c r="AF163" s="339"/>
    </row>
    <row r="164" spans="1:32" ht="13.5" customHeight="1" x14ac:dyDescent="0.2">
      <c r="A164" s="1057"/>
      <c r="B164" s="205" t="s">
        <v>206</v>
      </c>
      <c r="C164" s="206" t="s">
        <v>148</v>
      </c>
      <c r="D164" s="207">
        <f t="shared" si="13"/>
        <v>185.87646184532272</v>
      </c>
      <c r="E164" s="207">
        <f t="shared" si="14"/>
        <v>214.26721545454544</v>
      </c>
      <c r="F164" s="207">
        <f t="shared" si="14"/>
        <v>1272.7272727272725</v>
      </c>
      <c r="G164" s="207">
        <f t="shared" si="14"/>
        <v>1272.7272727272725</v>
      </c>
      <c r="H164" s="830">
        <f t="shared" si="15"/>
        <v>198.52111911371205</v>
      </c>
      <c r="I164" s="830">
        <f t="shared" si="16"/>
        <v>282.82971727272729</v>
      </c>
      <c r="J164" s="830">
        <f t="shared" ref="J164:J168" si="21">W164/1.1</f>
        <v>1381.8181818181818</v>
      </c>
      <c r="K164" s="849">
        <f t="shared" ref="K164:K168" si="22">X164/1.1</f>
        <v>1105.4545454545453</v>
      </c>
      <c r="L164" s="322">
        <f t="shared" si="17"/>
        <v>187.43636363636364</v>
      </c>
      <c r="M164" s="323">
        <f t="shared" si="17"/>
        <v>218.57272727272726</v>
      </c>
      <c r="N164" s="323">
        <f t="shared" ref="N164:N168" si="23">AA163/1.1</f>
        <v>1479</v>
      </c>
      <c r="O164" s="227">
        <f t="shared" si="20"/>
        <v>1479</v>
      </c>
      <c r="P164" s="312" t="s">
        <v>187</v>
      </c>
      <c r="Q164" s="313">
        <v>204.46410802985503</v>
      </c>
      <c r="R164" s="314">
        <v>235.69393700000001</v>
      </c>
      <c r="S164" s="335">
        <v>1400</v>
      </c>
      <c r="T164" s="336">
        <v>1400</v>
      </c>
      <c r="U164" s="317">
        <v>218.37323102508327</v>
      </c>
      <c r="V164" s="318">
        <v>311.11268900000005</v>
      </c>
      <c r="W164" s="337">
        <v>1520</v>
      </c>
      <c r="X164" s="338">
        <v>1216</v>
      </c>
      <c r="Y164" s="977">
        <v>206.18</v>
      </c>
      <c r="Z164" s="326">
        <v>240.43</v>
      </c>
      <c r="AA164" s="333">
        <v>1626.9</v>
      </c>
      <c r="AB164" s="334">
        <v>1626.9</v>
      </c>
      <c r="AC164" s="17"/>
      <c r="AD164" s="17"/>
      <c r="AF164" s="339"/>
    </row>
    <row r="165" spans="1:32" ht="13.5" customHeight="1" x14ac:dyDescent="0.2">
      <c r="A165" s="1057"/>
      <c r="B165" s="205" t="s">
        <v>207</v>
      </c>
      <c r="C165" s="206" t="s">
        <v>149</v>
      </c>
      <c r="D165" s="207">
        <f t="shared" si="13"/>
        <v>185.87646184532272</v>
      </c>
      <c r="E165" s="207">
        <f t="shared" si="14"/>
        <v>214.26721545454544</v>
      </c>
      <c r="F165" s="207">
        <f t="shared" si="14"/>
        <v>1127.2727272727273</v>
      </c>
      <c r="G165" s="207">
        <f t="shared" si="14"/>
        <v>1127.2727272727273</v>
      </c>
      <c r="H165" s="830">
        <f t="shared" si="15"/>
        <v>198.52111911371205</v>
      </c>
      <c r="I165" s="830">
        <f t="shared" si="16"/>
        <v>282.82971727272729</v>
      </c>
      <c r="J165" s="830">
        <f t="shared" si="21"/>
        <v>1381.8181818181818</v>
      </c>
      <c r="K165" s="849">
        <f t="shared" si="22"/>
        <v>1105.4545454545453</v>
      </c>
      <c r="L165" s="322">
        <f t="shared" si="17"/>
        <v>187.43636363636364</v>
      </c>
      <c r="M165" s="323">
        <f t="shared" si="17"/>
        <v>279.70909090909089</v>
      </c>
      <c r="N165" s="323">
        <f t="shared" si="23"/>
        <v>1479</v>
      </c>
      <c r="O165" s="227">
        <f t="shared" si="20"/>
        <v>1479</v>
      </c>
      <c r="P165" s="312"/>
      <c r="Q165" s="313">
        <v>204.46410802985503</v>
      </c>
      <c r="R165" s="314">
        <v>235.69393700000001</v>
      </c>
      <c r="S165" s="335">
        <v>1240</v>
      </c>
      <c r="T165" s="336">
        <v>1240</v>
      </c>
      <c r="U165" s="317">
        <v>218.37323102508327</v>
      </c>
      <c r="V165" s="318">
        <v>311.11268900000005</v>
      </c>
      <c r="W165" s="337">
        <v>1520</v>
      </c>
      <c r="X165" s="338">
        <v>1216</v>
      </c>
      <c r="Y165" s="977">
        <v>206.18</v>
      </c>
      <c r="Z165" s="326">
        <v>307.68</v>
      </c>
      <c r="AA165" s="333">
        <v>1626.9</v>
      </c>
      <c r="AB165" s="334">
        <v>1626.9</v>
      </c>
      <c r="AC165" s="17"/>
      <c r="AD165" s="17"/>
      <c r="AF165" s="339"/>
    </row>
    <row r="166" spans="1:32" ht="13.5" customHeight="1" x14ac:dyDescent="0.2">
      <c r="A166" s="1057"/>
      <c r="B166" s="205" t="s">
        <v>208</v>
      </c>
      <c r="C166" s="206" t="s">
        <v>150</v>
      </c>
      <c r="D166" s="207">
        <f t="shared" si="13"/>
        <v>185.87646184532272</v>
      </c>
      <c r="E166" s="207">
        <f t="shared" si="14"/>
        <v>214.26721545454544</v>
      </c>
      <c r="F166" s="207">
        <f t="shared" si="14"/>
        <v>1090.9090909090908</v>
      </c>
      <c r="G166" s="207">
        <f t="shared" si="14"/>
        <v>1090.9090909090908</v>
      </c>
      <c r="H166" s="830">
        <f t="shared" si="15"/>
        <v>198.52111911371205</v>
      </c>
      <c r="I166" s="830">
        <f t="shared" si="16"/>
        <v>282.82971727272729</v>
      </c>
      <c r="J166" s="830">
        <f t="shared" si="21"/>
        <v>1316.3636363636363</v>
      </c>
      <c r="K166" s="849">
        <f t="shared" si="22"/>
        <v>1053.090909090909</v>
      </c>
      <c r="L166" s="322">
        <f t="shared" si="17"/>
        <v>187.43636363636364</v>
      </c>
      <c r="M166" s="323">
        <f t="shared" si="17"/>
        <v>248.83636363636364</v>
      </c>
      <c r="N166" s="323">
        <f t="shared" si="23"/>
        <v>1479</v>
      </c>
      <c r="O166" s="227">
        <f t="shared" si="20"/>
        <v>1479</v>
      </c>
      <c r="P166" s="312"/>
      <c r="Q166" s="313">
        <v>204.46410802985503</v>
      </c>
      <c r="R166" s="314">
        <v>235.69393700000001</v>
      </c>
      <c r="S166" s="335">
        <v>1200</v>
      </c>
      <c r="T166" s="336">
        <v>1200</v>
      </c>
      <c r="U166" s="317">
        <v>218.37323102508327</v>
      </c>
      <c r="V166" s="318">
        <v>311.11268900000005</v>
      </c>
      <c r="W166" s="337">
        <v>1448</v>
      </c>
      <c r="X166" s="338">
        <v>1158.4000000000001</v>
      </c>
      <c r="Y166" s="977">
        <v>206.18</v>
      </c>
      <c r="Z166" s="326">
        <v>273.72000000000003</v>
      </c>
      <c r="AA166" s="333">
        <v>1626.9</v>
      </c>
      <c r="AB166" s="334">
        <v>1626.9</v>
      </c>
      <c r="AC166" s="17"/>
      <c r="AD166" s="17"/>
      <c r="AF166" s="339"/>
    </row>
    <row r="167" spans="1:32" ht="13.5" customHeight="1" x14ac:dyDescent="0.2">
      <c r="A167" s="1057"/>
      <c r="B167" s="205" t="s">
        <v>209</v>
      </c>
      <c r="C167" s="206" t="s">
        <v>151</v>
      </c>
      <c r="D167" s="207">
        <f t="shared" si="13"/>
        <v>185.87646184532272</v>
      </c>
      <c r="E167" s="207">
        <f t="shared" si="14"/>
        <v>214.26721545454544</v>
      </c>
      <c r="F167" s="207">
        <f t="shared" si="14"/>
        <v>727.27272727272725</v>
      </c>
      <c r="G167" s="207">
        <f t="shared" si="14"/>
        <v>727.27272727272725</v>
      </c>
      <c r="H167" s="830">
        <f t="shared" si="15"/>
        <v>198.52111911371205</v>
      </c>
      <c r="I167" s="830">
        <f t="shared" si="16"/>
        <v>259.26135727272725</v>
      </c>
      <c r="J167" s="830">
        <f t="shared" si="21"/>
        <v>218.18181818181816</v>
      </c>
      <c r="K167" s="849">
        <f t="shared" si="22"/>
        <v>174.54545454545453</v>
      </c>
      <c r="L167" s="322">
        <f t="shared" si="17"/>
        <v>187.43636363636364</v>
      </c>
      <c r="M167" s="323">
        <f t="shared" si="17"/>
        <v>248.83636363636364</v>
      </c>
      <c r="N167" s="323">
        <f t="shared" si="23"/>
        <v>1479</v>
      </c>
      <c r="O167" s="227">
        <f t="shared" si="20"/>
        <v>1287.2363636363636</v>
      </c>
      <c r="P167" s="312" t="s">
        <v>188</v>
      </c>
      <c r="Q167" s="313">
        <v>204.46410802985503</v>
      </c>
      <c r="R167" s="314">
        <v>235.69393700000001</v>
      </c>
      <c r="S167" s="335">
        <v>800</v>
      </c>
      <c r="T167" s="336">
        <v>800</v>
      </c>
      <c r="U167" s="317">
        <v>218.37323102508327</v>
      </c>
      <c r="V167" s="318">
        <v>285.18749300000002</v>
      </c>
      <c r="W167" s="337">
        <v>240</v>
      </c>
      <c r="X167" s="338">
        <v>192</v>
      </c>
      <c r="Y167" s="977">
        <v>206.18</v>
      </c>
      <c r="Z167" s="326">
        <v>273.72000000000003</v>
      </c>
      <c r="AA167" s="333">
        <v>1415.96</v>
      </c>
      <c r="AB167" s="334">
        <v>1415.96</v>
      </c>
      <c r="AC167" s="17"/>
      <c r="AD167" s="17"/>
      <c r="AF167" s="339"/>
    </row>
    <row r="168" spans="1:32" ht="13.5" customHeight="1" thickBot="1" x14ac:dyDescent="0.25">
      <c r="A168" s="1058"/>
      <c r="B168" s="212" t="s">
        <v>210</v>
      </c>
      <c r="C168" s="213" t="s">
        <v>151</v>
      </c>
      <c r="D168" s="207">
        <f t="shared" si="13"/>
        <v>185.87646184532272</v>
      </c>
      <c r="E168" s="207">
        <f t="shared" si="14"/>
        <v>214.26721545454544</v>
      </c>
      <c r="F168" s="207">
        <f t="shared" si="14"/>
        <v>1090.9090909090908</v>
      </c>
      <c r="G168" s="207">
        <f t="shared" si="14"/>
        <v>1090.9090909090908</v>
      </c>
      <c r="H168" s="830">
        <f t="shared" si="15"/>
        <v>198.52111911371205</v>
      </c>
      <c r="I168" s="830">
        <f t="shared" si="16"/>
        <v>259.26135727272725</v>
      </c>
      <c r="J168" s="830">
        <f t="shared" si="21"/>
        <v>1316.3636363636363</v>
      </c>
      <c r="K168" s="849">
        <f t="shared" si="22"/>
        <v>1053.090909090909</v>
      </c>
      <c r="L168" s="343">
        <f t="shared" si="17"/>
        <v>187.43636363636364</v>
      </c>
      <c r="M168" s="344">
        <f t="shared" si="17"/>
        <v>248.83636363636364</v>
      </c>
      <c r="N168" s="344">
        <f t="shared" si="23"/>
        <v>1287.2363636363636</v>
      </c>
      <c r="O168" s="241">
        <f t="shared" si="20"/>
        <v>1287.2363636363636</v>
      </c>
      <c r="P168" s="312" t="s">
        <v>185</v>
      </c>
      <c r="Q168" s="313">
        <v>204.46410802985503</v>
      </c>
      <c r="R168" s="314">
        <v>235.69393700000001</v>
      </c>
      <c r="S168" s="341">
        <v>1200</v>
      </c>
      <c r="T168" s="342">
        <v>1200</v>
      </c>
      <c r="U168" s="317">
        <v>218.37323102508327</v>
      </c>
      <c r="V168" s="318">
        <v>285.18749300000002</v>
      </c>
      <c r="W168" s="345">
        <v>1448</v>
      </c>
      <c r="X168" s="346">
        <v>1158.4000000000001</v>
      </c>
      <c r="Y168" s="978">
        <v>206.18</v>
      </c>
      <c r="Z168" s="347">
        <v>273.72000000000003</v>
      </c>
      <c r="AA168" s="348">
        <v>1415.96</v>
      </c>
      <c r="AB168" s="349">
        <v>1415.96</v>
      </c>
      <c r="AC168" s="17"/>
      <c r="AD168" s="17"/>
      <c r="AF168" s="339"/>
    </row>
    <row r="169" spans="1:32" ht="13.5" customHeight="1" x14ac:dyDescent="0.2">
      <c r="A169" s="165" t="s">
        <v>211</v>
      </c>
      <c r="B169" s="217"/>
      <c r="C169" s="217"/>
      <c r="D169" s="350"/>
      <c r="E169" s="350"/>
      <c r="F169" s="351"/>
      <c r="G169" s="350"/>
      <c r="H169" s="339"/>
      <c r="I169" s="155"/>
      <c r="J169" s="352"/>
      <c r="K169" s="339"/>
      <c r="L169" s="353"/>
      <c r="M169" s="353"/>
      <c r="N169" s="354"/>
      <c r="O169" s="355"/>
      <c r="P169" s="312"/>
    </row>
    <row r="170" spans="1:32" ht="13.5" customHeight="1" x14ac:dyDescent="0.2">
      <c r="A170" s="165"/>
      <c r="B170" s="217"/>
      <c r="C170" s="217"/>
      <c r="D170" s="350"/>
      <c r="E170" s="350"/>
      <c r="F170" s="351"/>
      <c r="G170" s="350"/>
      <c r="H170" s="339"/>
      <c r="I170" s="339"/>
      <c r="J170" s="352"/>
      <c r="K170" s="339"/>
      <c r="L170" s="353"/>
      <c r="M170" s="353"/>
      <c r="N170" s="354"/>
      <c r="O170" s="355"/>
      <c r="P170" s="312"/>
    </row>
    <row r="171" spans="1:32" x14ac:dyDescent="0.2"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32" ht="18" customHeight="1" x14ac:dyDescent="0.3">
      <c r="A172" s="175" t="s">
        <v>50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32" ht="13.5" thickBot="1" x14ac:dyDescent="0.25">
      <c r="A173" s="176" t="s">
        <v>180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32" ht="13.5" thickBot="1" x14ac:dyDescent="0.25">
      <c r="A174" s="176" t="s">
        <v>194</v>
      </c>
      <c r="D174" s="1017" t="s">
        <v>343</v>
      </c>
      <c r="E174" s="1018"/>
      <c r="F174" s="1018"/>
      <c r="G174" s="1018"/>
      <c r="H174" s="1018"/>
      <c r="I174" s="1018"/>
      <c r="J174" s="1018"/>
      <c r="K174" s="1018"/>
      <c r="L174" s="1018"/>
      <c r="M174" s="1018"/>
      <c r="N174" s="1018"/>
      <c r="O174" s="1019"/>
      <c r="P174" s="356"/>
      <c r="Q174" s="1011" t="s">
        <v>345</v>
      </c>
      <c r="R174" s="1012"/>
      <c r="S174" s="1012"/>
      <c r="T174" s="1012"/>
      <c r="U174" s="1012"/>
      <c r="V174" s="1012"/>
      <c r="W174" s="1012"/>
      <c r="X174" s="1012"/>
      <c r="Y174" s="1012"/>
      <c r="Z174" s="1012"/>
      <c r="AA174" s="1012"/>
      <c r="AB174" s="1013"/>
    </row>
    <row r="175" spans="1:32" ht="32.25" customHeight="1" thickBot="1" x14ac:dyDescent="0.25">
      <c r="D175" s="1039" t="s">
        <v>447</v>
      </c>
      <c r="E175" s="1040"/>
      <c r="F175" s="1040"/>
      <c r="G175" s="1041"/>
      <c r="H175" s="1008" t="s">
        <v>446</v>
      </c>
      <c r="I175" s="1042"/>
      <c r="J175" s="1042"/>
      <c r="K175" s="1043"/>
      <c r="L175" s="1050" t="s">
        <v>449</v>
      </c>
      <c r="M175" s="1051"/>
      <c r="N175" s="1051"/>
      <c r="O175" s="1052"/>
      <c r="P175" s="357"/>
      <c r="Q175" s="1039" t="s">
        <v>447</v>
      </c>
      <c r="R175" s="1040"/>
      <c r="S175" s="1040"/>
      <c r="T175" s="1041"/>
      <c r="U175" s="1044" t="s">
        <v>446</v>
      </c>
      <c r="V175" s="1045"/>
      <c r="W175" s="1045"/>
      <c r="X175" s="1046"/>
      <c r="Y175" s="1050" t="s">
        <v>449</v>
      </c>
      <c r="Z175" s="1051"/>
      <c r="AA175" s="1051"/>
      <c r="AB175" s="1052"/>
    </row>
    <row r="176" spans="1:32" ht="28.5" customHeight="1" thickBot="1" x14ac:dyDescent="0.25">
      <c r="A176" s="358" t="s">
        <v>1</v>
      </c>
      <c r="B176" s="358" t="s">
        <v>26</v>
      </c>
      <c r="C176" s="358" t="s">
        <v>3</v>
      </c>
      <c r="D176" s="359" t="s">
        <v>195</v>
      </c>
      <c r="E176" s="360" t="s">
        <v>190</v>
      </c>
      <c r="F176" s="360" t="s">
        <v>191</v>
      </c>
      <c r="G176" s="361" t="s">
        <v>192</v>
      </c>
      <c r="H176" s="362" t="s">
        <v>195</v>
      </c>
      <c r="I176" s="363" t="s">
        <v>190</v>
      </c>
      <c r="J176" s="363" t="s">
        <v>191</v>
      </c>
      <c r="K176" s="364" t="s">
        <v>192</v>
      </c>
      <c r="L176" s="365" t="s">
        <v>195</v>
      </c>
      <c r="M176" s="366" t="s">
        <v>190</v>
      </c>
      <c r="N176" s="366" t="s">
        <v>191</v>
      </c>
      <c r="O176" s="367" t="s">
        <v>192</v>
      </c>
      <c r="Q176" s="359" t="s">
        <v>195</v>
      </c>
      <c r="R176" s="360" t="s">
        <v>190</v>
      </c>
      <c r="S176" s="360" t="s">
        <v>191</v>
      </c>
      <c r="T176" s="361" t="s">
        <v>192</v>
      </c>
      <c r="U176" s="362" t="s">
        <v>195</v>
      </c>
      <c r="V176" s="363" t="s">
        <v>190</v>
      </c>
      <c r="W176" s="363" t="s">
        <v>191</v>
      </c>
      <c r="X176" s="368" t="s">
        <v>192</v>
      </c>
      <c r="Y176" s="369" t="s">
        <v>195</v>
      </c>
      <c r="Z176" s="370" t="s">
        <v>190</v>
      </c>
      <c r="AA176" s="370" t="s">
        <v>191</v>
      </c>
      <c r="AB176" s="371" t="s">
        <v>192</v>
      </c>
    </row>
    <row r="177" spans="1:28" ht="40.5" customHeight="1" thickBot="1" x14ac:dyDescent="0.25">
      <c r="A177" s="223" t="s">
        <v>28</v>
      </c>
      <c r="B177" s="372" t="s">
        <v>204</v>
      </c>
      <c r="C177" s="373" t="s">
        <v>29</v>
      </c>
      <c r="D177" s="207">
        <f t="shared" ref="D177:E177" si="24">Q177/1.1</f>
        <v>41.987014545454542</v>
      </c>
      <c r="E177" s="207">
        <f t="shared" si="24"/>
        <v>251.90329272727274</v>
      </c>
      <c r="F177" s="376">
        <v>0</v>
      </c>
      <c r="G177" s="377">
        <v>0</v>
      </c>
      <c r="H177" s="857">
        <f>U177/1.1</f>
        <v>86.586470909090906</v>
      </c>
      <c r="I177" s="857">
        <f>V177/1.1</f>
        <v>277.08798363636362</v>
      </c>
      <c r="J177" s="378">
        <v>0</v>
      </c>
      <c r="K177" s="379">
        <v>0</v>
      </c>
      <c r="L177" s="380">
        <f>Y177/1.1</f>
        <v>47.654545454545449</v>
      </c>
      <c r="M177" s="381">
        <f>Z177/1.1</f>
        <v>218.57272727272726</v>
      </c>
      <c r="N177" s="382">
        <v>1479</v>
      </c>
      <c r="O177" s="383"/>
      <c r="P177" s="384" t="s">
        <v>196</v>
      </c>
      <c r="Q177" s="374">
        <v>46.185715999999999</v>
      </c>
      <c r="R177" s="375">
        <v>277.09362200000004</v>
      </c>
      <c r="S177" s="385">
        <v>0</v>
      </c>
      <c r="T177" s="386">
        <v>0</v>
      </c>
      <c r="U177" s="387">
        <v>95.245118000000005</v>
      </c>
      <c r="V177" s="388">
        <v>304.79678200000001</v>
      </c>
      <c r="W177" s="389">
        <v>0</v>
      </c>
      <c r="X177" s="390">
        <v>0</v>
      </c>
      <c r="Y177" s="391">
        <v>52.42</v>
      </c>
      <c r="Z177" s="391">
        <v>240.43</v>
      </c>
      <c r="AA177" s="392">
        <v>1415.96</v>
      </c>
      <c r="AB177" s="393"/>
    </row>
    <row r="178" spans="1:28" ht="13.5" customHeight="1" x14ac:dyDescent="0.2">
      <c r="A178" s="165" t="s">
        <v>211</v>
      </c>
      <c r="B178" s="217"/>
      <c r="C178" s="217"/>
      <c r="D178" s="394"/>
      <c r="E178" s="394"/>
      <c r="F178" s="395"/>
      <c r="G178" s="394"/>
      <c r="H178" s="396"/>
      <c r="I178" s="396"/>
      <c r="J178" s="397"/>
      <c r="K178" s="396"/>
      <c r="L178" s="398"/>
      <c r="M178" s="398"/>
      <c r="N178" s="399"/>
      <c r="O178" s="400"/>
      <c r="P178" s="312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:28" ht="13.5" customHeight="1" x14ac:dyDescent="0.2">
      <c r="A179" s="165"/>
      <c r="B179" s="217"/>
      <c r="C179" s="217"/>
      <c r="D179" s="394"/>
      <c r="E179" s="394"/>
      <c r="F179" s="395"/>
      <c r="G179" s="394"/>
      <c r="H179" s="396"/>
      <c r="I179" s="396"/>
      <c r="J179" s="397"/>
      <c r="K179" s="396"/>
      <c r="L179" s="398"/>
      <c r="M179" s="398"/>
      <c r="N179" s="399"/>
      <c r="O179" s="400"/>
      <c r="P179" s="312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:28" ht="13.5" customHeight="1" x14ac:dyDescent="0.2">
      <c r="A180" s="165"/>
      <c r="B180" s="217"/>
      <c r="C180" s="217"/>
      <c r="D180" s="394"/>
      <c r="E180" s="394"/>
      <c r="F180" s="395"/>
      <c r="G180" s="394"/>
      <c r="H180" s="396"/>
      <c r="I180" s="396"/>
      <c r="J180" s="397"/>
      <c r="K180" s="396"/>
      <c r="L180" s="398"/>
      <c r="M180" s="398"/>
      <c r="N180" s="399"/>
      <c r="O180" s="400"/>
      <c r="P180" s="312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:28" ht="21" thickBot="1" x14ac:dyDescent="0.35">
      <c r="A181" s="175" t="s">
        <v>160</v>
      </c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:28" ht="13.5" thickBot="1" x14ac:dyDescent="0.25">
      <c r="A182" s="176" t="s">
        <v>212</v>
      </c>
      <c r="D182" s="1082" t="s">
        <v>343</v>
      </c>
      <c r="E182" s="1083"/>
      <c r="F182" s="1083"/>
      <c r="G182" s="1083"/>
      <c r="H182" s="1083"/>
      <c r="I182" s="1083"/>
      <c r="J182" s="1083"/>
      <c r="K182" s="1083"/>
      <c r="L182" s="1083"/>
      <c r="M182" s="1083"/>
      <c r="N182" s="1083"/>
      <c r="O182" s="1084"/>
      <c r="Q182" s="1011" t="s">
        <v>345</v>
      </c>
      <c r="R182" s="1012"/>
      <c r="S182" s="1012"/>
      <c r="T182" s="1012"/>
      <c r="U182" s="1012"/>
      <c r="V182" s="1012"/>
      <c r="W182" s="1012"/>
      <c r="X182" s="1012"/>
      <c r="Y182" s="1012"/>
      <c r="Z182" s="1012"/>
      <c r="AA182" s="1012"/>
      <c r="AB182" s="1013"/>
    </row>
    <row r="183" spans="1:28" ht="30.75" customHeight="1" thickBot="1" x14ac:dyDescent="0.25">
      <c r="D183" s="1085" t="s">
        <v>447</v>
      </c>
      <c r="E183" s="1086"/>
      <c r="F183" s="1086"/>
      <c r="G183" s="1087"/>
      <c r="H183" s="1088" t="s">
        <v>446</v>
      </c>
      <c r="I183" s="1089"/>
      <c r="J183" s="1089"/>
      <c r="K183" s="1090"/>
      <c r="L183" s="1050" t="s">
        <v>449</v>
      </c>
      <c r="M183" s="1051"/>
      <c r="N183" s="1051"/>
      <c r="O183" s="1052"/>
      <c r="Q183" s="1039" t="s">
        <v>447</v>
      </c>
      <c r="R183" s="1040"/>
      <c r="S183" s="1040"/>
      <c r="T183" s="1041"/>
      <c r="U183" s="1044" t="s">
        <v>446</v>
      </c>
      <c r="V183" s="1045"/>
      <c r="W183" s="1045"/>
      <c r="X183" s="1046"/>
      <c r="Y183" s="1050" t="s">
        <v>449</v>
      </c>
      <c r="Z183" s="1051"/>
      <c r="AA183" s="1051"/>
      <c r="AB183" s="1052"/>
    </row>
    <row r="184" spans="1:28" ht="36.75" customHeight="1" thickBot="1" x14ac:dyDescent="0.25">
      <c r="A184" s="358" t="s">
        <v>1</v>
      </c>
      <c r="B184" s="358" t="s">
        <v>26</v>
      </c>
      <c r="C184" s="358" t="s">
        <v>3</v>
      </c>
      <c r="D184" s="850" t="s">
        <v>273</v>
      </c>
      <c r="E184" s="851" t="s">
        <v>190</v>
      </c>
      <c r="F184" s="851" t="s">
        <v>191</v>
      </c>
      <c r="G184" s="852" t="s">
        <v>192</v>
      </c>
      <c r="H184" s="853" t="s">
        <v>273</v>
      </c>
      <c r="I184" s="853" t="s">
        <v>190</v>
      </c>
      <c r="J184" s="853" t="s">
        <v>191</v>
      </c>
      <c r="K184" s="854" t="s">
        <v>192</v>
      </c>
      <c r="L184" s="401" t="s">
        <v>273</v>
      </c>
      <c r="M184" s="402" t="s">
        <v>190</v>
      </c>
      <c r="N184" s="402" t="s">
        <v>191</v>
      </c>
      <c r="O184" s="403" t="s">
        <v>192</v>
      </c>
      <c r="Q184" s="359" t="s">
        <v>273</v>
      </c>
      <c r="R184" s="360" t="s">
        <v>190</v>
      </c>
      <c r="S184" s="360" t="s">
        <v>191</v>
      </c>
      <c r="T184" s="361" t="s">
        <v>192</v>
      </c>
      <c r="U184" s="363" t="s">
        <v>273</v>
      </c>
      <c r="V184" s="363" t="s">
        <v>190</v>
      </c>
      <c r="W184" s="363" t="s">
        <v>191</v>
      </c>
      <c r="X184" s="364" t="s">
        <v>192</v>
      </c>
      <c r="Y184" s="369" t="s">
        <v>273</v>
      </c>
      <c r="Z184" s="370" t="s">
        <v>190</v>
      </c>
      <c r="AA184" s="370" t="s">
        <v>191</v>
      </c>
      <c r="AB184" s="371" t="s">
        <v>192</v>
      </c>
    </row>
    <row r="185" spans="1:28" ht="36" customHeight="1" thickBot="1" x14ac:dyDescent="0.25">
      <c r="A185" s="223" t="s">
        <v>161</v>
      </c>
      <c r="B185" s="372" t="s">
        <v>206</v>
      </c>
      <c r="C185" s="404" t="s">
        <v>340</v>
      </c>
      <c r="D185" s="855">
        <f>Q185/1.1</f>
        <v>42.851563636363636</v>
      </c>
      <c r="E185" s="856">
        <f t="shared" ref="E185:G185" si="25">R185/1.1</f>
        <v>257.12817636363638</v>
      </c>
      <c r="F185" s="856">
        <f t="shared" si="25"/>
        <v>1272.7272727272725</v>
      </c>
      <c r="G185" s="856">
        <f t="shared" si="25"/>
        <v>1272.7272727272725</v>
      </c>
      <c r="H185" s="857">
        <f>U185/1.1</f>
        <v>85.712524545454542</v>
      </c>
      <c r="I185" s="857">
        <f t="shared" ref="I185:K185" si="26">V185/1.1</f>
        <v>282.82971727272729</v>
      </c>
      <c r="J185" s="857">
        <f t="shared" si="26"/>
        <v>1360</v>
      </c>
      <c r="K185" s="858">
        <f t="shared" si="26"/>
        <v>1088</v>
      </c>
      <c r="L185" s="405">
        <f>Y185/1.1</f>
        <v>94.563636363636348</v>
      </c>
      <c r="M185" s="406">
        <f>Z185/1.1</f>
        <v>218.57272727272726</v>
      </c>
      <c r="N185" s="406">
        <f t="shared" ref="N185" si="27">AA185/1.1</f>
        <v>1287.2363636363636</v>
      </c>
      <c r="O185" s="407">
        <f t="shared" ref="O185" si="28">((AB185/110)*100)</f>
        <v>1287.2363636363636</v>
      </c>
      <c r="Q185" s="374">
        <v>47.136720000000004</v>
      </c>
      <c r="R185" s="375">
        <v>282.84099400000002</v>
      </c>
      <c r="S185" s="408">
        <v>1399.9999999999998</v>
      </c>
      <c r="T185" s="409">
        <v>1399.9999999999998</v>
      </c>
      <c r="U185" s="387">
        <v>94.283777000000001</v>
      </c>
      <c r="V185" s="388">
        <v>311.11268900000005</v>
      </c>
      <c r="W185" s="410">
        <v>1496</v>
      </c>
      <c r="X185" s="411">
        <v>1196.8000000000002</v>
      </c>
      <c r="Y185" s="412">
        <v>104.02</v>
      </c>
      <c r="Z185" s="391">
        <v>240.43</v>
      </c>
      <c r="AA185" s="391">
        <v>1415.96</v>
      </c>
      <c r="AB185" s="829">
        <v>1415.96</v>
      </c>
    </row>
    <row r="186" spans="1:28" ht="13.5" customHeight="1" x14ac:dyDescent="0.2">
      <c r="A186" s="165" t="s">
        <v>211</v>
      </c>
      <c r="B186" s="217"/>
      <c r="C186" s="217"/>
      <c r="D186" s="350"/>
      <c r="E186" s="350"/>
      <c r="F186" s="351"/>
      <c r="G186" s="350"/>
      <c r="H186" s="339"/>
      <c r="I186" s="339"/>
      <c r="J186" s="352"/>
      <c r="K186" s="339"/>
      <c r="L186" s="353"/>
      <c r="M186" s="353"/>
      <c r="N186" s="354"/>
      <c r="O186" s="355"/>
      <c r="P186" s="312"/>
      <c r="Q186" s="17"/>
      <c r="R186" s="17"/>
      <c r="S186" s="17"/>
      <c r="T186" s="17"/>
      <c r="U186" s="17"/>
      <c r="V186" s="17"/>
      <c r="W186" s="17"/>
      <c r="X186" s="17"/>
      <c r="Y186" s="142"/>
      <c r="Z186"/>
      <c r="AA186"/>
      <c r="AB186"/>
    </row>
    <row r="187" spans="1:28" x14ac:dyDescent="0.2"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:28" x14ac:dyDescent="0.2">
      <c r="V188" s="17"/>
    </row>
    <row r="189" spans="1:28" ht="20.25" x14ac:dyDescent="0.3">
      <c r="A189" s="175" t="s">
        <v>35</v>
      </c>
    </row>
    <row r="190" spans="1:28" ht="13.5" thickBot="1" x14ac:dyDescent="0.25">
      <c r="A190" s="32" t="s">
        <v>259</v>
      </c>
    </row>
    <row r="191" spans="1:28" ht="13.5" thickBot="1" x14ac:dyDescent="0.25">
      <c r="A191" s="176"/>
      <c r="D191" s="1005" t="s">
        <v>256</v>
      </c>
      <c r="E191" s="1006"/>
      <c r="F191" s="1006"/>
      <c r="G191" s="1006"/>
      <c r="H191" s="1007"/>
      <c r="I191" s="1005" t="s">
        <v>257</v>
      </c>
      <c r="J191" s="1006"/>
      <c r="K191" s="1006"/>
      <c r="L191" s="1006"/>
      <c r="M191" s="1007"/>
      <c r="N191" s="122"/>
      <c r="O191" s="1005" t="s">
        <v>256</v>
      </c>
      <c r="P191" s="1006"/>
      <c r="Q191" s="1006"/>
      <c r="R191" s="1006"/>
      <c r="S191" s="1007"/>
      <c r="T191" s="1005" t="s">
        <v>257</v>
      </c>
      <c r="U191" s="1006"/>
      <c r="V191" s="1006"/>
      <c r="W191" s="1006"/>
      <c r="X191" s="1007"/>
    </row>
    <row r="192" spans="1:28" ht="22.5" customHeight="1" thickBot="1" x14ac:dyDescent="0.25">
      <c r="A192" s="413"/>
      <c r="B192" s="413"/>
      <c r="C192" s="413"/>
      <c r="D192" s="1047" t="s">
        <v>343</v>
      </c>
      <c r="E192" s="1048"/>
      <c r="F192" s="1048"/>
      <c r="G192" s="1048"/>
      <c r="H192" s="1049"/>
      <c r="I192" s="1017" t="s">
        <v>343</v>
      </c>
      <c r="J192" s="1018"/>
      <c r="K192" s="1018"/>
      <c r="L192" s="1018"/>
      <c r="M192" s="1019"/>
      <c r="O192" s="1047" t="s">
        <v>345</v>
      </c>
      <c r="P192" s="1048"/>
      <c r="Q192" s="1048"/>
      <c r="R192" s="1048"/>
      <c r="S192" s="1049"/>
      <c r="T192" s="1047" t="s">
        <v>345</v>
      </c>
      <c r="U192" s="1048"/>
      <c r="V192" s="1048"/>
      <c r="W192" s="1048"/>
      <c r="X192" s="1049"/>
    </row>
    <row r="193" spans="1:24" ht="64.5" thickBot="1" x14ac:dyDescent="0.25">
      <c r="A193" s="358" t="s">
        <v>1</v>
      </c>
      <c r="B193" s="358" t="s">
        <v>2</v>
      </c>
      <c r="C193" s="358" t="s">
        <v>3</v>
      </c>
      <c r="D193" s="414" t="s">
        <v>349</v>
      </c>
      <c r="E193" s="415" t="s">
        <v>31</v>
      </c>
      <c r="F193" s="415" t="s">
        <v>32</v>
      </c>
      <c r="G193" s="416" t="s">
        <v>33</v>
      </c>
      <c r="H193" s="417" t="s">
        <v>34</v>
      </c>
      <c r="I193" s="418" t="s">
        <v>30</v>
      </c>
      <c r="J193" s="415" t="s">
        <v>31</v>
      </c>
      <c r="K193" s="415" t="s">
        <v>32</v>
      </c>
      <c r="L193" s="416" t="s">
        <v>33</v>
      </c>
      <c r="M193" s="417" t="s">
        <v>34</v>
      </c>
      <c r="O193" s="414" t="s">
        <v>30</v>
      </c>
      <c r="P193" s="415" t="s">
        <v>31</v>
      </c>
      <c r="Q193" s="415" t="s">
        <v>32</v>
      </c>
      <c r="R193" s="419" t="s">
        <v>33</v>
      </c>
      <c r="S193" s="417" t="s">
        <v>34</v>
      </c>
      <c r="T193" s="414" t="s">
        <v>30</v>
      </c>
      <c r="U193" s="415" t="s">
        <v>31</v>
      </c>
      <c r="V193" s="415" t="s">
        <v>32</v>
      </c>
      <c r="W193" s="416" t="s">
        <v>33</v>
      </c>
      <c r="X193" s="417" t="s">
        <v>34</v>
      </c>
    </row>
    <row r="194" spans="1:24" ht="15" customHeight="1" x14ac:dyDescent="0.2">
      <c r="A194" s="1036" t="s">
        <v>447</v>
      </c>
      <c r="B194" s="420" t="s">
        <v>39</v>
      </c>
      <c r="C194" s="421" t="s">
        <v>40</v>
      </c>
      <c r="D194" s="422" t="s">
        <v>348</v>
      </c>
      <c r="E194" s="423"/>
      <c r="F194" s="424"/>
      <c r="G194" s="207">
        <f>R194/1.1</f>
        <v>1.8331067400738315</v>
      </c>
      <c r="H194" s="425"/>
      <c r="I194" s="207">
        <f>T194/1.1</f>
        <v>3.05771308900461</v>
      </c>
      <c r="J194" s="426"/>
      <c r="K194" s="426"/>
      <c r="L194" s="426"/>
      <c r="M194" s="427"/>
      <c r="O194" s="422" t="s">
        <v>348</v>
      </c>
      <c r="P194" s="423">
        <v>0</v>
      </c>
      <c r="Q194" s="428">
        <v>0</v>
      </c>
      <c r="R194" s="429">
        <v>2.0164174140812148</v>
      </c>
      <c r="S194" s="430"/>
      <c r="T194" s="431">
        <v>3.3634843979050713</v>
      </c>
      <c r="U194" s="426"/>
      <c r="V194" s="426"/>
      <c r="W194" s="426"/>
      <c r="X194" s="427"/>
    </row>
    <row r="195" spans="1:24" ht="15" customHeight="1" x14ac:dyDescent="0.2">
      <c r="A195" s="1037"/>
      <c r="B195" s="432" t="s">
        <v>5</v>
      </c>
      <c r="C195" s="433" t="s">
        <v>6</v>
      </c>
      <c r="D195" s="434" t="s">
        <v>348</v>
      </c>
      <c r="E195" s="435"/>
      <c r="F195" s="436"/>
      <c r="G195" s="207">
        <f t="shared" ref="G195:G197" si="29">R195/1.1</f>
        <v>1.8331067400738315</v>
      </c>
      <c r="H195" s="437"/>
      <c r="I195" s="207">
        <f t="shared" ref="I195:I197" si="30">T195/1.1</f>
        <v>3.05771308900461</v>
      </c>
      <c r="J195" s="438"/>
      <c r="K195" s="438"/>
      <c r="L195" s="438"/>
      <c r="M195" s="439"/>
      <c r="O195" s="434" t="s">
        <v>348</v>
      </c>
      <c r="P195" s="435">
        <v>0</v>
      </c>
      <c r="Q195" s="440">
        <v>0</v>
      </c>
      <c r="R195" s="429">
        <v>2.0164174140812148</v>
      </c>
      <c r="S195" s="441"/>
      <c r="T195" s="442">
        <v>3.3634843979050713</v>
      </c>
      <c r="U195" s="438"/>
      <c r="V195" s="438"/>
      <c r="W195" s="438"/>
      <c r="X195" s="439"/>
    </row>
    <row r="196" spans="1:24" ht="15" customHeight="1" x14ac:dyDescent="0.2">
      <c r="A196" s="1037"/>
      <c r="B196" s="432" t="s">
        <v>5</v>
      </c>
      <c r="C196" s="433" t="s">
        <v>7</v>
      </c>
      <c r="D196" s="434" t="s">
        <v>348</v>
      </c>
      <c r="E196" s="443"/>
      <c r="F196" s="436"/>
      <c r="G196" s="207">
        <f t="shared" si="29"/>
        <v>1.8331067400738315</v>
      </c>
      <c r="H196" s="437"/>
      <c r="I196" s="207">
        <f t="shared" si="30"/>
        <v>3.05771308900461</v>
      </c>
      <c r="J196" s="438"/>
      <c r="K196" s="438"/>
      <c r="L196" s="438"/>
      <c r="M196" s="439"/>
      <c r="O196" s="434" t="s">
        <v>348</v>
      </c>
      <c r="P196" s="443">
        <v>0</v>
      </c>
      <c r="Q196" s="440">
        <v>0</v>
      </c>
      <c r="R196" s="429">
        <v>2.0164174140812148</v>
      </c>
      <c r="S196" s="441"/>
      <c r="T196" s="442">
        <v>3.3634843979050713</v>
      </c>
      <c r="U196" s="438"/>
      <c r="V196" s="438"/>
      <c r="W196" s="438"/>
      <c r="X196" s="439"/>
    </row>
    <row r="197" spans="1:24" ht="15" customHeight="1" thickBot="1" x14ac:dyDescent="0.25">
      <c r="A197" s="1037"/>
      <c r="B197" s="432" t="s">
        <v>5</v>
      </c>
      <c r="C197" s="433" t="s">
        <v>8</v>
      </c>
      <c r="D197" s="444" t="s">
        <v>348</v>
      </c>
      <c r="E197" s="445"/>
      <c r="F197" s="446"/>
      <c r="G197" s="207">
        <f t="shared" si="29"/>
        <v>1.8331067400738315</v>
      </c>
      <c r="H197" s="377"/>
      <c r="I197" s="207">
        <f t="shared" si="30"/>
        <v>3.05771308900461</v>
      </c>
      <c r="J197" s="447"/>
      <c r="K197" s="447"/>
      <c r="L197" s="447"/>
      <c r="M197" s="448"/>
      <c r="O197" s="434" t="s">
        <v>348</v>
      </c>
      <c r="P197" s="445">
        <v>0</v>
      </c>
      <c r="Q197" s="449">
        <v>0</v>
      </c>
      <c r="R197" s="429">
        <v>2.0164174140812148</v>
      </c>
      <c r="S197" s="450"/>
      <c r="T197" s="442">
        <v>3.3634843979050713</v>
      </c>
      <c r="U197" s="447"/>
      <c r="V197" s="447"/>
      <c r="W197" s="447"/>
      <c r="X197" s="448"/>
    </row>
    <row r="198" spans="1:24" ht="13.5" thickBot="1" x14ac:dyDescent="0.25">
      <c r="A198" s="1037"/>
      <c r="B198" s="451"/>
      <c r="C198" s="452"/>
      <c r="D198" s="10" t="s">
        <v>344</v>
      </c>
      <c r="E198" s="350"/>
      <c r="F198" s="350"/>
      <c r="G198" s="453"/>
      <c r="H198" s="220"/>
      <c r="I198" s="121" t="s">
        <v>344</v>
      </c>
      <c r="J198" s="453"/>
      <c r="O198" s="140" t="s">
        <v>346</v>
      </c>
      <c r="P198" s="350"/>
      <c r="Q198" s="350"/>
      <c r="R198" s="454"/>
      <c r="S198" s="220"/>
      <c r="T198" s="140" t="s">
        <v>346</v>
      </c>
      <c r="U198" s="453"/>
    </row>
    <row r="199" spans="1:24" ht="13.5" thickBot="1" x14ac:dyDescent="0.25">
      <c r="A199" s="1038"/>
      <c r="B199" s="455" t="s">
        <v>44</v>
      </c>
      <c r="C199" s="456" t="s">
        <v>45</v>
      </c>
      <c r="D199" s="207">
        <f>O199/1.1</f>
        <v>14.118181818181817</v>
      </c>
      <c r="E199" s="350"/>
      <c r="F199" s="350"/>
      <c r="G199" s="453"/>
      <c r="H199" s="220"/>
      <c r="I199" s="207">
        <f>T199/1.1</f>
        <v>14.118181818181817</v>
      </c>
      <c r="J199" s="453"/>
      <c r="O199" s="457">
        <v>15.530000000000001</v>
      </c>
      <c r="P199" s="350"/>
      <c r="Q199" s="350"/>
      <c r="R199" s="453"/>
      <c r="S199" s="220"/>
      <c r="T199" s="457">
        <v>15.530000000000001</v>
      </c>
      <c r="U199" s="453"/>
    </row>
    <row r="200" spans="1:24" x14ac:dyDescent="0.2">
      <c r="R200" s="17"/>
      <c r="T200" s="17"/>
      <c r="U200" s="17"/>
      <c r="V200" s="17"/>
      <c r="W200" s="17"/>
    </row>
    <row r="201" spans="1:24" ht="13.5" thickBot="1" x14ac:dyDescent="0.25">
      <c r="T201" s="17"/>
      <c r="U201" s="17"/>
      <c r="V201" s="17"/>
      <c r="W201" s="17"/>
    </row>
    <row r="202" spans="1:24" ht="13.5" thickBot="1" x14ac:dyDescent="0.25">
      <c r="D202" s="1005" t="s">
        <v>256</v>
      </c>
      <c r="E202" s="1006"/>
      <c r="F202" s="1006"/>
      <c r="G202" s="1006"/>
      <c r="H202" s="1007"/>
      <c r="I202" s="1005" t="s">
        <v>257</v>
      </c>
      <c r="J202" s="1006"/>
      <c r="K202" s="1006"/>
      <c r="L202" s="1006"/>
      <c r="M202" s="1007"/>
      <c r="O202" s="1005" t="s">
        <v>256</v>
      </c>
      <c r="P202" s="1006"/>
      <c r="Q202" s="1006"/>
      <c r="R202" s="1006"/>
      <c r="S202" s="1007"/>
      <c r="T202" s="1005" t="s">
        <v>257</v>
      </c>
      <c r="U202" s="1006"/>
      <c r="V202" s="1006"/>
      <c r="W202" s="1006"/>
      <c r="X202" s="1007"/>
    </row>
    <row r="203" spans="1:24" ht="15" customHeight="1" thickBot="1" x14ac:dyDescent="0.25">
      <c r="A203" s="413"/>
      <c r="B203" s="413"/>
      <c r="C203" s="413"/>
      <c r="D203" s="1017" t="s">
        <v>343</v>
      </c>
      <c r="E203" s="1018"/>
      <c r="F203" s="1018"/>
      <c r="G203" s="1018"/>
      <c r="H203" s="1019"/>
      <c r="I203" s="1017" t="s">
        <v>343</v>
      </c>
      <c r="J203" s="1018"/>
      <c r="K203" s="1018"/>
      <c r="L203" s="1018"/>
      <c r="M203" s="1019"/>
      <c r="O203" s="1047" t="s">
        <v>345</v>
      </c>
      <c r="P203" s="1048"/>
      <c r="Q203" s="1048"/>
      <c r="R203" s="1048"/>
      <c r="S203" s="1049"/>
      <c r="T203" s="1047" t="s">
        <v>345</v>
      </c>
      <c r="U203" s="1048"/>
      <c r="V203" s="1048"/>
      <c r="W203" s="1048"/>
      <c r="X203" s="1049"/>
    </row>
    <row r="204" spans="1:24" ht="64.5" thickBot="1" x14ac:dyDescent="0.25">
      <c r="A204" s="358" t="s">
        <v>1</v>
      </c>
      <c r="B204" s="358" t="s">
        <v>2</v>
      </c>
      <c r="C204" s="358" t="s">
        <v>3</v>
      </c>
      <c r="D204" s="414" t="s">
        <v>349</v>
      </c>
      <c r="E204" s="458" t="s">
        <v>31</v>
      </c>
      <c r="F204" s="458" t="s">
        <v>32</v>
      </c>
      <c r="G204" s="419" t="s">
        <v>33</v>
      </c>
      <c r="H204" s="459" t="s">
        <v>34</v>
      </c>
      <c r="I204" s="414" t="s">
        <v>30</v>
      </c>
      <c r="J204" s="458" t="s">
        <v>31</v>
      </c>
      <c r="K204" s="458" t="s">
        <v>32</v>
      </c>
      <c r="L204" s="419" t="s">
        <v>33</v>
      </c>
      <c r="M204" s="459" t="s">
        <v>34</v>
      </c>
      <c r="O204" s="414" t="s">
        <v>30</v>
      </c>
      <c r="P204" s="415" t="s">
        <v>31</v>
      </c>
      <c r="Q204" s="415" t="s">
        <v>32</v>
      </c>
      <c r="R204" s="419" t="s">
        <v>33</v>
      </c>
      <c r="S204" s="417" t="s">
        <v>34</v>
      </c>
      <c r="T204" s="414" t="s">
        <v>30</v>
      </c>
      <c r="U204" s="458" t="s">
        <v>31</v>
      </c>
      <c r="V204" s="458" t="s">
        <v>32</v>
      </c>
      <c r="W204" s="419" t="s">
        <v>33</v>
      </c>
      <c r="X204" s="459" t="s">
        <v>34</v>
      </c>
    </row>
    <row r="205" spans="1:24" ht="15.75" customHeight="1" x14ac:dyDescent="0.2">
      <c r="A205" s="1077" t="s">
        <v>446</v>
      </c>
      <c r="B205" s="460" t="s">
        <v>39</v>
      </c>
      <c r="C205" s="461" t="s">
        <v>40</v>
      </c>
      <c r="D205" s="143" t="s">
        <v>348</v>
      </c>
      <c r="E205" s="462"/>
      <c r="F205" s="463"/>
      <c r="G205" s="830">
        <f t="shared" ref="G205:G208" si="31">R205/1.1</f>
        <v>2.183700925333854</v>
      </c>
      <c r="H205" s="464"/>
      <c r="I205" s="830">
        <v>2.6896550319947958</v>
      </c>
      <c r="J205" s="465"/>
      <c r="K205" s="465"/>
      <c r="L205" s="465"/>
      <c r="M205" s="466"/>
      <c r="O205" s="467" t="s">
        <v>348</v>
      </c>
      <c r="P205" s="462">
        <v>0</v>
      </c>
      <c r="Q205" s="463">
        <v>0</v>
      </c>
      <c r="R205" s="468">
        <v>2.4020710178672395</v>
      </c>
      <c r="S205" s="464"/>
      <c r="T205" s="469">
        <v>2.9586205351942758</v>
      </c>
      <c r="U205" s="465"/>
      <c r="V205" s="465"/>
      <c r="W205" s="465"/>
      <c r="X205" s="466"/>
    </row>
    <row r="206" spans="1:24" ht="15.75" customHeight="1" x14ac:dyDescent="0.2">
      <c r="A206" s="1078"/>
      <c r="B206" s="287" t="s">
        <v>5</v>
      </c>
      <c r="C206" s="253" t="s">
        <v>6</v>
      </c>
      <c r="D206" s="145" t="s">
        <v>348</v>
      </c>
      <c r="E206" s="470"/>
      <c r="F206" s="471"/>
      <c r="G206" s="830">
        <f t="shared" si="31"/>
        <v>2.183700925333854</v>
      </c>
      <c r="H206" s="472"/>
      <c r="I206" s="830">
        <v>2.6896550319947958</v>
      </c>
      <c r="J206" s="473"/>
      <c r="K206" s="473"/>
      <c r="L206" s="473"/>
      <c r="M206" s="474"/>
      <c r="O206" s="475" t="s">
        <v>348</v>
      </c>
      <c r="P206" s="470">
        <v>0</v>
      </c>
      <c r="Q206" s="471">
        <v>0</v>
      </c>
      <c r="R206" s="476">
        <v>2.4020710178672395</v>
      </c>
      <c r="S206" s="472"/>
      <c r="T206" s="477">
        <v>2.9586205351942758</v>
      </c>
      <c r="U206" s="473"/>
      <c r="V206" s="473"/>
      <c r="W206" s="473"/>
      <c r="X206" s="474"/>
    </row>
    <row r="207" spans="1:24" ht="15.75" customHeight="1" x14ac:dyDescent="0.2">
      <c r="A207" s="1078"/>
      <c r="B207" s="287" t="s">
        <v>5</v>
      </c>
      <c r="C207" s="253" t="s">
        <v>7</v>
      </c>
      <c r="D207" s="145" t="s">
        <v>348</v>
      </c>
      <c r="E207" s="470"/>
      <c r="F207" s="471"/>
      <c r="G207" s="830">
        <f t="shared" si="31"/>
        <v>2.183700925333854</v>
      </c>
      <c r="H207" s="472"/>
      <c r="I207" s="830">
        <v>2.6896550319947958</v>
      </c>
      <c r="J207" s="473"/>
      <c r="K207" s="473"/>
      <c r="L207" s="473"/>
      <c r="M207" s="474"/>
      <c r="O207" s="475" t="s">
        <v>348</v>
      </c>
      <c r="P207" s="470">
        <v>0</v>
      </c>
      <c r="Q207" s="471">
        <v>0</v>
      </c>
      <c r="R207" s="476">
        <v>2.4020710178672395</v>
      </c>
      <c r="S207" s="472"/>
      <c r="T207" s="477">
        <v>2.9586205351942758</v>
      </c>
      <c r="U207" s="473"/>
      <c r="V207" s="473"/>
      <c r="W207" s="473"/>
      <c r="X207" s="474"/>
    </row>
    <row r="208" spans="1:24" ht="15.75" customHeight="1" thickBot="1" x14ac:dyDescent="0.25">
      <c r="A208" s="1078"/>
      <c r="B208" s="287" t="s">
        <v>5</v>
      </c>
      <c r="C208" s="253" t="s">
        <v>8</v>
      </c>
      <c r="D208" s="146" t="s">
        <v>348</v>
      </c>
      <c r="E208" s="478"/>
      <c r="F208" s="479"/>
      <c r="G208" s="830">
        <f t="shared" si="31"/>
        <v>2.183700925333854</v>
      </c>
      <c r="H208" s="480"/>
      <c r="I208" s="830">
        <v>2.6896550319947958</v>
      </c>
      <c r="J208" s="481"/>
      <c r="K208" s="481"/>
      <c r="L208" s="481"/>
      <c r="M208" s="482"/>
      <c r="O208" s="483" t="s">
        <v>348</v>
      </c>
      <c r="P208" s="478">
        <v>0</v>
      </c>
      <c r="Q208" s="479">
        <v>0</v>
      </c>
      <c r="R208" s="484">
        <v>2.4020710178672395</v>
      </c>
      <c r="S208" s="480"/>
      <c r="T208" s="485">
        <v>2.9586205351942758</v>
      </c>
      <c r="U208" s="481"/>
      <c r="V208" s="481"/>
      <c r="W208" s="481"/>
      <c r="X208" s="482"/>
    </row>
    <row r="209" spans="1:24" ht="13.5" thickBot="1" x14ac:dyDescent="0.25">
      <c r="A209" s="1078"/>
      <c r="B209" s="451"/>
      <c r="C209" s="452"/>
      <c r="D209" s="11" t="s">
        <v>344</v>
      </c>
      <c r="E209" s="339"/>
      <c r="F209" s="339"/>
      <c r="G209" s="486"/>
      <c r="H209" s="220"/>
      <c r="I209" s="156" t="s">
        <v>344</v>
      </c>
      <c r="J209" s="486"/>
      <c r="O209" s="156" t="s">
        <v>346</v>
      </c>
      <c r="P209" s="339"/>
      <c r="Q209" s="339"/>
      <c r="R209" s="486"/>
      <c r="S209" s="220"/>
      <c r="T209" s="156" t="s">
        <v>346</v>
      </c>
      <c r="U209" s="486"/>
    </row>
    <row r="210" spans="1:24" ht="13.5" thickBot="1" x14ac:dyDescent="0.25">
      <c r="A210" s="1079"/>
      <c r="B210" s="487" t="s">
        <v>44</v>
      </c>
      <c r="C210" s="239" t="s">
        <v>45</v>
      </c>
      <c r="D210" s="830">
        <f>O210/1.1</f>
        <v>51.763636363636358</v>
      </c>
      <c r="E210" s="339"/>
      <c r="F210" s="339"/>
      <c r="G210" s="486"/>
      <c r="H210" s="220"/>
      <c r="I210" s="830">
        <v>51.763636363636358</v>
      </c>
      <c r="J210" s="486"/>
      <c r="O210" s="488">
        <v>56.94</v>
      </c>
      <c r="P210" s="339"/>
      <c r="Q210" s="339"/>
      <c r="R210" s="486"/>
      <c r="S210" s="220"/>
      <c r="T210" s="488">
        <v>56.94</v>
      </c>
      <c r="U210" s="486"/>
    </row>
    <row r="211" spans="1:24" x14ac:dyDescent="0.2">
      <c r="O211" s="17"/>
      <c r="Q211" s="17"/>
      <c r="R211" s="17"/>
      <c r="S211" s="17"/>
      <c r="T211" s="17"/>
    </row>
    <row r="212" spans="1:24" ht="13.5" thickBot="1" x14ac:dyDescent="0.25">
      <c r="Q212" s="17"/>
      <c r="R212" s="17"/>
      <c r="S212" s="17"/>
      <c r="T212" s="17"/>
    </row>
    <row r="213" spans="1:24" ht="13.5" thickBot="1" x14ac:dyDescent="0.25">
      <c r="D213" s="1005" t="s">
        <v>256</v>
      </c>
      <c r="E213" s="1006"/>
      <c r="F213" s="1006"/>
      <c r="G213" s="1006"/>
      <c r="H213" s="1007"/>
      <c r="I213" s="1005" t="s">
        <v>257</v>
      </c>
      <c r="J213" s="1006"/>
      <c r="K213" s="1006"/>
      <c r="L213" s="1006"/>
      <c r="M213" s="1007"/>
      <c r="O213" s="1005" t="s">
        <v>256</v>
      </c>
      <c r="P213" s="1006"/>
      <c r="Q213" s="1006"/>
      <c r="R213" s="1006"/>
      <c r="S213" s="1007"/>
      <c r="T213" s="1005" t="s">
        <v>257</v>
      </c>
      <c r="U213" s="1006"/>
      <c r="V213" s="1006"/>
      <c r="W213" s="1006"/>
      <c r="X213" s="1007"/>
    </row>
    <row r="214" spans="1:24" ht="15" customHeight="1" thickBot="1" x14ac:dyDescent="0.25">
      <c r="A214" s="413"/>
      <c r="B214" s="413"/>
      <c r="C214" s="413"/>
      <c r="D214" s="1017" t="s">
        <v>343</v>
      </c>
      <c r="E214" s="1018"/>
      <c r="F214" s="1018"/>
      <c r="G214" s="1018"/>
      <c r="H214" s="1019"/>
      <c r="I214" s="1017" t="s">
        <v>343</v>
      </c>
      <c r="J214" s="1018"/>
      <c r="K214" s="1018"/>
      <c r="L214" s="1018"/>
      <c r="M214" s="1019"/>
      <c r="O214" s="1133" t="s">
        <v>345</v>
      </c>
      <c r="P214" s="1048"/>
      <c r="Q214" s="1048"/>
      <c r="R214" s="1048"/>
      <c r="S214" s="1049"/>
      <c r="T214" s="1047" t="s">
        <v>345</v>
      </c>
      <c r="U214" s="1048"/>
      <c r="V214" s="1048"/>
      <c r="W214" s="1048"/>
      <c r="X214" s="1049"/>
    </row>
    <row r="215" spans="1:24" ht="64.5" thickBot="1" x14ac:dyDescent="0.25">
      <c r="A215" s="358" t="s">
        <v>1</v>
      </c>
      <c r="B215" s="358" t="s">
        <v>2</v>
      </c>
      <c r="C215" s="358" t="s">
        <v>3</v>
      </c>
      <c r="D215" s="414" t="s">
        <v>349</v>
      </c>
      <c r="E215" s="458" t="s">
        <v>31</v>
      </c>
      <c r="F215" s="458" t="s">
        <v>32</v>
      </c>
      <c r="G215" s="419" t="s">
        <v>33</v>
      </c>
      <c r="H215" s="459" t="s">
        <v>34</v>
      </c>
      <c r="I215" s="414" t="s">
        <v>30</v>
      </c>
      <c r="J215" s="415" t="s">
        <v>31</v>
      </c>
      <c r="K215" s="415" t="s">
        <v>32</v>
      </c>
      <c r="L215" s="416" t="s">
        <v>33</v>
      </c>
      <c r="M215" s="417" t="s">
        <v>34</v>
      </c>
      <c r="O215" s="489" t="s">
        <v>30</v>
      </c>
      <c r="P215" s="458" t="s">
        <v>31</v>
      </c>
      <c r="Q215" s="458" t="s">
        <v>32</v>
      </c>
      <c r="R215" s="419" t="s">
        <v>33</v>
      </c>
      <c r="S215" s="459" t="s">
        <v>34</v>
      </c>
      <c r="T215" s="414" t="s">
        <v>30</v>
      </c>
      <c r="U215" s="415" t="s">
        <v>31</v>
      </c>
      <c r="V215" s="415" t="s">
        <v>32</v>
      </c>
      <c r="W215" s="416" t="s">
        <v>33</v>
      </c>
      <c r="X215" s="417" t="s">
        <v>34</v>
      </c>
    </row>
    <row r="216" spans="1:24" ht="14.25" customHeight="1" x14ac:dyDescent="0.2">
      <c r="A216" s="1074" t="s">
        <v>449</v>
      </c>
      <c r="B216" s="490" t="s">
        <v>39</v>
      </c>
      <c r="C216" s="491" t="s">
        <v>40</v>
      </c>
      <c r="D216" s="492" t="s">
        <v>348</v>
      </c>
      <c r="E216" s="309">
        <f>P216/1.1</f>
        <v>2.0818181818181816</v>
      </c>
      <c r="F216" s="309">
        <f>Q216/1.1</f>
        <v>2.2636363636363637</v>
      </c>
      <c r="G216" s="493" t="s">
        <v>46</v>
      </c>
      <c r="H216" s="494"/>
      <c r="I216" s="495">
        <f>T216/1.1</f>
        <v>2.9999999999999996</v>
      </c>
      <c r="J216" s="1134" t="s">
        <v>258</v>
      </c>
      <c r="K216" s="1135"/>
      <c r="L216" s="496" t="s">
        <v>46</v>
      </c>
      <c r="M216" s="494"/>
      <c r="O216" s="492" t="s">
        <v>348</v>
      </c>
      <c r="P216" s="497">
        <v>2.29</v>
      </c>
      <c r="Q216" s="497">
        <v>2.4900000000000002</v>
      </c>
      <c r="R216" s="496" t="e">
        <v>#VALUE!</v>
      </c>
      <c r="S216" s="494">
        <v>0</v>
      </c>
      <c r="T216" s="498">
        <v>3.3</v>
      </c>
      <c r="U216" s="1134" t="s">
        <v>258</v>
      </c>
      <c r="V216" s="1135"/>
      <c r="W216" s="496" t="s">
        <v>46</v>
      </c>
      <c r="X216" s="494"/>
    </row>
    <row r="217" spans="1:24" ht="14.25" customHeight="1" x14ac:dyDescent="0.2">
      <c r="A217" s="1075"/>
      <c r="B217" s="499" t="s">
        <v>5</v>
      </c>
      <c r="C217" s="500" t="s">
        <v>6</v>
      </c>
      <c r="D217" s="501" t="s">
        <v>348</v>
      </c>
      <c r="E217" s="323">
        <f t="shared" ref="E217:F219" si="32">P217/1.1</f>
        <v>2.0818181818181816</v>
      </c>
      <c r="F217" s="323">
        <f t="shared" si="32"/>
        <v>2.2636363636363637</v>
      </c>
      <c r="G217" s="502"/>
      <c r="H217" s="503"/>
      <c r="I217" s="504">
        <f t="shared" ref="I217:I219" si="33">T217/1.1</f>
        <v>2.9999999999999996</v>
      </c>
      <c r="J217" s="1136"/>
      <c r="K217" s="1137"/>
      <c r="L217" s="505"/>
      <c r="M217" s="503"/>
      <c r="O217" s="501" t="s">
        <v>348</v>
      </c>
      <c r="P217" s="506">
        <v>2.29</v>
      </c>
      <c r="Q217" s="506">
        <v>2.4900000000000002</v>
      </c>
      <c r="R217" s="505">
        <v>0</v>
      </c>
      <c r="S217" s="503">
        <v>0</v>
      </c>
      <c r="T217" s="507">
        <v>3.3</v>
      </c>
      <c r="U217" s="1136"/>
      <c r="V217" s="1137"/>
      <c r="W217" s="505"/>
      <c r="X217" s="503"/>
    </row>
    <row r="218" spans="1:24" ht="14.25" customHeight="1" x14ac:dyDescent="0.2">
      <c r="A218" s="1075"/>
      <c r="B218" s="499" t="s">
        <v>5</v>
      </c>
      <c r="C218" s="500" t="s">
        <v>7</v>
      </c>
      <c r="D218" s="501" t="s">
        <v>348</v>
      </c>
      <c r="E218" s="323">
        <f t="shared" si="32"/>
        <v>2.0818181818181816</v>
      </c>
      <c r="F218" s="323">
        <f t="shared" si="32"/>
        <v>2.2636363636363637</v>
      </c>
      <c r="G218" s="502"/>
      <c r="H218" s="503"/>
      <c r="I218" s="504">
        <f t="shared" si="33"/>
        <v>2.9999999999999996</v>
      </c>
      <c r="J218" s="1136"/>
      <c r="K218" s="1137"/>
      <c r="L218" s="505"/>
      <c r="M218" s="503"/>
      <c r="O218" s="501" t="s">
        <v>348</v>
      </c>
      <c r="P218" s="506">
        <v>2.29</v>
      </c>
      <c r="Q218" s="506">
        <v>2.4900000000000002</v>
      </c>
      <c r="R218" s="505">
        <v>0</v>
      </c>
      <c r="S218" s="503">
        <v>0</v>
      </c>
      <c r="T218" s="507">
        <v>3.3</v>
      </c>
      <c r="U218" s="1136"/>
      <c r="V218" s="1137"/>
      <c r="W218" s="505"/>
      <c r="X218" s="503"/>
    </row>
    <row r="219" spans="1:24" ht="15" customHeight="1" thickBot="1" x14ac:dyDescent="0.25">
      <c r="A219" s="1075"/>
      <c r="B219" s="499" t="s">
        <v>5</v>
      </c>
      <c r="C219" s="500" t="s">
        <v>8</v>
      </c>
      <c r="D219" s="508" t="s">
        <v>348</v>
      </c>
      <c r="E219" s="344">
        <f t="shared" si="32"/>
        <v>2.0818181818181816</v>
      </c>
      <c r="F219" s="344">
        <f t="shared" si="32"/>
        <v>2.2636363636363637</v>
      </c>
      <c r="G219" s="509"/>
      <c r="H219" s="510"/>
      <c r="I219" s="511">
        <f t="shared" si="33"/>
        <v>2.9999999999999996</v>
      </c>
      <c r="J219" s="1138"/>
      <c r="K219" s="1139"/>
      <c r="L219" s="512"/>
      <c r="M219" s="510"/>
      <c r="O219" s="508" t="s">
        <v>348</v>
      </c>
      <c r="P219" s="513">
        <v>2.29</v>
      </c>
      <c r="Q219" s="513">
        <v>2.4900000000000002</v>
      </c>
      <c r="R219" s="512">
        <v>0</v>
      </c>
      <c r="S219" s="510">
        <v>0</v>
      </c>
      <c r="T219" s="514">
        <v>3.3</v>
      </c>
      <c r="U219" s="1138"/>
      <c r="V219" s="1139"/>
      <c r="W219" s="512"/>
      <c r="X219" s="510"/>
    </row>
    <row r="220" spans="1:24" ht="13.5" thickBot="1" x14ac:dyDescent="0.25">
      <c r="A220" s="1075"/>
      <c r="B220" s="451"/>
      <c r="C220" s="452"/>
      <c r="D220" s="10" t="s">
        <v>344</v>
      </c>
      <c r="E220" s="350"/>
      <c r="F220" s="350"/>
      <c r="G220" s="453"/>
      <c r="H220" s="220"/>
      <c r="I220" s="453"/>
      <c r="J220" s="453"/>
      <c r="O220" s="140" t="s">
        <v>346</v>
      </c>
      <c r="P220" s="350"/>
      <c r="Q220" s="350"/>
      <c r="R220" s="453"/>
      <c r="S220" s="220"/>
      <c r="T220" s="453"/>
      <c r="U220" s="453"/>
    </row>
    <row r="221" spans="1:24" ht="13.5" thickBot="1" x14ac:dyDescent="0.25">
      <c r="A221" s="1076"/>
      <c r="B221" s="515" t="s">
        <v>44</v>
      </c>
      <c r="C221" s="516" t="s">
        <v>45</v>
      </c>
      <c r="D221" s="517">
        <f>O221/1.1</f>
        <v>5.4090909090909092</v>
      </c>
      <c r="E221" s="350"/>
      <c r="F221" s="350"/>
      <c r="G221" s="453"/>
      <c r="H221" s="220"/>
      <c r="I221" s="453"/>
      <c r="J221" s="453"/>
      <c r="O221" s="518">
        <v>5.95</v>
      </c>
      <c r="P221" s="350"/>
      <c r="Q221" s="350"/>
      <c r="R221" s="453"/>
      <c r="S221" s="220"/>
      <c r="T221" s="453"/>
      <c r="U221" s="453"/>
    </row>
    <row r="222" spans="1:24" x14ac:dyDescent="0.2">
      <c r="A222" s="1" t="s">
        <v>350</v>
      </c>
      <c r="Q222" s="17"/>
      <c r="R222" s="17"/>
      <c r="S222" s="17"/>
      <c r="T222" s="17"/>
      <c r="U222" s="17"/>
      <c r="V222" s="17"/>
    </row>
    <row r="223" spans="1:24" x14ac:dyDescent="0.2">
      <c r="Q223" s="17"/>
      <c r="R223" s="17"/>
      <c r="S223" s="17"/>
      <c r="T223" s="17"/>
      <c r="U223" s="17"/>
      <c r="V223" s="17"/>
    </row>
    <row r="224" spans="1:24" ht="21" thickBot="1" x14ac:dyDescent="0.35">
      <c r="A224" s="175" t="s">
        <v>47</v>
      </c>
      <c r="Q224" s="17"/>
      <c r="R224" s="17"/>
      <c r="S224" s="17"/>
      <c r="T224" s="17"/>
      <c r="U224" s="17"/>
      <c r="V224" s="17"/>
    </row>
    <row r="225" spans="1:22" ht="15" customHeight="1" thickBot="1" x14ac:dyDescent="0.25">
      <c r="A225" s="176" t="s">
        <v>197</v>
      </c>
      <c r="B225" s="220"/>
      <c r="C225" s="220"/>
      <c r="D225" s="1011" t="s">
        <v>343</v>
      </c>
      <c r="E225" s="1012"/>
      <c r="F225" s="1013"/>
      <c r="G225" s="1011" t="s">
        <v>345</v>
      </c>
      <c r="H225" s="1012"/>
      <c r="I225" s="1013"/>
      <c r="Q225" s="17"/>
      <c r="R225" s="17"/>
      <c r="S225" s="17"/>
      <c r="T225" s="17"/>
      <c r="U225" s="17"/>
      <c r="V225" s="17"/>
    </row>
    <row r="226" spans="1:22" ht="32.25" customHeight="1" thickBot="1" x14ac:dyDescent="0.25">
      <c r="A226" s="220"/>
      <c r="B226" s="220"/>
      <c r="C226" s="220"/>
      <c r="D226" s="1014" t="s">
        <v>164</v>
      </c>
      <c r="E226" s="1015"/>
      <c r="F226" s="1016"/>
      <c r="G226" s="1014" t="s">
        <v>164</v>
      </c>
      <c r="H226" s="1015"/>
      <c r="I226" s="1016"/>
      <c r="Q226" s="17"/>
      <c r="R226" s="17"/>
      <c r="S226" s="17"/>
      <c r="T226" s="17"/>
      <c r="U226" s="17"/>
      <c r="V226" s="17"/>
    </row>
    <row r="227" spans="1:22" ht="33" customHeight="1" thickBot="1" x14ac:dyDescent="0.25">
      <c r="A227" s="358" t="s">
        <v>1</v>
      </c>
      <c r="B227" s="358" t="s">
        <v>2</v>
      </c>
      <c r="C227" s="358" t="s">
        <v>3</v>
      </c>
      <c r="D227" s="123" t="s">
        <v>447</v>
      </c>
      <c r="E227" s="199" t="s">
        <v>446</v>
      </c>
      <c r="F227" s="4" t="s">
        <v>449</v>
      </c>
      <c r="G227" s="123" t="s">
        <v>447</v>
      </c>
      <c r="H227" s="199" t="s">
        <v>446</v>
      </c>
      <c r="I227" s="4" t="s">
        <v>449</v>
      </c>
      <c r="Q227" s="17"/>
      <c r="R227" s="17"/>
      <c r="S227" s="17"/>
      <c r="T227" s="17"/>
      <c r="U227" s="17"/>
      <c r="V227" s="17"/>
    </row>
    <row r="228" spans="1:22" x14ac:dyDescent="0.2">
      <c r="A228" s="1077" t="s">
        <v>47</v>
      </c>
      <c r="B228" s="284" t="s">
        <v>5</v>
      </c>
      <c r="C228" s="248" t="s">
        <v>7</v>
      </c>
      <c r="D228" s="207">
        <f>G228/1.1</f>
        <v>28.28579090909091</v>
      </c>
      <c r="E228" s="830">
        <f>H228/1.1</f>
        <v>9.8953281818181811</v>
      </c>
      <c r="F228" s="259">
        <f>((I228/110)*100)</f>
        <v>48.254545454545458</v>
      </c>
      <c r="G228" s="519">
        <v>31.114370000000005</v>
      </c>
      <c r="H228" s="520">
        <v>10.884861000000001</v>
      </c>
      <c r="I228" s="929">
        <v>53.08</v>
      </c>
      <c r="J228" s="937"/>
      <c r="K228" s="265"/>
      <c r="L228" s="17"/>
      <c r="M228" s="17"/>
      <c r="Q228" s="17"/>
      <c r="R228" s="17"/>
      <c r="S228" s="17"/>
      <c r="T228" s="17"/>
      <c r="U228" s="17"/>
      <c r="V228" s="17"/>
    </row>
    <row r="229" spans="1:22" ht="13.5" thickBot="1" x14ac:dyDescent="0.25">
      <c r="A229" s="1066"/>
      <c r="B229" s="291" t="s">
        <v>5</v>
      </c>
      <c r="C229" s="255" t="s">
        <v>8</v>
      </c>
      <c r="D229" s="207">
        <f>G229/1.1</f>
        <v>72.960425454545458</v>
      </c>
      <c r="E229" s="830">
        <f>H229/1.1</f>
        <v>26.970172727272725</v>
      </c>
      <c r="F229" s="241">
        <f>((I229/110)*100)</f>
        <v>125.68181818181819</v>
      </c>
      <c r="G229" s="522">
        <v>80.256468000000012</v>
      </c>
      <c r="H229" s="523">
        <v>29.667190000000002</v>
      </c>
      <c r="I229" s="930">
        <v>138.25</v>
      </c>
      <c r="J229" s="937"/>
      <c r="K229" s="265"/>
      <c r="L229" s="17"/>
      <c r="M229" s="17"/>
      <c r="Q229" s="17"/>
      <c r="R229" s="17"/>
      <c r="S229" s="17"/>
      <c r="T229" s="17"/>
      <c r="U229" s="17"/>
      <c r="V229" s="17"/>
    </row>
    <row r="230" spans="1:22" x14ac:dyDescent="0.2">
      <c r="A230" s="192" t="s">
        <v>172</v>
      </c>
      <c r="B230" s="243"/>
      <c r="C230" s="243"/>
      <c r="D230" s="265"/>
      <c r="E230" s="265"/>
      <c r="F230" s="265"/>
      <c r="G230" s="265"/>
      <c r="H230" s="265"/>
      <c r="I230" s="265"/>
      <c r="Q230" s="17"/>
      <c r="R230" s="17"/>
      <c r="S230" s="17"/>
      <c r="T230" s="17"/>
      <c r="U230" s="17"/>
      <c r="V230" s="17"/>
    </row>
    <row r="231" spans="1:22" x14ac:dyDescent="0.2">
      <c r="A231" s="246"/>
      <c r="B231" s="243"/>
      <c r="C231" s="243"/>
      <c r="D231" s="265"/>
      <c r="E231" s="265"/>
      <c r="F231" s="265"/>
      <c r="G231" s="265"/>
      <c r="H231" s="265"/>
      <c r="I231" s="265"/>
    </row>
    <row r="232" spans="1:22" x14ac:dyDescent="0.2">
      <c r="G232" s="265"/>
      <c r="H232" s="17"/>
    </row>
    <row r="233" spans="1:22" ht="21" thickBot="1" x14ac:dyDescent="0.35">
      <c r="A233" s="175" t="s">
        <v>58</v>
      </c>
    </row>
    <row r="234" spans="1:22" ht="17.25" customHeight="1" thickBot="1" x14ac:dyDescent="0.25">
      <c r="A234" s="176" t="s">
        <v>198</v>
      </c>
      <c r="B234" s="220"/>
      <c r="C234" s="220"/>
      <c r="D234" s="1011" t="s">
        <v>343</v>
      </c>
      <c r="E234" s="1012"/>
      <c r="F234" s="1013"/>
      <c r="G234" s="1011" t="s">
        <v>345</v>
      </c>
      <c r="H234" s="1012"/>
      <c r="I234" s="1013"/>
    </row>
    <row r="235" spans="1:22" ht="27" customHeight="1" thickBot="1" x14ac:dyDescent="0.25">
      <c r="A235" s="221"/>
      <c r="B235" s="221"/>
      <c r="C235" s="221"/>
      <c r="D235" s="1014" t="s">
        <v>164</v>
      </c>
      <c r="E235" s="1015"/>
      <c r="F235" s="1016"/>
      <c r="G235" s="1014" t="s">
        <v>164</v>
      </c>
      <c r="H235" s="1015"/>
      <c r="I235" s="1016"/>
    </row>
    <row r="236" spans="1:22" ht="30.75" customHeight="1" thickBot="1" x14ac:dyDescent="0.25">
      <c r="A236" s="223" t="s">
        <v>1</v>
      </c>
      <c r="B236" s="223" t="s">
        <v>2</v>
      </c>
      <c r="C236" s="223" t="s">
        <v>3</v>
      </c>
      <c r="D236" s="123" t="s">
        <v>447</v>
      </c>
      <c r="E236" s="199" t="s">
        <v>446</v>
      </c>
      <c r="F236" s="4" t="s">
        <v>449</v>
      </c>
      <c r="G236" s="123" t="s">
        <v>447</v>
      </c>
      <c r="H236" s="199" t="s">
        <v>446</v>
      </c>
      <c r="I236" s="4" t="s">
        <v>449</v>
      </c>
    </row>
    <row r="237" spans="1:22" ht="15.75" customHeight="1" x14ac:dyDescent="0.2">
      <c r="A237" s="1064" t="s">
        <v>58</v>
      </c>
      <c r="B237" s="225" t="s">
        <v>5</v>
      </c>
      <c r="C237" s="226" t="s">
        <v>6</v>
      </c>
      <c r="D237" s="207">
        <f>G237/1.1</f>
        <v>8.118676407058091</v>
      </c>
      <c r="E237" s="830">
        <f>D252</f>
        <v>19.545454545454543</v>
      </c>
      <c r="F237" s="524">
        <f>I237/1.1</f>
        <v>7.7272727272727266</v>
      </c>
      <c r="G237" s="525">
        <v>8.9305440477639007</v>
      </c>
      <c r="H237" s="526">
        <v>16.4480721257165</v>
      </c>
      <c r="I237" s="973">
        <v>8.5</v>
      </c>
      <c r="J237" s="265"/>
      <c r="K237" s="265"/>
      <c r="L237" s="17"/>
      <c r="M237" s="17"/>
    </row>
    <row r="238" spans="1:22" ht="14.25" customHeight="1" x14ac:dyDescent="0.2">
      <c r="A238" s="1091"/>
      <c r="B238" s="230" t="s">
        <v>5</v>
      </c>
      <c r="C238" s="231" t="s">
        <v>59</v>
      </c>
      <c r="D238" s="207">
        <f t="shared" ref="D238:D240" si="34">G238/1.1</f>
        <v>10.833783898534321</v>
      </c>
      <c r="E238" s="830">
        <f t="shared" ref="E238:E240" si="35">H238/1.1</f>
        <v>16.023332861280604</v>
      </c>
      <c r="F238" s="527">
        <f t="shared" ref="F238:F243" si="36">I238/1.1</f>
        <v>8.2818181818181813</v>
      </c>
      <c r="G238" s="528">
        <v>11.917162288387754</v>
      </c>
      <c r="H238" s="529">
        <v>17.625666147408666</v>
      </c>
      <c r="I238" s="974">
        <v>9.11</v>
      </c>
      <c r="J238" s="265"/>
      <c r="K238" s="265"/>
      <c r="L238" s="17"/>
      <c r="M238" s="17"/>
    </row>
    <row r="239" spans="1:22" ht="14.25" customHeight="1" x14ac:dyDescent="0.2">
      <c r="A239" s="1091"/>
      <c r="B239" s="230" t="s">
        <v>5</v>
      </c>
      <c r="C239" s="231" t="s">
        <v>7</v>
      </c>
      <c r="D239" s="207">
        <f t="shared" si="34"/>
        <v>9.6398601486649547</v>
      </c>
      <c r="E239" s="830">
        <f t="shared" si="35"/>
        <v>18.843112166662269</v>
      </c>
      <c r="F239" s="527">
        <f t="shared" si="36"/>
        <v>8.8181818181818166</v>
      </c>
      <c r="G239" s="528">
        <v>10.60384616353145</v>
      </c>
      <c r="H239" s="529">
        <v>20.7274233833285</v>
      </c>
      <c r="I239" s="974">
        <v>9.6999999999999993</v>
      </c>
      <c r="J239" s="265"/>
      <c r="K239" s="265"/>
      <c r="L239" s="17"/>
      <c r="M239" s="17"/>
    </row>
    <row r="240" spans="1:22" ht="14.25" customHeight="1" x14ac:dyDescent="0.2">
      <c r="A240" s="1091"/>
      <c r="B240" s="230" t="s">
        <v>5</v>
      </c>
      <c r="C240" s="231" t="s">
        <v>60</v>
      </c>
      <c r="D240" s="207">
        <f t="shared" si="34"/>
        <v>11.23801777266315</v>
      </c>
      <c r="E240" s="830">
        <f t="shared" si="35"/>
        <v>19.913375077726439</v>
      </c>
      <c r="F240" s="527">
        <f t="shared" si="36"/>
        <v>9.3636363636363633</v>
      </c>
      <c r="G240" s="528">
        <v>12.361819549929466</v>
      </c>
      <c r="H240" s="529">
        <v>21.904712585499084</v>
      </c>
      <c r="I240" s="974">
        <v>10.3</v>
      </c>
      <c r="J240" s="265"/>
      <c r="K240" s="265"/>
      <c r="L240" s="17"/>
      <c r="M240" s="17"/>
    </row>
    <row r="241" spans="1:13" ht="14.25" customHeight="1" x14ac:dyDescent="0.2">
      <c r="A241" s="1091"/>
      <c r="B241" s="230" t="s">
        <v>10</v>
      </c>
      <c r="C241" s="231" t="s">
        <v>11</v>
      </c>
      <c r="D241" s="237">
        <v>0</v>
      </c>
      <c r="E241" s="236">
        <v>0</v>
      </c>
      <c r="F241" s="527">
        <f t="shared" si="36"/>
        <v>49.918181818181814</v>
      </c>
      <c r="G241" s="530">
        <v>0</v>
      </c>
      <c r="H241" s="531">
        <v>0</v>
      </c>
      <c r="I241" s="974">
        <v>54.91</v>
      </c>
      <c r="J241" s="265"/>
      <c r="K241" s="265"/>
      <c r="L241" s="17"/>
      <c r="M241" s="17"/>
    </row>
    <row r="242" spans="1:13" ht="14.25" customHeight="1" x14ac:dyDescent="0.2">
      <c r="A242" s="1091"/>
      <c r="B242" s="230" t="s">
        <v>10</v>
      </c>
      <c r="C242" s="231" t="s">
        <v>12</v>
      </c>
      <c r="D242" s="532">
        <v>0</v>
      </c>
      <c r="E242" s="271">
        <v>0</v>
      </c>
      <c r="F242" s="527">
        <f t="shared" si="36"/>
        <v>65.481818181818184</v>
      </c>
      <c r="G242" s="533">
        <v>0</v>
      </c>
      <c r="H242" s="534">
        <v>0</v>
      </c>
      <c r="I242" s="974">
        <v>72.03</v>
      </c>
      <c r="J242" s="265"/>
      <c r="K242" s="265"/>
      <c r="L242" s="17"/>
      <c r="M242" s="17"/>
    </row>
    <row r="243" spans="1:13" ht="15" customHeight="1" thickBot="1" x14ac:dyDescent="0.25">
      <c r="A243" s="1092"/>
      <c r="B243" s="238" t="s">
        <v>10</v>
      </c>
      <c r="C243" s="239" t="s">
        <v>13</v>
      </c>
      <c r="D243" s="535">
        <v>0</v>
      </c>
      <c r="E243" s="256">
        <v>0</v>
      </c>
      <c r="F243" s="381">
        <f t="shared" si="36"/>
        <v>80.909090909090907</v>
      </c>
      <c r="G243" s="536">
        <v>0</v>
      </c>
      <c r="H243" s="537">
        <v>0</v>
      </c>
      <c r="I243" s="975">
        <v>89</v>
      </c>
      <c r="J243" s="265"/>
      <c r="K243" s="265"/>
      <c r="L243" s="17"/>
      <c r="M243" s="17"/>
    </row>
    <row r="244" spans="1:13" x14ac:dyDescent="0.2">
      <c r="A244" s="192" t="s">
        <v>172</v>
      </c>
    </row>
    <row r="245" spans="1:13" x14ac:dyDescent="0.2">
      <c r="A245" s="192"/>
    </row>
    <row r="246" spans="1:13" x14ac:dyDescent="0.2">
      <c r="A246" s="192"/>
    </row>
    <row r="247" spans="1:13" ht="20.25" x14ac:dyDescent="0.3">
      <c r="A247" s="175" t="s">
        <v>408</v>
      </c>
    </row>
    <row r="248" spans="1:13" ht="13.5" thickBot="1" x14ac:dyDescent="0.25">
      <c r="A248" s="176" t="s">
        <v>361</v>
      </c>
    </row>
    <row r="249" spans="1:13" ht="15" customHeight="1" thickBot="1" x14ac:dyDescent="0.25">
      <c r="A249" s="176" t="s">
        <v>362</v>
      </c>
      <c r="D249" s="1011" t="s">
        <v>343</v>
      </c>
      <c r="E249" s="1013"/>
      <c r="F249" s="1011" t="s">
        <v>345</v>
      </c>
      <c r="G249" s="1013"/>
    </row>
    <row r="250" spans="1:13" ht="36.75" customHeight="1" thickBot="1" x14ac:dyDescent="0.25">
      <c r="A250" s="192"/>
      <c r="D250" s="1014" t="s">
        <v>360</v>
      </c>
      <c r="E250" s="1145"/>
      <c r="F250" s="1014" t="s">
        <v>360</v>
      </c>
      <c r="G250" s="1145"/>
    </row>
    <row r="251" spans="1:13" ht="26.25" customHeight="1" thickBot="1" x14ac:dyDescent="0.25">
      <c r="A251" s="223" t="s">
        <v>1</v>
      </c>
      <c r="B251" s="358" t="s">
        <v>2</v>
      </c>
      <c r="C251" s="538" t="s">
        <v>3</v>
      </c>
      <c r="D251" s="1008" t="s">
        <v>446</v>
      </c>
      <c r="E251" s="1043"/>
      <c r="F251" s="1045" t="s">
        <v>446</v>
      </c>
      <c r="G251" s="1046"/>
    </row>
    <row r="252" spans="1:13" x14ac:dyDescent="0.2">
      <c r="A252" s="1064" t="s">
        <v>359</v>
      </c>
      <c r="B252" s="225" t="s">
        <v>5</v>
      </c>
      <c r="C252" s="539" t="s">
        <v>351</v>
      </c>
      <c r="D252" s="1116">
        <f>F252/1.1</f>
        <v>19.545454545454543</v>
      </c>
      <c r="E252" s="1117"/>
      <c r="F252" s="1118">
        <v>21.5</v>
      </c>
      <c r="G252" s="1119"/>
      <c r="H252" s="265"/>
      <c r="J252" s="37"/>
    </row>
    <row r="253" spans="1:13" x14ac:dyDescent="0.2">
      <c r="A253" s="1091"/>
      <c r="B253" s="230" t="s">
        <v>5</v>
      </c>
      <c r="C253" s="540" t="s">
        <v>352</v>
      </c>
      <c r="D253" s="1116">
        <f t="shared" ref="D253:D255" si="37">F253/1.1</f>
        <v>14.554545454545455</v>
      </c>
      <c r="E253" s="1117"/>
      <c r="F253" s="1120">
        <v>16.010000000000002</v>
      </c>
      <c r="G253" s="1121"/>
      <c r="H253" s="265"/>
      <c r="J253" s="37"/>
    </row>
    <row r="254" spans="1:13" x14ac:dyDescent="0.2">
      <c r="A254" s="1091"/>
      <c r="B254" s="230" t="s">
        <v>5</v>
      </c>
      <c r="C254" s="540" t="s">
        <v>353</v>
      </c>
      <c r="D254" s="1116">
        <f t="shared" si="37"/>
        <v>12.790909090909091</v>
      </c>
      <c r="E254" s="1117"/>
      <c r="F254" s="1120">
        <v>14.07</v>
      </c>
      <c r="G254" s="1121"/>
      <c r="H254" s="265"/>
      <c r="J254" s="38"/>
    </row>
    <row r="255" spans="1:13" x14ac:dyDescent="0.2">
      <c r="A255" s="1091"/>
      <c r="B255" s="230" t="s">
        <v>5</v>
      </c>
      <c r="C255" s="540" t="s">
        <v>354</v>
      </c>
      <c r="D255" s="1116">
        <f t="shared" si="37"/>
        <v>12.054545454545453</v>
      </c>
      <c r="E255" s="1117"/>
      <c r="F255" s="1120">
        <v>13.26</v>
      </c>
      <c r="G255" s="1121"/>
      <c r="H255" s="265"/>
      <c r="J255" s="38"/>
    </row>
    <row r="256" spans="1:13" x14ac:dyDescent="0.2">
      <c r="A256" s="1091"/>
      <c r="B256" s="290" t="s">
        <v>5</v>
      </c>
      <c r="C256" s="541"/>
      <c r="D256" s="163"/>
      <c r="E256" s="164"/>
      <c r="F256" s="1146"/>
      <c r="G256" s="1147"/>
      <c r="H256" s="265"/>
      <c r="J256" s="38"/>
    </row>
    <row r="257" spans="1:20" x14ac:dyDescent="0.2">
      <c r="A257" s="1091"/>
      <c r="B257" s="230" t="s">
        <v>5</v>
      </c>
      <c r="C257" s="540" t="s">
        <v>355</v>
      </c>
      <c r="D257" s="1116">
        <f t="shared" ref="D257" si="38">F257/1.1</f>
        <v>23.25454545454545</v>
      </c>
      <c r="E257" s="1117"/>
      <c r="F257" s="1148">
        <v>25.58</v>
      </c>
      <c r="G257" s="1149"/>
      <c r="H257" s="265"/>
      <c r="J257" s="38"/>
    </row>
    <row r="258" spans="1:20" ht="16.5" customHeight="1" x14ac:dyDescent="0.2">
      <c r="A258" s="1091"/>
      <c r="B258" s="230" t="s">
        <v>5</v>
      </c>
      <c r="C258" s="542" t="s">
        <v>356</v>
      </c>
      <c r="D258" s="1116">
        <f t="shared" ref="D258:D260" si="39">F258/1.1</f>
        <v>18.436363636363637</v>
      </c>
      <c r="E258" s="1117"/>
      <c r="F258" s="1120">
        <v>20.28</v>
      </c>
      <c r="G258" s="1121"/>
      <c r="H258" s="265"/>
    </row>
    <row r="259" spans="1:20" x14ac:dyDescent="0.2">
      <c r="A259" s="1091"/>
      <c r="B259" s="230" t="s">
        <v>5</v>
      </c>
      <c r="C259" s="542" t="s">
        <v>357</v>
      </c>
      <c r="D259" s="1116">
        <f t="shared" si="39"/>
        <v>16.854545454545452</v>
      </c>
      <c r="E259" s="1117"/>
      <c r="F259" s="1120">
        <v>18.54</v>
      </c>
      <c r="G259" s="1121"/>
      <c r="H259" s="265"/>
    </row>
    <row r="260" spans="1:20" ht="20.25" customHeight="1" thickBot="1" x14ac:dyDescent="0.25">
      <c r="A260" s="1092"/>
      <c r="B260" s="238" t="s">
        <v>5</v>
      </c>
      <c r="C260" s="543" t="s">
        <v>358</v>
      </c>
      <c r="D260" s="1116">
        <f t="shared" si="39"/>
        <v>16.036363636363635</v>
      </c>
      <c r="E260" s="1117"/>
      <c r="F260" s="1150">
        <v>17.64</v>
      </c>
      <c r="G260" s="1151"/>
      <c r="H260" s="265"/>
    </row>
    <row r="261" spans="1:20" ht="20.25" customHeight="1" x14ac:dyDescent="0.2">
      <c r="A261" s="357"/>
    </row>
    <row r="262" spans="1:20" ht="20.25" customHeight="1" x14ac:dyDescent="0.3">
      <c r="A262" s="175" t="s">
        <v>61</v>
      </c>
    </row>
    <row r="263" spans="1:20" ht="20.25" customHeight="1" thickBot="1" x14ac:dyDescent="0.25">
      <c r="A263" s="176" t="s">
        <v>410</v>
      </c>
    </row>
    <row r="264" spans="1:20" ht="15" customHeight="1" thickBot="1" x14ac:dyDescent="0.25">
      <c r="A264" s="176"/>
      <c r="C264" s="1017" t="s">
        <v>343</v>
      </c>
      <c r="D264" s="1018"/>
      <c r="E264" s="1018"/>
      <c r="F264" s="1018"/>
      <c r="G264" s="1018"/>
      <c r="H264" s="1018"/>
      <c r="I264" s="1018"/>
      <c r="J264" s="1018"/>
      <c r="K264" s="1019"/>
      <c r="L264" s="1017" t="s">
        <v>345</v>
      </c>
      <c r="M264" s="1018"/>
      <c r="N264" s="1018"/>
      <c r="O264" s="1018"/>
      <c r="P264" s="1018"/>
      <c r="Q264" s="1018"/>
      <c r="R264" s="1018"/>
      <c r="S264" s="1018"/>
      <c r="T264" s="1019"/>
    </row>
    <row r="265" spans="1:20" ht="36" customHeight="1" thickBot="1" x14ac:dyDescent="0.25">
      <c r="A265" s="2"/>
      <c r="B265" s="2"/>
      <c r="C265" s="1107" t="s">
        <v>447</v>
      </c>
      <c r="D265" s="1108"/>
      <c r="E265" s="1109"/>
      <c r="F265" s="1008" t="s">
        <v>446</v>
      </c>
      <c r="G265" s="1009"/>
      <c r="H265" s="1010"/>
      <c r="I265" s="1110" t="s">
        <v>449</v>
      </c>
      <c r="J265" s="1111"/>
      <c r="K265" s="1112"/>
      <c r="L265" s="1107" t="s">
        <v>447</v>
      </c>
      <c r="M265" s="1108"/>
      <c r="N265" s="1109"/>
      <c r="O265" s="1008" t="s">
        <v>446</v>
      </c>
      <c r="P265" s="1009"/>
      <c r="Q265" s="1010"/>
      <c r="R265" s="1110" t="s">
        <v>449</v>
      </c>
      <c r="S265" s="1111"/>
      <c r="T265" s="1112"/>
    </row>
    <row r="266" spans="1:20" ht="28.5" customHeight="1" thickBot="1" x14ac:dyDescent="0.25">
      <c r="A266" s="544" t="s">
        <v>1</v>
      </c>
      <c r="B266" s="196" t="s">
        <v>62</v>
      </c>
      <c r="C266" s="5" t="s">
        <v>63</v>
      </c>
      <c r="D266" s="6" t="s">
        <v>64</v>
      </c>
      <c r="E266" s="8" t="s">
        <v>65</v>
      </c>
      <c r="F266" s="302" t="s">
        <v>199</v>
      </c>
      <c r="G266" s="303" t="s">
        <v>64</v>
      </c>
      <c r="H266" s="545" t="s">
        <v>65</v>
      </c>
      <c r="I266" s="33" t="s">
        <v>63</v>
      </c>
      <c r="J266" s="34" t="s">
        <v>64</v>
      </c>
      <c r="K266" s="35" t="s">
        <v>65</v>
      </c>
      <c r="L266" s="5" t="s">
        <v>63</v>
      </c>
      <c r="M266" s="6" t="s">
        <v>64</v>
      </c>
      <c r="N266" s="8" t="s">
        <v>65</v>
      </c>
      <c r="O266" s="302" t="s">
        <v>199</v>
      </c>
      <c r="P266" s="303" t="s">
        <v>64</v>
      </c>
      <c r="Q266" s="545" t="s">
        <v>65</v>
      </c>
      <c r="R266" s="33" t="s">
        <v>63</v>
      </c>
      <c r="S266" s="34" t="s">
        <v>64</v>
      </c>
      <c r="T266" s="35" t="s">
        <v>65</v>
      </c>
    </row>
    <row r="267" spans="1:20" ht="13.5" thickBot="1" x14ac:dyDescent="0.25">
      <c r="A267" s="1113" t="s">
        <v>61</v>
      </c>
      <c r="B267" s="546" t="s">
        <v>66</v>
      </c>
      <c r="C267" s="207">
        <f>L267/1.1</f>
        <v>128.55469090909091</v>
      </c>
      <c r="D267" s="207">
        <f>M267/1.1</f>
        <v>128.55469090909091</v>
      </c>
      <c r="E267" s="207">
        <f>N267/1.1</f>
        <v>0.17202797202797201</v>
      </c>
      <c r="F267" s="830">
        <f>O267/1.1</f>
        <v>0</v>
      </c>
      <c r="G267" s="830">
        <f t="shared" ref="G267:H267" si="40">P267/1.1</f>
        <v>188.55454545454543</v>
      </c>
      <c r="H267" s="830">
        <f t="shared" si="40"/>
        <v>0.11818181818181818</v>
      </c>
      <c r="I267" s="504">
        <f>R267/1.1</f>
        <v>0</v>
      </c>
      <c r="J267" s="227">
        <f>S267/1.1</f>
        <v>229.88181818181818</v>
      </c>
      <c r="K267" s="227">
        <f t="shared" ref="K267" si="41">T267/1.1</f>
        <v>9.9999999999999992E-2</v>
      </c>
      <c r="L267" s="313">
        <v>141.41016000000002</v>
      </c>
      <c r="M267" s="314">
        <v>141.41016000000002</v>
      </c>
      <c r="N267" s="547">
        <v>0.18923076923076923</v>
      </c>
      <c r="O267" s="317">
        <v>0</v>
      </c>
      <c r="P267" s="318">
        <v>207.41</v>
      </c>
      <c r="Q267" s="859">
        <v>0.13</v>
      </c>
      <c r="R267" s="548">
        <v>0</v>
      </c>
      <c r="S267" s="549">
        <v>252.87</v>
      </c>
      <c r="T267" s="938">
        <v>0.11</v>
      </c>
    </row>
    <row r="268" spans="1:20" ht="13.5" thickBot="1" x14ac:dyDescent="0.25">
      <c r="A268" s="1114"/>
      <c r="B268" s="550"/>
      <c r="C268" s="207">
        <f t="shared" ref="C268:C269" si="42">L268/1.1</f>
        <v>11.763636363636362</v>
      </c>
      <c r="D268" s="207">
        <f>M268/1.1</f>
        <v>0</v>
      </c>
      <c r="E268" s="207">
        <f>N268/1.1</f>
        <v>0</v>
      </c>
      <c r="F268" s="830">
        <f t="shared" ref="F268:F269" si="43">O268/1.1</f>
        <v>0</v>
      </c>
      <c r="G268" s="830">
        <f t="shared" ref="G268" si="44">P268/1.1</f>
        <v>0</v>
      </c>
      <c r="H268" s="830">
        <f t="shared" ref="H268" si="45">Q268/1.1</f>
        <v>0</v>
      </c>
      <c r="I268" s="13"/>
      <c r="J268" s="12"/>
      <c r="K268" s="14"/>
      <c r="L268" s="177">
        <v>12.94</v>
      </c>
      <c r="M268" s="178"/>
      <c r="N268" s="179"/>
      <c r="O268" s="551">
        <v>0</v>
      </c>
      <c r="P268" s="552">
        <v>0</v>
      </c>
      <c r="Q268" s="553">
        <v>0</v>
      </c>
      <c r="R268" s="13"/>
      <c r="S268" s="12"/>
      <c r="T268" s="14"/>
    </row>
    <row r="269" spans="1:20" ht="13.5" thickBot="1" x14ac:dyDescent="0.25">
      <c r="A269" s="1115"/>
      <c r="B269" s="554" t="s">
        <v>44</v>
      </c>
      <c r="C269" s="207">
        <f t="shared" si="42"/>
        <v>11.763636363636362</v>
      </c>
      <c r="D269" s="556"/>
      <c r="E269" s="557"/>
      <c r="F269" s="830">
        <f t="shared" si="43"/>
        <v>12.945454545454545</v>
      </c>
      <c r="G269" s="559"/>
      <c r="H269" s="560"/>
      <c r="I269" s="511">
        <f>((R269/110)*100)</f>
        <v>13.636363636363635</v>
      </c>
      <c r="J269" s="559"/>
      <c r="K269" s="561"/>
      <c r="L269" s="555">
        <v>12.94</v>
      </c>
      <c r="M269" s="556"/>
      <c r="N269" s="557"/>
      <c r="O269" s="558">
        <v>14.24</v>
      </c>
      <c r="P269" s="559"/>
      <c r="Q269" s="560"/>
      <c r="R269" s="562">
        <v>15</v>
      </c>
      <c r="S269" s="559"/>
      <c r="T269" s="561"/>
    </row>
    <row r="270" spans="1:20" x14ac:dyDescent="0.2">
      <c r="A270" s="192" t="s">
        <v>200</v>
      </c>
      <c r="B270" s="217"/>
      <c r="C270" s="563"/>
      <c r="D270" s="564"/>
      <c r="E270" s="564"/>
      <c r="F270" s="563"/>
      <c r="G270" s="217"/>
      <c r="H270" s="217"/>
      <c r="I270" s="563"/>
      <c r="J270" s="217"/>
      <c r="K270" s="217"/>
      <c r="O270" s="17"/>
    </row>
    <row r="271" spans="1:20" x14ac:dyDescent="0.2">
      <c r="A271" s="192" t="s">
        <v>201</v>
      </c>
      <c r="B271" s="217"/>
      <c r="C271" s="563"/>
      <c r="D271" s="564"/>
      <c r="E271" s="564"/>
      <c r="F271" s="563"/>
      <c r="G271" s="217"/>
      <c r="H271" s="217"/>
      <c r="I271" s="563"/>
      <c r="J271" s="217"/>
      <c r="K271" s="2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">
      <c r="A272" s="219"/>
      <c r="B272" s="217"/>
      <c r="C272" s="563"/>
      <c r="D272" s="563"/>
      <c r="E272" s="563"/>
      <c r="F272" s="563"/>
      <c r="G272" s="563"/>
      <c r="H272" s="563"/>
      <c r="I272" s="563"/>
      <c r="J272" s="563"/>
      <c r="K272" s="563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">
      <c r="C273" s="563"/>
      <c r="D273" s="563"/>
      <c r="E273" s="563"/>
      <c r="F273" s="563"/>
      <c r="G273" s="563"/>
      <c r="H273" s="563"/>
      <c r="I273" s="563"/>
      <c r="J273" s="563"/>
      <c r="K273" s="563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20.25" x14ac:dyDescent="0.3">
      <c r="A274" s="266" t="s">
        <v>67</v>
      </c>
      <c r="C274" s="563"/>
      <c r="D274" s="563"/>
      <c r="E274" s="563"/>
      <c r="F274" s="563"/>
      <c r="G274" s="563"/>
      <c r="H274" s="563"/>
      <c r="I274" s="563"/>
      <c r="J274" s="563"/>
      <c r="K274" s="563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3.5" thickBot="1" x14ac:dyDescent="0.25">
      <c r="A275" s="176" t="s">
        <v>213</v>
      </c>
    </row>
    <row r="276" spans="1:20" ht="15" customHeight="1" thickBot="1" x14ac:dyDescent="0.25">
      <c r="A276" s="176"/>
      <c r="C276" s="1017" t="s">
        <v>343</v>
      </c>
      <c r="D276" s="1018"/>
      <c r="E276" s="1018"/>
      <c r="F276" s="1018"/>
      <c r="G276" s="1018"/>
      <c r="H276" s="1018"/>
      <c r="I276" s="1018"/>
      <c r="J276" s="1018"/>
      <c r="K276" s="1019"/>
      <c r="L276" s="1017" t="s">
        <v>345</v>
      </c>
      <c r="M276" s="1018"/>
      <c r="N276" s="1018"/>
      <c r="O276" s="1018"/>
      <c r="P276" s="1018"/>
      <c r="Q276" s="1018"/>
      <c r="R276" s="1018"/>
      <c r="S276" s="1018"/>
      <c r="T276" s="1019"/>
    </row>
    <row r="277" spans="1:20" ht="33.75" customHeight="1" thickBot="1" x14ac:dyDescent="0.25">
      <c r="A277" s="220"/>
      <c r="B277" s="220"/>
      <c r="C277" s="1107" t="s">
        <v>447</v>
      </c>
      <c r="D277" s="1108"/>
      <c r="E277" s="1109"/>
      <c r="F277" s="1008" t="s">
        <v>446</v>
      </c>
      <c r="G277" s="1009"/>
      <c r="H277" s="1010"/>
      <c r="I277" s="1110" t="s">
        <v>449</v>
      </c>
      <c r="J277" s="1111"/>
      <c r="K277" s="1112"/>
      <c r="L277" s="1107" t="s">
        <v>447</v>
      </c>
      <c r="M277" s="1108"/>
      <c r="N277" s="1109"/>
      <c r="O277" s="1008" t="s">
        <v>446</v>
      </c>
      <c r="P277" s="1009"/>
      <c r="Q277" s="1009"/>
      <c r="R277" s="1110" t="s">
        <v>449</v>
      </c>
      <c r="S277" s="1111"/>
      <c r="T277" s="1112"/>
    </row>
    <row r="278" spans="1:20" ht="28.5" customHeight="1" thickBot="1" x14ac:dyDescent="0.25">
      <c r="A278" s="223" t="s">
        <v>1</v>
      </c>
      <c r="B278" s="247" t="s">
        <v>62</v>
      </c>
      <c r="C278" s="359" t="s">
        <v>63</v>
      </c>
      <c r="D278" s="360" t="s">
        <v>64</v>
      </c>
      <c r="E278" s="361" t="s">
        <v>65</v>
      </c>
      <c r="F278" s="362" t="s">
        <v>63</v>
      </c>
      <c r="G278" s="363" t="s">
        <v>64</v>
      </c>
      <c r="H278" s="368" t="s">
        <v>65</v>
      </c>
      <c r="I278" s="369" t="s">
        <v>63</v>
      </c>
      <c r="J278" s="370" t="s">
        <v>64</v>
      </c>
      <c r="K278" s="371" t="s">
        <v>65</v>
      </c>
      <c r="L278" s="359" t="s">
        <v>63</v>
      </c>
      <c r="M278" s="360" t="s">
        <v>64</v>
      </c>
      <c r="N278" s="361" t="s">
        <v>65</v>
      </c>
      <c r="O278" s="362" t="s">
        <v>63</v>
      </c>
      <c r="P278" s="363" t="s">
        <v>64</v>
      </c>
      <c r="Q278" s="364" t="s">
        <v>65</v>
      </c>
      <c r="R278" s="565" t="s">
        <v>63</v>
      </c>
      <c r="S278" s="566" t="s">
        <v>64</v>
      </c>
      <c r="T278" s="567" t="s">
        <v>65</v>
      </c>
    </row>
    <row r="279" spans="1:20" ht="13.5" thickBot="1" x14ac:dyDescent="0.25">
      <c r="A279" s="1064" t="s">
        <v>67</v>
      </c>
      <c r="B279" s="568" t="s">
        <v>68</v>
      </c>
      <c r="C279" s="207">
        <f t="shared" ref="C279:C281" si="46">L279/1.1</f>
        <v>128.55469090909091</v>
      </c>
      <c r="D279" s="207">
        <f t="shared" ref="D279" si="47">M279/1.1</f>
        <v>128.55469090909091</v>
      </c>
      <c r="E279" s="207">
        <f t="shared" ref="E279" si="48">N279/1.1</f>
        <v>0.21012185215272142</v>
      </c>
      <c r="F279" s="830">
        <f>O279/1.1</f>
        <v>0</v>
      </c>
      <c r="G279" s="830">
        <f t="shared" ref="G279:H279" si="49">P279/1.1</f>
        <v>188.55454545454543</v>
      </c>
      <c r="H279" s="830">
        <f t="shared" si="49"/>
        <v>0.1727272727272727</v>
      </c>
      <c r="I279" s="504">
        <f>R279/1.1</f>
        <v>0</v>
      </c>
      <c r="J279" s="504">
        <f>S279/1.1</f>
        <v>197.59090909090907</v>
      </c>
      <c r="K279" s="504">
        <f t="shared" ref="K279" si="50">T279/1.1</f>
        <v>0.14545454545454545</v>
      </c>
      <c r="L279" s="313">
        <v>141.41016000000002</v>
      </c>
      <c r="M279" s="314">
        <v>141.41016000000002</v>
      </c>
      <c r="N279" s="569">
        <v>0.23113403736799357</v>
      </c>
      <c r="O279" s="317">
        <v>0</v>
      </c>
      <c r="P279" s="318">
        <v>207.41</v>
      </c>
      <c r="Q279" s="859">
        <v>0.19</v>
      </c>
      <c r="R279" s="548">
        <v>0</v>
      </c>
      <c r="S279" s="549">
        <v>217.35</v>
      </c>
      <c r="T279" s="938">
        <v>0.16</v>
      </c>
    </row>
    <row r="280" spans="1:20" ht="15" customHeight="1" thickBot="1" x14ac:dyDescent="0.25">
      <c r="A280" s="1091"/>
      <c r="B280" s="570"/>
      <c r="C280" s="207">
        <f t="shared" si="46"/>
        <v>40</v>
      </c>
      <c r="D280" s="207">
        <f t="shared" ref="D280" si="51">M280/1.1</f>
        <v>0</v>
      </c>
      <c r="E280" s="207">
        <f t="shared" ref="E280:F281" si="52">N280/1.1</f>
        <v>0</v>
      </c>
      <c r="F280" s="830">
        <f>O280/1.1</f>
        <v>0</v>
      </c>
      <c r="G280" s="830">
        <f t="shared" ref="G280" si="53">P280/1.1</f>
        <v>0</v>
      </c>
      <c r="H280" s="830">
        <f t="shared" ref="H280" si="54">Q280/1.1</f>
        <v>0</v>
      </c>
      <c r="I280" s="576"/>
      <c r="J280" s="577"/>
      <c r="K280" s="578"/>
      <c r="L280" s="571">
        <v>44</v>
      </c>
      <c r="M280" s="572"/>
      <c r="N280" s="573"/>
      <c r="O280" s="574">
        <v>0</v>
      </c>
      <c r="P280" s="575">
        <v>0</v>
      </c>
      <c r="Q280" s="579">
        <v>0</v>
      </c>
      <c r="R280" s="576"/>
      <c r="S280" s="577"/>
      <c r="T280" s="578"/>
    </row>
    <row r="281" spans="1:20" ht="15" customHeight="1" thickBot="1" x14ac:dyDescent="0.25">
      <c r="A281" s="1092"/>
      <c r="B281" s="580" t="s">
        <v>44</v>
      </c>
      <c r="C281" s="207">
        <f t="shared" si="46"/>
        <v>40</v>
      </c>
      <c r="D281" s="582"/>
      <c r="E281" s="583"/>
      <c r="F281" s="830">
        <f t="shared" si="52"/>
        <v>51.763636363636358</v>
      </c>
      <c r="G281" s="585"/>
      <c r="H281" s="586"/>
      <c r="I281" s="511">
        <f>((R281/110)*100)</f>
        <v>50</v>
      </c>
      <c r="J281" s="585"/>
      <c r="K281" s="586"/>
      <c r="L281" s="581">
        <v>44</v>
      </c>
      <c r="M281" s="582"/>
      <c r="N281" s="583"/>
      <c r="O281" s="584">
        <v>56.94</v>
      </c>
      <c r="P281" s="585"/>
      <c r="Q281" s="587"/>
      <c r="R281" s="588">
        <v>55</v>
      </c>
      <c r="S281" s="585"/>
      <c r="T281" s="586"/>
    </row>
    <row r="282" spans="1:20" x14ac:dyDescent="0.2">
      <c r="A282" s="192" t="s">
        <v>200</v>
      </c>
      <c r="P282" s="17"/>
      <c r="Q282" s="17"/>
    </row>
    <row r="283" spans="1:20" x14ac:dyDescent="0.2">
      <c r="A283" s="192" t="s">
        <v>201</v>
      </c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21" thickBot="1" x14ac:dyDescent="0.35">
      <c r="A285" s="175" t="s">
        <v>69</v>
      </c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5" customHeight="1" thickBot="1" x14ac:dyDescent="0.25">
      <c r="A286" s="176" t="s">
        <v>341</v>
      </c>
      <c r="B286" s="220"/>
      <c r="C286" s="220"/>
      <c r="D286" s="1011" t="s">
        <v>343</v>
      </c>
      <c r="E286" s="1012"/>
      <c r="F286" s="1013"/>
      <c r="G286" s="1011" t="s">
        <v>345</v>
      </c>
      <c r="H286" s="1012"/>
      <c r="I286" s="1013"/>
      <c r="Q286" s="17"/>
    </row>
    <row r="287" spans="1:20" ht="29.25" customHeight="1" thickBot="1" x14ac:dyDescent="0.25">
      <c r="A287" s="246"/>
      <c r="B287" s="220"/>
      <c r="C287" s="220"/>
      <c r="D287" s="1014" t="s">
        <v>164</v>
      </c>
      <c r="E287" s="1015"/>
      <c r="F287" s="1016"/>
      <c r="G287" s="1014" t="s">
        <v>164</v>
      </c>
      <c r="H287" s="1015"/>
      <c r="I287" s="1016"/>
    </row>
    <row r="288" spans="1:20" ht="32.25" customHeight="1" thickBot="1" x14ac:dyDescent="0.25">
      <c r="A288" s="223" t="s">
        <v>1</v>
      </c>
      <c r="B288" s="223" t="s">
        <v>2</v>
      </c>
      <c r="C288" s="223" t="s">
        <v>3</v>
      </c>
      <c r="D288" s="123" t="s">
        <v>447</v>
      </c>
      <c r="E288" s="979" t="s">
        <v>446</v>
      </c>
      <c r="F288" s="980" t="s">
        <v>449</v>
      </c>
      <c r="G288" s="123" t="s">
        <v>447</v>
      </c>
      <c r="H288" s="199" t="s">
        <v>446</v>
      </c>
      <c r="I288" s="35" t="s">
        <v>449</v>
      </c>
    </row>
    <row r="289" spans="1:13" x14ac:dyDescent="0.2">
      <c r="A289" s="1064" t="s">
        <v>70</v>
      </c>
      <c r="B289" s="589" t="s">
        <v>15</v>
      </c>
      <c r="C289" s="589" t="s">
        <v>12</v>
      </c>
      <c r="D289" s="202">
        <f>G289/1.1</f>
        <v>314.27223818181812</v>
      </c>
      <c r="E289" s="161">
        <f>H289/1.1</f>
        <v>302.61147073351515</v>
      </c>
      <c r="F289" s="590">
        <f>I289/1.1</f>
        <v>200.1</v>
      </c>
      <c r="G289" s="285">
        <v>345.69946199999998</v>
      </c>
      <c r="H289" s="591">
        <v>332.87261780686669</v>
      </c>
      <c r="I289" s="973">
        <v>220.11</v>
      </c>
      <c r="J289" s="295"/>
      <c r="K289" s="295"/>
      <c r="L289" s="17"/>
      <c r="M289" s="17"/>
    </row>
    <row r="290" spans="1:13" x14ac:dyDescent="0.2">
      <c r="A290" s="1065"/>
      <c r="B290" s="592" t="s">
        <v>15</v>
      </c>
      <c r="C290" s="592" t="s">
        <v>18</v>
      </c>
      <c r="D290" s="207">
        <f t="shared" ref="D290:D295" si="55">G290/1.1</f>
        <v>324.76872981818184</v>
      </c>
      <c r="E290" s="148">
        <f t="shared" ref="E290:E295" si="56">H290/1.1</f>
        <v>353.43864886672719</v>
      </c>
      <c r="F290" s="227">
        <f t="shared" ref="F290:F295" si="57">I290/1.1</f>
        <v>253.94545454545451</v>
      </c>
      <c r="G290" s="593">
        <v>357.24560280000003</v>
      </c>
      <c r="H290" s="594">
        <v>388.78251375339994</v>
      </c>
      <c r="I290" s="974">
        <v>279.33999999999997</v>
      </c>
      <c r="J290" s="295"/>
      <c r="K290" s="295"/>
      <c r="L290" s="17"/>
      <c r="M290" s="17"/>
    </row>
    <row r="291" spans="1:13" x14ac:dyDescent="0.2">
      <c r="A291" s="1065"/>
      <c r="B291" s="592" t="s">
        <v>15</v>
      </c>
      <c r="C291" s="592" t="s">
        <v>14</v>
      </c>
      <c r="D291" s="207">
        <f t="shared" si="55"/>
        <v>456.70273418181819</v>
      </c>
      <c r="E291" s="148">
        <f t="shared" si="56"/>
        <v>497.9871604531516</v>
      </c>
      <c r="F291" s="227">
        <f t="shared" si="57"/>
        <v>376.45454545454544</v>
      </c>
      <c r="G291" s="593">
        <v>502.37300760000005</v>
      </c>
      <c r="H291" s="594">
        <v>547.78587649846679</v>
      </c>
      <c r="I291" s="974">
        <v>414.1</v>
      </c>
      <c r="J291" s="295"/>
      <c r="K291" s="295"/>
      <c r="L291" s="17"/>
      <c r="M291" s="17"/>
    </row>
    <row r="292" spans="1:13" x14ac:dyDescent="0.2">
      <c r="A292" s="1065"/>
      <c r="B292" s="592" t="s">
        <v>15</v>
      </c>
      <c r="C292" s="592" t="s">
        <v>19</v>
      </c>
      <c r="D292" s="207">
        <f t="shared" si="55"/>
        <v>598.78845490909089</v>
      </c>
      <c r="E292" s="148">
        <f t="shared" si="56"/>
        <v>599.6117441287879</v>
      </c>
      <c r="F292" s="227">
        <f t="shared" si="57"/>
        <v>452.35454545454542</v>
      </c>
      <c r="G292" s="593">
        <v>658.66730040000004</v>
      </c>
      <c r="H292" s="594">
        <v>659.5729185416667</v>
      </c>
      <c r="I292" s="974">
        <v>497.59</v>
      </c>
      <c r="J292" s="295"/>
      <c r="K292" s="295"/>
      <c r="L292" s="17"/>
      <c r="M292" s="17"/>
    </row>
    <row r="293" spans="1:13" x14ac:dyDescent="0.2">
      <c r="A293" s="1065"/>
      <c r="B293" s="592" t="s">
        <v>15</v>
      </c>
      <c r="C293" s="592" t="s">
        <v>20</v>
      </c>
      <c r="D293" s="207">
        <f t="shared" si="55"/>
        <v>649.52788254545453</v>
      </c>
      <c r="E293" s="148">
        <f t="shared" si="56"/>
        <v>671.87567298927286</v>
      </c>
      <c r="F293" s="227">
        <f t="shared" si="57"/>
        <v>500.32727272727271</v>
      </c>
      <c r="G293" s="593">
        <v>714.4806708000001</v>
      </c>
      <c r="H293" s="594">
        <v>739.06324028820018</v>
      </c>
      <c r="I293" s="974">
        <v>550.36</v>
      </c>
      <c r="J293" s="295"/>
      <c r="K293" s="295"/>
      <c r="L293" s="17"/>
      <c r="M293" s="17"/>
    </row>
    <row r="294" spans="1:13" x14ac:dyDescent="0.2">
      <c r="A294" s="1065"/>
      <c r="B294" s="592" t="s">
        <v>15</v>
      </c>
      <c r="C294" s="592" t="s">
        <v>21</v>
      </c>
      <c r="D294" s="207">
        <f t="shared" si="55"/>
        <v>720.57074290909088</v>
      </c>
      <c r="E294" s="148">
        <f t="shared" si="56"/>
        <v>791.35268132454553</v>
      </c>
      <c r="F294" s="227">
        <f t="shared" si="57"/>
        <v>529.00909090909079</v>
      </c>
      <c r="G294" s="593">
        <v>792.62781719999998</v>
      </c>
      <c r="H294" s="594">
        <v>870.48794945700013</v>
      </c>
      <c r="I294" s="974">
        <v>581.91</v>
      </c>
      <c r="J294" s="295"/>
      <c r="K294" s="295"/>
      <c r="L294" s="17"/>
      <c r="M294" s="17"/>
    </row>
    <row r="295" spans="1:13" ht="13.5" thickBot="1" x14ac:dyDescent="0.25">
      <c r="A295" s="1066"/>
      <c r="B295" s="595" t="s">
        <v>15</v>
      </c>
      <c r="C295" s="595" t="s">
        <v>24</v>
      </c>
      <c r="D295" s="214">
        <f t="shared" si="55"/>
        <v>979.37247054545458</v>
      </c>
      <c r="E295" s="160">
        <f t="shared" si="56"/>
        <v>1045.4098411126365</v>
      </c>
      <c r="F295" s="241">
        <f t="shared" si="57"/>
        <v>784.93636363636358</v>
      </c>
      <c r="G295" s="596">
        <v>1077.3097176000001</v>
      </c>
      <c r="H295" s="597">
        <v>1149.9508252239002</v>
      </c>
      <c r="I295" s="975">
        <v>863.43</v>
      </c>
      <c r="J295" s="295"/>
      <c r="K295" s="295"/>
      <c r="L295" s="17"/>
      <c r="M295" s="17"/>
    </row>
    <row r="296" spans="1:13" x14ac:dyDescent="0.2">
      <c r="A296" s="192" t="s">
        <v>172</v>
      </c>
      <c r="E296" s="165"/>
    </row>
    <row r="299" spans="1:13" ht="21" thickBot="1" x14ac:dyDescent="0.35">
      <c r="A299" s="175" t="s">
        <v>71</v>
      </c>
    </row>
    <row r="300" spans="1:13" ht="15" customHeight="1" thickBot="1" x14ac:dyDescent="0.25">
      <c r="A300" s="176" t="s">
        <v>214</v>
      </c>
      <c r="B300" s="220"/>
      <c r="C300" s="220"/>
      <c r="D300" s="1011" t="s">
        <v>343</v>
      </c>
      <c r="E300" s="1012"/>
      <c r="F300" s="1013"/>
      <c r="G300" s="1011" t="s">
        <v>345</v>
      </c>
      <c r="H300" s="1012"/>
      <c r="I300" s="1013"/>
    </row>
    <row r="301" spans="1:13" ht="36.6" customHeight="1" thickBot="1" x14ac:dyDescent="0.25">
      <c r="A301" s="246"/>
      <c r="B301" s="258"/>
      <c r="C301" s="258"/>
      <c r="D301" s="1014" t="s">
        <v>164</v>
      </c>
      <c r="E301" s="1152"/>
      <c r="F301" s="1145"/>
      <c r="G301" s="1014" t="s">
        <v>164</v>
      </c>
      <c r="H301" s="1152"/>
      <c r="I301" s="1145"/>
    </row>
    <row r="302" spans="1:13" ht="31.5" customHeight="1" thickBot="1" x14ac:dyDescent="0.25">
      <c r="A302" s="247" t="s">
        <v>1</v>
      </c>
      <c r="B302" s="223" t="s">
        <v>2</v>
      </c>
      <c r="C302" s="247" t="s">
        <v>3</v>
      </c>
      <c r="D302" s="123" t="s">
        <v>447</v>
      </c>
      <c r="E302" s="199" t="s">
        <v>446</v>
      </c>
      <c r="F302" s="35" t="s">
        <v>449</v>
      </c>
      <c r="G302" s="123" t="s">
        <v>447</v>
      </c>
      <c r="H302" s="199" t="s">
        <v>446</v>
      </c>
      <c r="I302" s="35" t="s">
        <v>449</v>
      </c>
    </row>
    <row r="303" spans="1:13" x14ac:dyDescent="0.2">
      <c r="A303" s="1122" t="s">
        <v>71</v>
      </c>
      <c r="B303" s="225" t="s">
        <v>15</v>
      </c>
      <c r="C303" s="248" t="s">
        <v>16</v>
      </c>
      <c r="D303" s="207">
        <f>G303/1.1</f>
        <v>192.84143363636363</v>
      </c>
      <c r="E303" s="161">
        <f>H303/1.1</f>
        <v>192.84143363636363</v>
      </c>
      <c r="F303" s="227">
        <f>I303/1.1</f>
        <v>75.536363636363632</v>
      </c>
      <c r="G303" s="228">
        <v>212.12557700000002</v>
      </c>
      <c r="H303" s="869">
        <v>212.12557700000002</v>
      </c>
      <c r="I303" s="229">
        <v>83.09</v>
      </c>
      <c r="J303" s="939"/>
      <c r="K303" s="295"/>
    </row>
    <row r="304" spans="1:13" x14ac:dyDescent="0.2">
      <c r="A304" s="1123"/>
      <c r="B304" s="230" t="s">
        <v>15</v>
      </c>
      <c r="C304" s="253" t="s">
        <v>12</v>
      </c>
      <c r="D304" s="207">
        <f t="shared" ref="D304:D310" si="58">G304/1.1</f>
        <v>203.55432454545456</v>
      </c>
      <c r="E304" s="148">
        <f t="shared" ref="E304:E314" si="59">H304/1.1</f>
        <v>192.84143363636363</v>
      </c>
      <c r="F304" s="227">
        <f t="shared" ref="F304:F312" si="60">I304/1.1</f>
        <v>91.781818181818167</v>
      </c>
      <c r="G304" s="232">
        <v>223.90975700000004</v>
      </c>
      <c r="H304" s="870">
        <v>212.12557700000002</v>
      </c>
      <c r="I304" s="233">
        <v>100.96</v>
      </c>
      <c r="J304" s="939"/>
      <c r="K304" s="295"/>
    </row>
    <row r="305" spans="1:11" x14ac:dyDescent="0.2">
      <c r="A305" s="1123"/>
      <c r="B305" s="230" t="s">
        <v>15</v>
      </c>
      <c r="C305" s="253" t="s">
        <v>18</v>
      </c>
      <c r="D305" s="207">
        <f t="shared" si="58"/>
        <v>224.98010636363634</v>
      </c>
      <c r="E305" s="148">
        <f t="shared" si="59"/>
        <v>214.26721545454544</v>
      </c>
      <c r="F305" s="227">
        <f t="shared" si="60"/>
        <v>108.72727272727272</v>
      </c>
      <c r="G305" s="232">
        <v>247.478117</v>
      </c>
      <c r="H305" s="870">
        <v>235.69393700000001</v>
      </c>
      <c r="I305" s="233">
        <v>119.6</v>
      </c>
      <c r="J305" s="939"/>
      <c r="K305" s="295"/>
    </row>
    <row r="306" spans="1:11" x14ac:dyDescent="0.2">
      <c r="A306" s="1123"/>
      <c r="B306" s="230" t="s">
        <v>15</v>
      </c>
      <c r="C306" s="253" t="s">
        <v>14</v>
      </c>
      <c r="D306" s="207">
        <f t="shared" si="58"/>
        <v>246.40588818181814</v>
      </c>
      <c r="E306" s="148">
        <f t="shared" si="59"/>
        <v>257.11877909090907</v>
      </c>
      <c r="F306" s="227">
        <f t="shared" si="60"/>
        <v>158.35454545454544</v>
      </c>
      <c r="G306" s="232">
        <v>271.04647699999998</v>
      </c>
      <c r="H306" s="870">
        <v>282.83065700000003</v>
      </c>
      <c r="I306" s="233">
        <v>174.19</v>
      </c>
      <c r="J306" s="939"/>
      <c r="K306" s="295"/>
    </row>
    <row r="307" spans="1:11" x14ac:dyDescent="0.2">
      <c r="A307" s="1123"/>
      <c r="B307" s="230" t="s">
        <v>15</v>
      </c>
      <c r="C307" s="253" t="s">
        <v>19</v>
      </c>
      <c r="D307" s="207">
        <f t="shared" si="58"/>
        <v>267.83166999999997</v>
      </c>
      <c r="E307" s="148">
        <f t="shared" si="59"/>
        <v>257.11877909090907</v>
      </c>
      <c r="F307" s="227">
        <f t="shared" si="60"/>
        <v>158.54545454545453</v>
      </c>
      <c r="G307" s="232">
        <v>294.61483700000002</v>
      </c>
      <c r="H307" s="870">
        <v>282.83065700000003</v>
      </c>
      <c r="I307" s="233">
        <v>174.4</v>
      </c>
      <c r="J307" s="939"/>
      <c r="K307" s="295"/>
    </row>
    <row r="308" spans="1:11" x14ac:dyDescent="0.2">
      <c r="A308" s="1123"/>
      <c r="B308" s="230" t="s">
        <v>15</v>
      </c>
      <c r="C308" s="253" t="s">
        <v>20</v>
      </c>
      <c r="D308" s="207">
        <f t="shared" si="58"/>
        <v>332.10901545454544</v>
      </c>
      <c r="E308" s="148">
        <f t="shared" si="59"/>
        <v>257.11877909090907</v>
      </c>
      <c r="F308" s="227">
        <f t="shared" si="60"/>
        <v>169.26363636363635</v>
      </c>
      <c r="G308" s="232">
        <v>365.31991700000003</v>
      </c>
      <c r="H308" s="870">
        <v>282.83065700000003</v>
      </c>
      <c r="I308" s="233">
        <v>186.19</v>
      </c>
      <c r="J308" s="939"/>
      <c r="K308" s="295"/>
    </row>
    <row r="309" spans="1:11" x14ac:dyDescent="0.2">
      <c r="A309" s="1123"/>
      <c r="B309" s="230" t="s">
        <v>15</v>
      </c>
      <c r="C309" s="253" t="s">
        <v>21</v>
      </c>
      <c r="D309" s="207">
        <f t="shared" si="58"/>
        <v>337.46546090909089</v>
      </c>
      <c r="E309" s="148">
        <f t="shared" si="59"/>
        <v>329.96643727272726</v>
      </c>
      <c r="F309" s="227">
        <f t="shared" si="60"/>
        <v>159.55454545454543</v>
      </c>
      <c r="G309" s="232">
        <v>371.21200700000003</v>
      </c>
      <c r="H309" s="870">
        <v>362.96308100000005</v>
      </c>
      <c r="I309" s="233">
        <v>175.51</v>
      </c>
      <c r="J309" s="939"/>
      <c r="K309" s="295"/>
    </row>
    <row r="310" spans="1:11" x14ac:dyDescent="0.2">
      <c r="A310" s="1123"/>
      <c r="B310" s="230" t="s">
        <v>15</v>
      </c>
      <c r="C310" s="253" t="s">
        <v>24</v>
      </c>
      <c r="D310" s="207">
        <f t="shared" si="58"/>
        <v>364.2570854545454</v>
      </c>
      <c r="E310" s="148">
        <f t="shared" si="59"/>
        <v>329.96643727272726</v>
      </c>
      <c r="F310" s="227">
        <f t="shared" si="60"/>
        <v>230.25454545454545</v>
      </c>
      <c r="G310" s="232">
        <v>400.682794</v>
      </c>
      <c r="H310" s="870">
        <v>362.96308100000005</v>
      </c>
      <c r="I310" s="233">
        <v>253.28</v>
      </c>
      <c r="J310" s="939"/>
      <c r="K310" s="295"/>
    </row>
    <row r="311" spans="1:11" x14ac:dyDescent="0.2">
      <c r="A311" s="1123"/>
      <c r="B311" s="230" t="s">
        <v>15</v>
      </c>
      <c r="C311" s="253" t="s">
        <v>52</v>
      </c>
      <c r="D311" s="598"/>
      <c r="E311" s="149">
        <v>0</v>
      </c>
      <c r="F311" s="227">
        <f t="shared" si="60"/>
        <v>236.99090909090907</v>
      </c>
      <c r="G311" s="261"/>
      <c r="H311" s="271">
        <v>0</v>
      </c>
      <c r="I311" s="233">
        <v>260.69</v>
      </c>
      <c r="J311" s="939"/>
      <c r="K311" s="295"/>
    </row>
    <row r="312" spans="1:11" ht="13.5" thickBot="1" x14ac:dyDescent="0.25">
      <c r="A312" s="1124"/>
      <c r="B312" s="599" t="s">
        <v>15</v>
      </c>
      <c r="C312" s="600" t="s">
        <v>53</v>
      </c>
      <c r="D312" s="601"/>
      <c r="E312" s="148">
        <f t="shared" si="59"/>
        <v>329.97583454545452</v>
      </c>
      <c r="F312" s="227">
        <f t="shared" si="60"/>
        <v>242.49999999999997</v>
      </c>
      <c r="G312" s="602"/>
      <c r="H312" s="603">
        <v>362.97341799999998</v>
      </c>
      <c r="I312" s="242">
        <v>266.75</v>
      </c>
      <c r="J312" s="939"/>
      <c r="K312" s="295"/>
    </row>
    <row r="313" spans="1:11" ht="13.5" thickBot="1" x14ac:dyDescent="0.25">
      <c r="A313" s="246"/>
      <c r="B313" s="273"/>
      <c r="C313" s="274"/>
      <c r="D313" s="604">
        <v>0</v>
      </c>
      <c r="E313" s="274">
        <v>0</v>
      </c>
      <c r="F313" s="605"/>
      <c r="G313" s="604"/>
      <c r="H313" s="274">
        <v>0</v>
      </c>
      <c r="I313" s="981">
        <v>0</v>
      </c>
      <c r="J313" s="295"/>
      <c r="K313" s="295"/>
    </row>
    <row r="314" spans="1:11" ht="12.75" customHeight="1" thickBot="1" x14ac:dyDescent="0.25">
      <c r="A314" s="246"/>
      <c r="B314" s="606" t="s">
        <v>216</v>
      </c>
      <c r="C314" s="607"/>
      <c r="D314" s="207">
        <f t="shared" ref="D314" si="61">G314/1.1</f>
        <v>21.228439090909092</v>
      </c>
      <c r="E314" s="148">
        <f t="shared" si="59"/>
        <v>90.335982727272722</v>
      </c>
      <c r="F314" s="227">
        <f>((I314/110)*100)</f>
        <v>108.15454545454546</v>
      </c>
      <c r="G314" s="280">
        <v>23.351283000000002</v>
      </c>
      <c r="H314" s="608">
        <v>99.369580999999997</v>
      </c>
      <c r="I314" s="982">
        <v>118.97</v>
      </c>
      <c r="J314" s="295"/>
      <c r="K314" s="295"/>
    </row>
    <row r="315" spans="1:11" x14ac:dyDescent="0.2">
      <c r="A315" s="192" t="s">
        <v>172</v>
      </c>
      <c r="B315" s="243"/>
      <c r="C315" s="243"/>
      <c r="D315" s="265"/>
      <c r="E315" s="245"/>
      <c r="F315" s="295"/>
      <c r="G315" s="265"/>
      <c r="H315" s="245"/>
      <c r="I315" s="609"/>
    </row>
    <row r="316" spans="1:11" x14ac:dyDescent="0.2">
      <c r="A316" s="246"/>
      <c r="B316" s="243"/>
      <c r="C316" s="243"/>
      <c r="D316" s="265"/>
      <c r="E316" s="245"/>
      <c r="F316" s="295"/>
      <c r="G316" s="265"/>
      <c r="H316" s="245"/>
      <c r="I316" s="609"/>
    </row>
    <row r="318" spans="1:11" ht="21" thickBot="1" x14ac:dyDescent="0.35">
      <c r="A318" s="175" t="s">
        <v>72</v>
      </c>
    </row>
    <row r="319" spans="1:11" ht="15" customHeight="1" thickBot="1" x14ac:dyDescent="0.25">
      <c r="A319" s="176" t="s">
        <v>215</v>
      </c>
      <c r="B319" s="220"/>
      <c r="C319" s="220"/>
      <c r="D319" s="1011" t="s">
        <v>343</v>
      </c>
      <c r="E319" s="1012"/>
      <c r="F319" s="1013"/>
      <c r="G319" s="1011" t="s">
        <v>345</v>
      </c>
      <c r="H319" s="1012"/>
      <c r="I319" s="1013"/>
    </row>
    <row r="320" spans="1:11" ht="28.5" customHeight="1" thickBot="1" x14ac:dyDescent="0.25">
      <c r="A320" s="610"/>
      <c r="B320" s="220"/>
      <c r="C320" s="220"/>
      <c r="D320" s="1014" t="s">
        <v>164</v>
      </c>
      <c r="E320" s="1015"/>
      <c r="F320" s="1016"/>
      <c r="G320" s="1014" t="s">
        <v>164</v>
      </c>
      <c r="H320" s="1015"/>
      <c r="I320" s="1016"/>
    </row>
    <row r="321" spans="1:13" ht="33" customHeight="1" thickBot="1" x14ac:dyDescent="0.25">
      <c r="A321" s="223" t="s">
        <v>1</v>
      </c>
      <c r="B321" s="223" t="s">
        <v>2</v>
      </c>
      <c r="C321" s="223" t="s">
        <v>3</v>
      </c>
      <c r="D321" s="123" t="s">
        <v>447</v>
      </c>
      <c r="E321" s="199" t="s">
        <v>446</v>
      </c>
      <c r="F321" s="35" t="s">
        <v>449</v>
      </c>
      <c r="G321" s="123" t="s">
        <v>447</v>
      </c>
      <c r="H321" s="199" t="s">
        <v>446</v>
      </c>
      <c r="I321" s="35" t="s">
        <v>449</v>
      </c>
    </row>
    <row r="322" spans="1:13" x14ac:dyDescent="0.2">
      <c r="A322" s="1064" t="s">
        <v>72</v>
      </c>
      <c r="B322" s="225" t="s">
        <v>15</v>
      </c>
      <c r="C322" s="226" t="s">
        <v>16</v>
      </c>
      <c r="D322" s="207">
        <f>G322/1.1</f>
        <v>194.47384149170281</v>
      </c>
      <c r="E322" s="148">
        <f t="shared" ref="D322:E331" si="62">H322/1.1</f>
        <v>173.95817701229683</v>
      </c>
      <c r="F322" s="495">
        <f t="shared" ref="F322:F331" si="63">((I322/110)*100)</f>
        <v>93.645454545454555</v>
      </c>
      <c r="G322" s="611">
        <v>213.9212256408731</v>
      </c>
      <c r="H322" s="612">
        <v>191.35399471352653</v>
      </c>
      <c r="I322" s="983">
        <v>103.01</v>
      </c>
      <c r="J322" s="295"/>
      <c r="K322" s="295"/>
      <c r="L322" s="295"/>
      <c r="M322" s="17"/>
    </row>
    <row r="323" spans="1:13" x14ac:dyDescent="0.2">
      <c r="A323" s="1091"/>
      <c r="B323" s="230" t="s">
        <v>15</v>
      </c>
      <c r="C323" s="231" t="s">
        <v>12</v>
      </c>
      <c r="D323" s="207">
        <f t="shared" si="62"/>
        <v>231.06061110103235</v>
      </c>
      <c r="E323" s="148">
        <f t="shared" si="62"/>
        <v>186.56328410183283</v>
      </c>
      <c r="F323" s="504">
        <f t="shared" si="63"/>
        <v>119.31818181818181</v>
      </c>
      <c r="G323" s="613">
        <v>254.16667221113562</v>
      </c>
      <c r="H323" s="614">
        <v>205.21961251201614</v>
      </c>
      <c r="I323" s="984">
        <v>131.25</v>
      </c>
      <c r="J323" s="295"/>
      <c r="K323" s="295"/>
      <c r="L323" s="295"/>
      <c r="M323" s="17"/>
    </row>
    <row r="324" spans="1:13" x14ac:dyDescent="0.2">
      <c r="A324" s="1091"/>
      <c r="B324" s="230" t="s">
        <v>15</v>
      </c>
      <c r="C324" s="231" t="s">
        <v>18</v>
      </c>
      <c r="D324" s="207">
        <f t="shared" si="62"/>
        <v>307.04079823189528</v>
      </c>
      <c r="E324" s="148">
        <f t="shared" si="62"/>
        <v>198.74533498848831</v>
      </c>
      <c r="F324" s="504">
        <f t="shared" si="63"/>
        <v>145.62727272727273</v>
      </c>
      <c r="G324" s="613">
        <v>337.74487805508483</v>
      </c>
      <c r="H324" s="614">
        <v>218.61986848733716</v>
      </c>
      <c r="I324" s="984">
        <v>160.19</v>
      </c>
      <c r="J324" s="295"/>
      <c r="K324" s="295"/>
      <c r="L324" s="295"/>
      <c r="M324" s="17"/>
    </row>
    <row r="325" spans="1:13" x14ac:dyDescent="0.2">
      <c r="A325" s="1091"/>
      <c r="B325" s="230" t="s">
        <v>15</v>
      </c>
      <c r="C325" s="231" t="s">
        <v>14</v>
      </c>
      <c r="D325" s="207">
        <f t="shared" si="62"/>
        <v>410.97419571787384</v>
      </c>
      <c r="E325" s="148">
        <f t="shared" si="62"/>
        <v>265.96846559921386</v>
      </c>
      <c r="F325" s="504">
        <f t="shared" si="63"/>
        <v>213.77272727272728</v>
      </c>
      <c r="G325" s="613">
        <v>452.07161528966128</v>
      </c>
      <c r="H325" s="614">
        <v>292.56531215913526</v>
      </c>
      <c r="I325" s="984">
        <v>235.15</v>
      </c>
      <c r="J325" s="295"/>
      <c r="K325" s="295"/>
      <c r="L325" s="295"/>
      <c r="M325" s="17"/>
    </row>
    <row r="326" spans="1:13" x14ac:dyDescent="0.2">
      <c r="A326" s="1091"/>
      <c r="B326" s="230" t="s">
        <v>15</v>
      </c>
      <c r="C326" s="231" t="s">
        <v>19</v>
      </c>
      <c r="D326" s="207">
        <f t="shared" si="62"/>
        <v>459.83400678264695</v>
      </c>
      <c r="E326" s="148">
        <f t="shared" si="62"/>
        <v>311.75891419277906</v>
      </c>
      <c r="F326" s="504">
        <f t="shared" si="63"/>
        <v>233.11818181818182</v>
      </c>
      <c r="G326" s="613">
        <v>505.81740746091168</v>
      </c>
      <c r="H326" s="614">
        <v>342.934805612057</v>
      </c>
      <c r="I326" s="984">
        <v>256.43</v>
      </c>
      <c r="J326" s="295"/>
      <c r="K326" s="295"/>
      <c r="L326" s="295"/>
      <c r="M326" s="17"/>
    </row>
    <row r="327" spans="1:13" x14ac:dyDescent="0.2">
      <c r="A327" s="1091"/>
      <c r="B327" s="230" t="s">
        <v>15</v>
      </c>
      <c r="C327" s="231" t="s">
        <v>20</v>
      </c>
      <c r="D327" s="207">
        <f t="shared" si="62"/>
        <v>504.11782734233441</v>
      </c>
      <c r="E327" s="148">
        <f t="shared" si="62"/>
        <v>366.80916002897834</v>
      </c>
      <c r="F327" s="504">
        <f t="shared" si="63"/>
        <v>253.28181818181821</v>
      </c>
      <c r="G327" s="613">
        <v>554.52961007656791</v>
      </c>
      <c r="H327" s="614">
        <v>403.49007603187619</v>
      </c>
      <c r="I327" s="984">
        <v>278.61</v>
      </c>
      <c r="J327" s="295"/>
      <c r="K327" s="295"/>
      <c r="L327" s="295"/>
      <c r="M327" s="17"/>
    </row>
    <row r="328" spans="1:13" x14ac:dyDescent="0.2">
      <c r="A328" s="1091"/>
      <c r="B328" s="230" t="s">
        <v>15</v>
      </c>
      <c r="C328" s="231" t="s">
        <v>21</v>
      </c>
      <c r="D328" s="207">
        <f t="shared" si="62"/>
        <v>531.11596924278069</v>
      </c>
      <c r="E328" s="148">
        <f t="shared" si="62"/>
        <v>404.70656025907175</v>
      </c>
      <c r="F328" s="504">
        <f t="shared" si="63"/>
        <v>253.29090909090911</v>
      </c>
      <c r="G328" s="613">
        <v>584.22756616705885</v>
      </c>
      <c r="H328" s="614">
        <v>445.17721628497895</v>
      </c>
      <c r="I328" s="984">
        <v>278.62</v>
      </c>
      <c r="J328" s="295"/>
      <c r="K328" s="295"/>
      <c r="L328" s="295"/>
      <c r="M328" s="17"/>
    </row>
    <row r="329" spans="1:13" x14ac:dyDescent="0.2">
      <c r="A329" s="1091"/>
      <c r="B329" s="230" t="s">
        <v>15</v>
      </c>
      <c r="C329" s="231" t="s">
        <v>24</v>
      </c>
      <c r="D329" s="207">
        <f t="shared" si="62"/>
        <v>591.59313300298675</v>
      </c>
      <c r="E329" s="148">
        <f t="shared" si="62"/>
        <v>465.57691664234113</v>
      </c>
      <c r="F329" s="504">
        <f t="shared" si="63"/>
        <v>371.00000000000006</v>
      </c>
      <c r="G329" s="613">
        <v>650.75244630328552</v>
      </c>
      <c r="H329" s="614">
        <v>512.13460830657527</v>
      </c>
      <c r="I329" s="984">
        <v>408.1</v>
      </c>
      <c r="J329" s="295"/>
      <c r="K329" s="295"/>
      <c r="L329" s="295"/>
      <c r="M329" s="17"/>
    </row>
    <row r="330" spans="1:13" x14ac:dyDescent="0.2">
      <c r="A330" s="1091"/>
      <c r="B330" s="230" t="s">
        <v>15</v>
      </c>
      <c r="C330" s="231" t="s">
        <v>52</v>
      </c>
      <c r="D330" s="615"/>
      <c r="E330" s="166">
        <v>0</v>
      </c>
      <c r="F330" s="504">
        <f t="shared" si="63"/>
        <v>444.82727272727277</v>
      </c>
      <c r="G330" s="616"/>
      <c r="H330" s="180">
        <v>0</v>
      </c>
      <c r="I330" s="984">
        <v>489.31</v>
      </c>
      <c r="J330" s="295"/>
      <c r="K330" s="295"/>
      <c r="L330" s="295"/>
      <c r="M330" s="17"/>
    </row>
    <row r="331" spans="1:13" ht="13.5" thickBot="1" x14ac:dyDescent="0.25">
      <c r="A331" s="1092"/>
      <c r="B331" s="238" t="s">
        <v>15</v>
      </c>
      <c r="C331" s="239" t="s">
        <v>53</v>
      </c>
      <c r="D331" s="617">
        <v>0</v>
      </c>
      <c r="E331" s="148">
        <f t="shared" si="62"/>
        <v>648.06267184663966</v>
      </c>
      <c r="F331" s="511">
        <f t="shared" si="63"/>
        <v>527.08181818181811</v>
      </c>
      <c r="G331" s="618">
        <v>0</v>
      </c>
      <c r="H331" s="619">
        <v>712.86893903130374</v>
      </c>
      <c r="I331" s="985">
        <v>579.79</v>
      </c>
      <c r="J331" s="295"/>
      <c r="K331" s="295"/>
      <c r="L331" s="295"/>
      <c r="M331" s="17"/>
    </row>
    <row r="332" spans="1:13" x14ac:dyDescent="0.2">
      <c r="A332" s="192" t="s">
        <v>172</v>
      </c>
      <c r="B332" s="243"/>
      <c r="C332" s="243"/>
      <c r="D332" s="245"/>
      <c r="E332" s="245"/>
      <c r="F332" s="295"/>
      <c r="G332" s="245"/>
      <c r="H332" s="245"/>
      <c r="I332" s="295"/>
    </row>
    <row r="333" spans="1:13" x14ac:dyDescent="0.2">
      <c r="A333" s="246"/>
      <c r="B333" s="243"/>
      <c r="C333" s="243"/>
      <c r="D333" s="245"/>
      <c r="E333" s="245"/>
      <c r="F333" s="295"/>
      <c r="G333" s="245"/>
      <c r="H333" s="245"/>
      <c r="I333" s="295"/>
    </row>
    <row r="335" spans="1:13" ht="21" thickBot="1" x14ac:dyDescent="0.35">
      <c r="A335" s="175" t="s">
        <v>73</v>
      </c>
    </row>
    <row r="336" spans="1:13" ht="15" customHeight="1" thickBot="1" x14ac:dyDescent="0.25">
      <c r="A336" s="176" t="s">
        <v>217</v>
      </c>
      <c r="B336" s="220"/>
      <c r="C336" s="220"/>
      <c r="D336" s="1011" t="s">
        <v>343</v>
      </c>
      <c r="E336" s="1012"/>
      <c r="F336" s="1013"/>
      <c r="G336" s="1011" t="s">
        <v>345</v>
      </c>
      <c r="H336" s="1012"/>
      <c r="I336" s="1013"/>
    </row>
    <row r="337" spans="1:13" ht="27.75" customHeight="1" thickBot="1" x14ac:dyDescent="0.25">
      <c r="A337" s="246"/>
      <c r="B337" s="220"/>
      <c r="C337" s="220"/>
      <c r="D337" s="1014" t="s">
        <v>164</v>
      </c>
      <c r="E337" s="1015"/>
      <c r="F337" s="1016"/>
      <c r="G337" s="1014" t="s">
        <v>164</v>
      </c>
      <c r="H337" s="1015"/>
      <c r="I337" s="1016"/>
    </row>
    <row r="338" spans="1:13" ht="30" customHeight="1" thickBot="1" x14ac:dyDescent="0.25">
      <c r="A338" s="223" t="s">
        <v>1</v>
      </c>
      <c r="B338" s="223" t="s">
        <v>2</v>
      </c>
      <c r="C338" s="223" t="s">
        <v>3</v>
      </c>
      <c r="D338" s="123" t="s">
        <v>447</v>
      </c>
      <c r="E338" s="199" t="s">
        <v>446</v>
      </c>
      <c r="F338" s="35" t="s">
        <v>449</v>
      </c>
      <c r="G338" s="123" t="s">
        <v>447</v>
      </c>
      <c r="H338" s="199" t="s">
        <v>446</v>
      </c>
      <c r="I338" s="35" t="s">
        <v>449</v>
      </c>
    </row>
    <row r="339" spans="1:13" x14ac:dyDescent="0.2">
      <c r="A339" s="1064" t="s">
        <v>73</v>
      </c>
      <c r="B339" s="620" t="s">
        <v>74</v>
      </c>
      <c r="C339" s="621" t="s">
        <v>75</v>
      </c>
      <c r="D339" s="207">
        <f>G339/1.1</f>
        <v>153.20373727272727</v>
      </c>
      <c r="E339" s="252">
        <v>0</v>
      </c>
      <c r="F339" s="227">
        <f>I339/1.1</f>
        <v>117.31818181818181</v>
      </c>
      <c r="G339" s="228">
        <v>168.524111</v>
      </c>
      <c r="H339" s="252">
        <v>0</v>
      </c>
      <c r="I339" s="622">
        <v>129.05000000000001</v>
      </c>
      <c r="J339" s="932"/>
      <c r="K339" s="295"/>
      <c r="L339" s="295"/>
      <c r="M339" s="17"/>
    </row>
    <row r="340" spans="1:13" x14ac:dyDescent="0.2">
      <c r="A340" s="1091"/>
      <c r="B340" s="623" t="s">
        <v>74</v>
      </c>
      <c r="C340" s="624" t="s">
        <v>76</v>
      </c>
      <c r="D340" s="207">
        <f t="shared" ref="D340:E348" si="64">G340/1.1</f>
        <v>153.20373727272727</v>
      </c>
      <c r="E340" s="234">
        <v>0</v>
      </c>
      <c r="F340" s="227">
        <f t="shared" ref="F340:F343" si="65">I340/1.1</f>
        <v>89.218181818181804</v>
      </c>
      <c r="G340" s="232">
        <v>168.524111</v>
      </c>
      <c r="H340" s="234">
        <v>0</v>
      </c>
      <c r="I340" s="625">
        <v>98.14</v>
      </c>
      <c r="J340" s="932"/>
      <c r="K340" s="295"/>
      <c r="L340" s="295"/>
      <c r="M340" s="17"/>
    </row>
    <row r="341" spans="1:13" x14ac:dyDescent="0.2">
      <c r="A341" s="1091"/>
      <c r="B341" s="623" t="s">
        <v>74</v>
      </c>
      <c r="C341" s="624" t="s">
        <v>40</v>
      </c>
      <c r="D341" s="207">
        <f t="shared" si="64"/>
        <v>423.17798545454542</v>
      </c>
      <c r="E341" s="234">
        <v>0</v>
      </c>
      <c r="F341" s="227">
        <f t="shared" si="65"/>
        <v>273.5363636363636</v>
      </c>
      <c r="G341" s="232">
        <v>465.49578400000001</v>
      </c>
      <c r="H341" s="234">
        <v>0</v>
      </c>
      <c r="I341" s="625">
        <v>300.89</v>
      </c>
      <c r="J341" s="932"/>
      <c r="K341" s="295"/>
      <c r="L341" s="295"/>
      <c r="M341" s="17"/>
    </row>
    <row r="342" spans="1:13" x14ac:dyDescent="0.2">
      <c r="A342" s="1091"/>
      <c r="B342" s="623" t="s">
        <v>74</v>
      </c>
      <c r="C342" s="624" t="s">
        <v>77</v>
      </c>
      <c r="D342" s="207">
        <f t="shared" si="64"/>
        <v>423.17798545454542</v>
      </c>
      <c r="E342" s="234">
        <v>0</v>
      </c>
      <c r="F342" s="227">
        <f t="shared" si="65"/>
        <v>246.92727272727271</v>
      </c>
      <c r="G342" s="232">
        <v>465.49578400000001</v>
      </c>
      <c r="H342" s="234">
        <v>0</v>
      </c>
      <c r="I342" s="625">
        <v>271.62</v>
      </c>
      <c r="J342" s="932"/>
      <c r="K342" s="295"/>
      <c r="L342" s="295"/>
      <c r="M342" s="17"/>
    </row>
    <row r="343" spans="1:13" x14ac:dyDescent="0.2">
      <c r="A343" s="1091"/>
      <c r="B343" s="623" t="s">
        <v>74</v>
      </c>
      <c r="C343" s="624" t="s">
        <v>78</v>
      </c>
      <c r="D343" s="207">
        <f t="shared" si="64"/>
        <v>316.03967909090909</v>
      </c>
      <c r="E343" s="234">
        <v>0</v>
      </c>
      <c r="F343" s="227">
        <f t="shared" si="65"/>
        <v>198.81818181818178</v>
      </c>
      <c r="G343" s="232">
        <v>347.64364700000004</v>
      </c>
      <c r="H343" s="234">
        <v>0</v>
      </c>
      <c r="I343" s="625">
        <v>218.7</v>
      </c>
      <c r="J343" s="932"/>
      <c r="K343" s="295"/>
      <c r="L343" s="295"/>
      <c r="M343" s="17"/>
    </row>
    <row r="344" spans="1:13" x14ac:dyDescent="0.2">
      <c r="A344" s="1091"/>
      <c r="B344" s="623" t="s">
        <v>74</v>
      </c>
      <c r="C344" s="624" t="s">
        <v>79</v>
      </c>
      <c r="D344" s="207">
        <f t="shared" si="64"/>
        <v>316.03967909090909</v>
      </c>
      <c r="E344" s="234">
        <v>0</v>
      </c>
      <c r="F344" s="227">
        <f>I344/1.1</f>
        <v>166.66363636363636</v>
      </c>
      <c r="G344" s="232">
        <v>347.64364700000004</v>
      </c>
      <c r="H344" s="234">
        <v>0</v>
      </c>
      <c r="I344" s="625">
        <v>183.33</v>
      </c>
      <c r="J344" s="932"/>
      <c r="K344" s="295"/>
      <c r="L344" s="295"/>
      <c r="M344" s="17"/>
    </row>
    <row r="345" spans="1:13" x14ac:dyDescent="0.2">
      <c r="A345" s="1091"/>
      <c r="B345" s="623" t="s">
        <v>80</v>
      </c>
      <c r="C345" s="624" t="s">
        <v>81</v>
      </c>
      <c r="D345" s="207">
        <f t="shared" si="64"/>
        <v>5.3564454545454545</v>
      </c>
      <c r="E345" s="148">
        <f t="shared" si="64"/>
        <v>7.0667490909090906</v>
      </c>
      <c r="F345" s="626">
        <v>0</v>
      </c>
      <c r="G345" s="232">
        <v>5.8920900000000005</v>
      </c>
      <c r="H345" s="126">
        <v>7.7734240000000003</v>
      </c>
      <c r="I345" s="627">
        <v>0</v>
      </c>
      <c r="J345" s="295"/>
      <c r="K345" s="295"/>
      <c r="L345" s="295"/>
      <c r="M345" s="17"/>
    </row>
    <row r="346" spans="1:13" x14ac:dyDescent="0.2">
      <c r="A346" s="1091"/>
      <c r="B346" s="623" t="s">
        <v>80</v>
      </c>
      <c r="C346" s="624" t="s">
        <v>82</v>
      </c>
      <c r="D346" s="207">
        <f t="shared" si="64"/>
        <v>5.3564454545454545</v>
      </c>
      <c r="E346" s="148">
        <f t="shared" si="64"/>
        <v>6.4277345454545456</v>
      </c>
      <c r="F346" s="626">
        <v>0</v>
      </c>
      <c r="G346" s="232">
        <v>5.8920900000000005</v>
      </c>
      <c r="H346" s="126">
        <v>7.0705080000000002</v>
      </c>
      <c r="I346" s="627">
        <v>0</v>
      </c>
      <c r="J346" s="295"/>
      <c r="K346" s="295"/>
      <c r="L346" s="295"/>
      <c r="M346" s="17"/>
    </row>
    <row r="347" spans="1:13" x14ac:dyDescent="0.2">
      <c r="A347" s="1091"/>
      <c r="B347" s="623" t="s">
        <v>74</v>
      </c>
      <c r="C347" s="624" t="s">
        <v>83</v>
      </c>
      <c r="D347" s="207">
        <f t="shared" si="64"/>
        <v>58.92090000000001</v>
      </c>
      <c r="E347" s="148">
        <f t="shared" si="64"/>
        <v>58.92090000000001</v>
      </c>
      <c r="F347" s="628">
        <v>0</v>
      </c>
      <c r="G347" s="232">
        <v>64.812990000000013</v>
      </c>
      <c r="H347" s="126">
        <v>64.812990000000013</v>
      </c>
      <c r="I347" s="627">
        <v>0</v>
      </c>
      <c r="J347" s="295"/>
      <c r="K347" s="295"/>
      <c r="L347" s="295"/>
      <c r="M347" s="17"/>
    </row>
    <row r="348" spans="1:13" ht="13.5" thickBot="1" x14ac:dyDescent="0.25">
      <c r="A348" s="1092"/>
      <c r="B348" s="629" t="s">
        <v>84</v>
      </c>
      <c r="C348" s="239" t="s">
        <v>85</v>
      </c>
      <c r="D348" s="207">
        <f t="shared" si="64"/>
        <v>2409.9587827272726</v>
      </c>
      <c r="E348" s="148">
        <f t="shared" si="64"/>
        <v>2409.9587827272726</v>
      </c>
      <c r="F348" s="630">
        <v>0</v>
      </c>
      <c r="G348" s="282">
        <v>2650.9546610000002</v>
      </c>
      <c r="H348" s="167">
        <v>2650.9546610000002</v>
      </c>
      <c r="I348" s="986">
        <v>0</v>
      </c>
      <c r="J348" s="295"/>
      <c r="K348" s="295"/>
      <c r="L348" s="295"/>
      <c r="M348" s="17"/>
    </row>
    <row r="350" spans="1:13" ht="21" thickBot="1" x14ac:dyDescent="0.35">
      <c r="A350" s="175" t="s">
        <v>86</v>
      </c>
    </row>
    <row r="351" spans="1:13" ht="15" customHeight="1" thickBot="1" x14ac:dyDescent="0.25">
      <c r="A351" s="176" t="s">
        <v>218</v>
      </c>
      <c r="B351" s="220"/>
      <c r="C351" s="220"/>
      <c r="D351" s="1011" t="s">
        <v>343</v>
      </c>
      <c r="E351" s="1012"/>
      <c r="F351" s="1013"/>
      <c r="G351" s="1011" t="s">
        <v>345</v>
      </c>
      <c r="H351" s="1012"/>
      <c r="I351" s="1012"/>
    </row>
    <row r="352" spans="1:13" ht="28.5" customHeight="1" thickBot="1" x14ac:dyDescent="0.25">
      <c r="A352" s="220"/>
      <c r="B352" s="220"/>
      <c r="C352" s="220"/>
      <c r="D352" s="1014" t="s">
        <v>164</v>
      </c>
      <c r="E352" s="1015"/>
      <c r="F352" s="1016"/>
      <c r="G352" s="1014" t="s">
        <v>164</v>
      </c>
      <c r="H352" s="1015"/>
      <c r="I352" s="1016"/>
    </row>
    <row r="353" spans="1:13" ht="30.75" customHeight="1" thickBot="1" x14ac:dyDescent="0.25">
      <c r="A353" s="223" t="s">
        <v>1</v>
      </c>
      <c r="B353" s="223" t="s">
        <v>2</v>
      </c>
      <c r="C353" s="223" t="s">
        <v>3</v>
      </c>
      <c r="D353" s="123" t="s">
        <v>447</v>
      </c>
      <c r="E353" s="979" t="s">
        <v>446</v>
      </c>
      <c r="F353" s="980" t="s">
        <v>449</v>
      </c>
      <c r="G353" s="123" t="s">
        <v>447</v>
      </c>
      <c r="H353" s="199" t="s">
        <v>446</v>
      </c>
      <c r="I353" s="35" t="s">
        <v>449</v>
      </c>
    </row>
    <row r="354" spans="1:13" x14ac:dyDescent="0.2">
      <c r="A354" s="1093" t="s">
        <v>86</v>
      </c>
      <c r="B354" s="631" t="s">
        <v>87</v>
      </c>
      <c r="C354" s="632" t="s">
        <v>88</v>
      </c>
      <c r="D354" s="207">
        <f>G354/1.1</f>
        <v>216.20305363636362</v>
      </c>
      <c r="E354" s="633">
        <v>0</v>
      </c>
      <c r="F354" s="634">
        <f>I354/1.1</f>
        <v>185.22727272727272</v>
      </c>
      <c r="G354" s="519">
        <v>237.82335900000001</v>
      </c>
      <c r="H354" s="635">
        <v>0</v>
      </c>
      <c r="I354" s="622">
        <v>203.75</v>
      </c>
      <c r="J354" s="932"/>
      <c r="K354" s="295"/>
      <c r="L354" s="295"/>
      <c r="M354" s="17"/>
    </row>
    <row r="355" spans="1:13" x14ac:dyDescent="0.2">
      <c r="A355" s="1094"/>
      <c r="B355" s="636" t="s">
        <v>87</v>
      </c>
      <c r="C355" s="637" t="s">
        <v>89</v>
      </c>
      <c r="D355" s="207">
        <f t="shared" ref="D355:D357" si="66">G355/1.1</f>
        <v>216.20305363636362</v>
      </c>
      <c r="E355" s="638">
        <v>0</v>
      </c>
      <c r="F355" s="639">
        <f t="shared" ref="F355:F360" si="67">I355/1.1</f>
        <v>154.37272727272727</v>
      </c>
      <c r="G355" s="640">
        <v>237.82335900000001</v>
      </c>
      <c r="H355" s="180">
        <v>0</v>
      </c>
      <c r="I355" s="625">
        <v>169.81</v>
      </c>
      <c r="J355" s="932"/>
      <c r="K355" s="295"/>
      <c r="L355" s="295"/>
      <c r="M355" s="17"/>
    </row>
    <row r="356" spans="1:13" x14ac:dyDescent="0.2">
      <c r="A356" s="1094"/>
      <c r="B356" s="636" t="s">
        <v>87</v>
      </c>
      <c r="C356" s="637" t="s">
        <v>90</v>
      </c>
      <c r="D356" s="207">
        <f t="shared" si="66"/>
        <v>216.20305363636362</v>
      </c>
      <c r="E356" s="638">
        <v>0</v>
      </c>
      <c r="F356" s="639">
        <f t="shared" si="67"/>
        <v>185.22727272727272</v>
      </c>
      <c r="G356" s="640">
        <v>237.82335900000001</v>
      </c>
      <c r="H356" s="180">
        <v>0</v>
      </c>
      <c r="I356" s="625">
        <v>203.75</v>
      </c>
      <c r="J356" s="932"/>
      <c r="K356" s="295"/>
      <c r="L356" s="295"/>
      <c r="M356" s="17"/>
    </row>
    <row r="357" spans="1:13" x14ac:dyDescent="0.2">
      <c r="A357" s="1094"/>
      <c r="B357" s="636" t="s">
        <v>87</v>
      </c>
      <c r="C357" s="637" t="s">
        <v>91</v>
      </c>
      <c r="D357" s="207">
        <f t="shared" si="66"/>
        <v>216.20305363636362</v>
      </c>
      <c r="E357" s="641">
        <v>0</v>
      </c>
      <c r="F357" s="639">
        <f t="shared" si="67"/>
        <v>154.37272727272727</v>
      </c>
      <c r="G357" s="640">
        <v>237.82335900000001</v>
      </c>
      <c r="H357" s="180">
        <v>0</v>
      </c>
      <c r="I357" s="625">
        <v>169.81</v>
      </c>
      <c r="J357" s="932"/>
      <c r="K357" s="295"/>
      <c r="L357" s="295"/>
      <c r="M357" s="17"/>
    </row>
    <row r="358" spans="1:13" x14ac:dyDescent="0.2">
      <c r="A358" s="1094"/>
      <c r="B358" s="636" t="s">
        <v>92</v>
      </c>
      <c r="C358" s="642" t="s">
        <v>220</v>
      </c>
      <c r="D358" s="643">
        <v>0</v>
      </c>
      <c r="E358" s="148">
        <f t="shared" ref="E358:E360" si="68">H358/1.1</f>
        <v>214.26721545454544</v>
      </c>
      <c r="F358" s="639">
        <f t="shared" si="67"/>
        <v>185.22727272727272</v>
      </c>
      <c r="G358" s="644">
        <v>0</v>
      </c>
      <c r="H358" s="168">
        <v>235.69393700000001</v>
      </c>
      <c r="I358" s="625">
        <v>203.75</v>
      </c>
      <c r="J358" s="932"/>
      <c r="K358" s="295"/>
      <c r="L358" s="295"/>
      <c r="M358" s="17"/>
    </row>
    <row r="359" spans="1:13" x14ac:dyDescent="0.2">
      <c r="A359" s="1094"/>
      <c r="B359" s="636" t="s">
        <v>92</v>
      </c>
      <c r="C359" s="642" t="s">
        <v>221</v>
      </c>
      <c r="D359" s="643">
        <v>0</v>
      </c>
      <c r="E359" s="148">
        <f t="shared" si="68"/>
        <v>198.19787909090908</v>
      </c>
      <c r="F359" s="639">
        <f>I359/1.1</f>
        <v>154.37272727272727</v>
      </c>
      <c r="G359" s="644">
        <v>0</v>
      </c>
      <c r="H359" s="168">
        <v>218.01766700000002</v>
      </c>
      <c r="I359" s="625">
        <v>169.81</v>
      </c>
      <c r="J359" s="932"/>
      <c r="K359" s="295"/>
      <c r="L359" s="295"/>
      <c r="M359" s="17"/>
    </row>
    <row r="360" spans="1:13" ht="13.5" thickBot="1" x14ac:dyDescent="0.25">
      <c r="A360" s="1095"/>
      <c r="B360" s="645" t="s">
        <v>92</v>
      </c>
      <c r="C360" s="646" t="s">
        <v>93</v>
      </c>
      <c r="D360" s="647">
        <v>0</v>
      </c>
      <c r="E360" s="148">
        <f t="shared" si="68"/>
        <v>198.19787909090908</v>
      </c>
      <c r="F360" s="648">
        <f t="shared" si="67"/>
        <v>0</v>
      </c>
      <c r="G360" s="649">
        <v>0</v>
      </c>
      <c r="H360" s="169">
        <v>218.01766700000002</v>
      </c>
      <c r="I360" s="183"/>
      <c r="J360" s="295"/>
      <c r="K360" s="295"/>
      <c r="L360" s="295"/>
      <c r="M360" s="17"/>
    </row>
    <row r="362" spans="1:13" ht="21" thickBot="1" x14ac:dyDescent="0.35">
      <c r="A362" s="175" t="s">
        <v>94</v>
      </c>
    </row>
    <row r="363" spans="1:13" ht="15" customHeight="1" thickBot="1" x14ac:dyDescent="0.25">
      <c r="A363" s="176" t="s">
        <v>219</v>
      </c>
      <c r="B363" s="243"/>
      <c r="C363" s="243"/>
      <c r="D363" s="1011" t="s">
        <v>343</v>
      </c>
      <c r="E363" s="1012"/>
      <c r="F363" s="1013"/>
      <c r="G363" s="1011" t="s">
        <v>345</v>
      </c>
      <c r="H363" s="1012"/>
      <c r="I363" s="1013"/>
    </row>
    <row r="364" spans="1:13" ht="30" customHeight="1" thickBot="1" x14ac:dyDescent="0.25">
      <c r="A364" s="220"/>
      <c r="B364" s="243"/>
      <c r="C364" s="243"/>
      <c r="D364" s="1014" t="s">
        <v>164</v>
      </c>
      <c r="E364" s="1015"/>
      <c r="F364" s="1016"/>
      <c r="G364" s="1014" t="s">
        <v>164</v>
      </c>
      <c r="H364" s="1015"/>
      <c r="I364" s="1016"/>
    </row>
    <row r="365" spans="1:13" ht="30" customHeight="1" thickBot="1" x14ac:dyDescent="0.25">
      <c r="A365" s="358" t="s">
        <v>1</v>
      </c>
      <c r="B365" s="358" t="s">
        <v>2</v>
      </c>
      <c r="C365" s="358" t="s">
        <v>3</v>
      </c>
      <c r="D365" s="123" t="s">
        <v>447</v>
      </c>
      <c r="E365" s="199" t="s">
        <v>446</v>
      </c>
      <c r="F365" s="35" t="s">
        <v>449</v>
      </c>
      <c r="G365" s="123" t="s">
        <v>447</v>
      </c>
      <c r="H365" s="199" t="s">
        <v>446</v>
      </c>
      <c r="I365" s="35" t="s">
        <v>449</v>
      </c>
    </row>
    <row r="366" spans="1:13" x14ac:dyDescent="0.2">
      <c r="A366" s="1077" t="s">
        <v>94</v>
      </c>
      <c r="B366" s="284" t="s">
        <v>5</v>
      </c>
      <c r="C366" s="226" t="s">
        <v>7</v>
      </c>
      <c r="D366" s="202">
        <f t="shared" ref="D366:E367" si="69">G366/1.1</f>
        <v>10.063636363636363</v>
      </c>
      <c r="E366" s="148">
        <f t="shared" si="69"/>
        <v>14.142895454545455</v>
      </c>
      <c r="F366" s="650">
        <f>((I366/110)*100)</f>
        <v>8.536363636363637</v>
      </c>
      <c r="G366" s="228">
        <v>11.07</v>
      </c>
      <c r="H366" s="591">
        <v>15.557185000000002</v>
      </c>
      <c r="I366" s="933">
        <v>9.39</v>
      </c>
      <c r="J366" s="931"/>
      <c r="K366" s="295"/>
      <c r="L366" s="295"/>
      <c r="M366" s="295"/>
    </row>
    <row r="367" spans="1:13" ht="13.5" thickBot="1" x14ac:dyDescent="0.25">
      <c r="A367" s="1066"/>
      <c r="B367" s="291" t="s">
        <v>5</v>
      </c>
      <c r="C367" s="239" t="s">
        <v>8</v>
      </c>
      <c r="D367" s="617">
        <v>0</v>
      </c>
      <c r="E367" s="148">
        <f t="shared" si="69"/>
        <v>38.566407272727268</v>
      </c>
      <c r="F367" s="651">
        <v>0</v>
      </c>
      <c r="G367" s="618">
        <v>0</v>
      </c>
      <c r="H367" s="652">
        <v>42.423048000000001</v>
      </c>
      <c r="I367" s="653">
        <v>0</v>
      </c>
      <c r="J367" s="295"/>
      <c r="K367" s="295"/>
      <c r="L367" s="295"/>
      <c r="M367" s="295"/>
    </row>
    <row r="368" spans="1:13" x14ac:dyDescent="0.2">
      <c r="A368" s="192" t="s">
        <v>172</v>
      </c>
    </row>
    <row r="371" spans="1:13" ht="21" thickBot="1" x14ac:dyDescent="0.35">
      <c r="A371" s="175" t="s">
        <v>95</v>
      </c>
    </row>
    <row r="372" spans="1:13" ht="15" customHeight="1" thickBot="1" x14ac:dyDescent="0.25">
      <c r="A372" s="176" t="s">
        <v>222</v>
      </c>
      <c r="B372" s="258"/>
      <c r="C372" s="258"/>
      <c r="D372" s="1011" t="s">
        <v>343</v>
      </c>
      <c r="E372" s="1012"/>
      <c r="F372" s="1013"/>
      <c r="G372" s="1011" t="s">
        <v>345</v>
      </c>
      <c r="H372" s="1012"/>
      <c r="I372" s="1013"/>
    </row>
    <row r="373" spans="1:13" ht="15" customHeight="1" thickBot="1" x14ac:dyDescent="0.25">
      <c r="A373" s="246"/>
      <c r="B373" s="258"/>
      <c r="C373" s="258"/>
      <c r="D373" s="1067" t="s">
        <v>96</v>
      </c>
      <c r="E373" s="1015"/>
      <c r="F373" s="1016"/>
      <c r="G373" s="1142" t="s">
        <v>96</v>
      </c>
      <c r="H373" s="1143"/>
      <c r="I373" s="1144"/>
    </row>
    <row r="374" spans="1:13" ht="30.75" customHeight="1" thickBot="1" x14ac:dyDescent="0.25">
      <c r="A374" s="223" t="s">
        <v>97</v>
      </c>
      <c r="B374" s="223" t="s">
        <v>2</v>
      </c>
      <c r="C374" s="223" t="s">
        <v>3</v>
      </c>
      <c r="D374" s="123" t="s">
        <v>447</v>
      </c>
      <c r="E374" s="979" t="s">
        <v>446</v>
      </c>
      <c r="F374" s="980" t="s">
        <v>449</v>
      </c>
      <c r="G374" s="123" t="s">
        <v>447</v>
      </c>
      <c r="H374" s="199" t="s">
        <v>446</v>
      </c>
      <c r="I374" s="35" t="s">
        <v>449</v>
      </c>
    </row>
    <row r="375" spans="1:13" x14ac:dyDescent="0.2">
      <c r="A375" s="1064" t="s">
        <v>98</v>
      </c>
      <c r="B375" s="654" t="s">
        <v>99</v>
      </c>
      <c r="C375" s="655" t="s">
        <v>6</v>
      </c>
      <c r="D375" s="202">
        <f t="shared" ref="D375:E380" si="70">G375/1.1</f>
        <v>0.6390145454545455</v>
      </c>
      <c r="E375" s="148">
        <f t="shared" si="70"/>
        <v>0.77057636363636361</v>
      </c>
      <c r="F375" s="656">
        <f>I375/1.1</f>
        <v>0.96363636363636362</v>
      </c>
      <c r="G375" s="657">
        <v>0.7029160000000001</v>
      </c>
      <c r="H375" s="190">
        <v>0.847634</v>
      </c>
      <c r="I375" s="622">
        <v>1.06</v>
      </c>
      <c r="J375" s="932"/>
      <c r="K375" s="295"/>
      <c r="L375" s="295"/>
      <c r="M375" s="17"/>
    </row>
    <row r="376" spans="1:13" x14ac:dyDescent="0.2">
      <c r="A376" s="1101"/>
      <c r="B376" s="658" t="s">
        <v>99</v>
      </c>
      <c r="C376" s="659" t="s">
        <v>7</v>
      </c>
      <c r="D376" s="207">
        <f t="shared" si="70"/>
        <v>0.75178181818181822</v>
      </c>
      <c r="E376" s="148">
        <f t="shared" si="70"/>
        <v>0.77057636363636361</v>
      </c>
      <c r="F376" s="323">
        <f t="shared" ref="F376:F377" si="71">I376/1.1</f>
        <v>1.209090909090909</v>
      </c>
      <c r="G376" s="640">
        <v>0.82696000000000014</v>
      </c>
      <c r="H376" s="184">
        <v>0.847634</v>
      </c>
      <c r="I376" s="625">
        <v>1.33</v>
      </c>
      <c r="J376" s="932"/>
      <c r="K376" s="295"/>
      <c r="L376" s="295"/>
      <c r="M376" s="17"/>
    </row>
    <row r="377" spans="1:13" x14ac:dyDescent="0.2">
      <c r="A377" s="1101"/>
      <c r="B377" s="658" t="s">
        <v>99</v>
      </c>
      <c r="C377" s="659" t="s">
        <v>8</v>
      </c>
      <c r="D377" s="207">
        <f t="shared" si="70"/>
        <v>5.7887199999999996</v>
      </c>
      <c r="E377" s="148">
        <f t="shared" si="70"/>
        <v>6.4277345454545456</v>
      </c>
      <c r="F377" s="323">
        <f t="shared" si="71"/>
        <v>8.0727272727272723</v>
      </c>
      <c r="G377" s="640">
        <v>6.3675920000000001</v>
      </c>
      <c r="H377" s="184">
        <v>7.0705080000000002</v>
      </c>
      <c r="I377" s="625">
        <v>8.8800000000000008</v>
      </c>
      <c r="J377" s="932"/>
      <c r="K377" s="295"/>
      <c r="L377" s="295"/>
      <c r="M377" s="17"/>
    </row>
    <row r="378" spans="1:13" x14ac:dyDescent="0.2">
      <c r="A378" s="1101"/>
      <c r="B378" s="658" t="s">
        <v>99</v>
      </c>
      <c r="C378" s="659" t="s">
        <v>9</v>
      </c>
      <c r="D378" s="207">
        <f t="shared" si="70"/>
        <v>9.9611090909090905</v>
      </c>
      <c r="E378" s="148">
        <f t="shared" si="70"/>
        <v>10.280616363636364</v>
      </c>
      <c r="F378" s="323">
        <f>I378/1.1</f>
        <v>13.518181818181816</v>
      </c>
      <c r="G378" s="640">
        <v>10.95722</v>
      </c>
      <c r="H378" s="184">
        <v>11.308678</v>
      </c>
      <c r="I378" s="625">
        <v>14.87</v>
      </c>
      <c r="J378" s="932"/>
      <c r="K378" s="295"/>
      <c r="L378" s="295"/>
      <c r="M378" s="17"/>
    </row>
    <row r="379" spans="1:13" ht="13.5" thickBot="1" x14ac:dyDescent="0.25">
      <c r="A379" s="1101"/>
      <c r="B379" s="658" t="s">
        <v>100</v>
      </c>
      <c r="C379" s="231"/>
      <c r="D379" s="207">
        <f t="shared" si="70"/>
        <v>1.8230709090909087</v>
      </c>
      <c r="E379" s="148">
        <f t="shared" si="70"/>
        <v>2.1425781818181817</v>
      </c>
      <c r="F379" s="660">
        <v>0</v>
      </c>
      <c r="G379" s="232">
        <v>2.0053779999999999</v>
      </c>
      <c r="H379" s="184">
        <v>2.3568359999999999</v>
      </c>
      <c r="I379" s="987">
        <v>0</v>
      </c>
      <c r="J379" s="295"/>
      <c r="K379" s="295"/>
      <c r="L379" s="295"/>
      <c r="M379" s="17"/>
    </row>
    <row r="380" spans="1:13" ht="13.5" thickBot="1" x14ac:dyDescent="0.25">
      <c r="A380" s="1102"/>
      <c r="B380" s="661" t="s">
        <v>101</v>
      </c>
      <c r="C380" s="239"/>
      <c r="D380" s="214">
        <f t="shared" si="70"/>
        <v>7.6023936363636366</v>
      </c>
      <c r="E380" s="148">
        <f t="shared" si="70"/>
        <v>7.7151609090909101</v>
      </c>
      <c r="F380" s="651">
        <v>0</v>
      </c>
      <c r="G380" s="282">
        <v>8.3626330000000006</v>
      </c>
      <c r="H380" s="185">
        <v>8.486677000000002</v>
      </c>
      <c r="I380" s="653">
        <v>0</v>
      </c>
      <c r="J380" s="295"/>
      <c r="K380" s="295"/>
      <c r="L380" s="295"/>
      <c r="M380" s="17"/>
    </row>
    <row r="381" spans="1:13" x14ac:dyDescent="0.2">
      <c r="A381" s="662"/>
      <c r="B381" s="663"/>
      <c r="C381" s="243"/>
      <c r="D381" s="265"/>
      <c r="E381" s="245"/>
      <c r="F381" s="265"/>
    </row>
    <row r="382" spans="1:13" ht="20.25" x14ac:dyDescent="0.3">
      <c r="A382" s="175" t="s">
        <v>102</v>
      </c>
    </row>
    <row r="383" spans="1:13" ht="13.5" thickBot="1" x14ac:dyDescent="0.25">
      <c r="A383" s="176" t="s">
        <v>223</v>
      </c>
    </row>
    <row r="384" spans="1:13" ht="15" customHeight="1" thickBot="1" x14ac:dyDescent="0.25">
      <c r="A384" s="662"/>
      <c r="B384" s="243"/>
      <c r="C384" s="243"/>
      <c r="D384" s="1011" t="s">
        <v>343</v>
      </c>
      <c r="E384" s="1012"/>
      <c r="F384" s="1013"/>
      <c r="G384" s="1011" t="s">
        <v>345</v>
      </c>
      <c r="H384" s="1012"/>
      <c r="I384" s="1013"/>
    </row>
    <row r="385" spans="1:13" ht="29.25" customHeight="1" thickBot="1" x14ac:dyDescent="0.25">
      <c r="A385" s="246"/>
      <c r="B385" s="258"/>
      <c r="C385" s="258"/>
      <c r="D385" s="1014" t="s">
        <v>164</v>
      </c>
      <c r="E385" s="1015"/>
      <c r="F385" s="1016"/>
      <c r="G385" s="1014" t="s">
        <v>164</v>
      </c>
      <c r="H385" s="1015"/>
      <c r="I385" s="1016"/>
    </row>
    <row r="386" spans="1:13" ht="32.25" customHeight="1" thickBot="1" x14ac:dyDescent="0.25">
      <c r="A386" s="223" t="s">
        <v>97</v>
      </c>
      <c r="B386" s="223" t="s">
        <v>2</v>
      </c>
      <c r="C386" s="223" t="s">
        <v>3</v>
      </c>
      <c r="D386" s="123" t="s">
        <v>447</v>
      </c>
      <c r="E386" s="199" t="s">
        <v>446</v>
      </c>
      <c r="F386" s="35" t="s">
        <v>449</v>
      </c>
      <c r="G386" s="123" t="s">
        <v>447</v>
      </c>
      <c r="H386" s="199" t="s">
        <v>446</v>
      </c>
      <c r="I386" s="35" t="s">
        <v>449</v>
      </c>
    </row>
    <row r="387" spans="1:13" x14ac:dyDescent="0.2">
      <c r="A387" s="1064" t="s">
        <v>102</v>
      </c>
      <c r="B387" s="287" t="s">
        <v>255</v>
      </c>
      <c r="C387" s="231" t="s">
        <v>40</v>
      </c>
      <c r="D387" s="202">
        <f t="shared" ref="D387:E396" si="72">G387/1.1</f>
        <v>25.710938181818182</v>
      </c>
      <c r="E387" s="664">
        <v>0</v>
      </c>
      <c r="F387" s="227">
        <f>I387/1.1</f>
        <v>64.509090909090901</v>
      </c>
      <c r="G387" s="232">
        <v>28.282032000000001</v>
      </c>
      <c r="H387" s="665">
        <v>0</v>
      </c>
      <c r="I387" s="934">
        <v>70.959999999999994</v>
      </c>
      <c r="J387" s="932"/>
      <c r="K387" s="295"/>
      <c r="L387" s="295"/>
      <c r="M387" s="17"/>
    </row>
    <row r="388" spans="1:13" ht="14.25" customHeight="1" x14ac:dyDescent="0.2">
      <c r="A388" s="1091"/>
      <c r="B388" s="287" t="s">
        <v>5</v>
      </c>
      <c r="C388" s="231" t="s">
        <v>6</v>
      </c>
      <c r="D388" s="207">
        <f t="shared" si="72"/>
        <v>32.138672727272727</v>
      </c>
      <c r="E388" s="148">
        <f t="shared" si="72"/>
        <v>11.633823636363637</v>
      </c>
      <c r="F388" s="227">
        <f t="shared" ref="F388:F395" si="73">I388/1.1</f>
        <v>64.509090909090901</v>
      </c>
      <c r="G388" s="232">
        <v>35.352540000000005</v>
      </c>
      <c r="H388" s="666">
        <v>12.797206000000001</v>
      </c>
      <c r="I388" s="935">
        <v>70.959999999999994</v>
      </c>
      <c r="J388" s="932"/>
      <c r="K388" s="295"/>
      <c r="L388" s="295"/>
      <c r="M388" s="17"/>
    </row>
    <row r="389" spans="1:13" ht="14.25" customHeight="1" x14ac:dyDescent="0.2">
      <c r="A389" s="1091"/>
      <c r="B389" s="287" t="s">
        <v>5</v>
      </c>
      <c r="C389" s="231" t="s">
        <v>7</v>
      </c>
      <c r="D389" s="207">
        <f t="shared" si="72"/>
        <v>34.281250909090907</v>
      </c>
      <c r="E389" s="148">
        <f t="shared" si="72"/>
        <v>11.633823636363637</v>
      </c>
      <c r="F389" s="227">
        <f t="shared" si="73"/>
        <v>64.509090909090901</v>
      </c>
      <c r="G389" s="232">
        <v>37.709375999999999</v>
      </c>
      <c r="H389" s="666">
        <v>12.797206000000001</v>
      </c>
      <c r="I389" s="935">
        <v>70.959999999999994</v>
      </c>
      <c r="J389" s="932"/>
      <c r="K389" s="295"/>
      <c r="L389" s="295"/>
      <c r="M389" s="17"/>
    </row>
    <row r="390" spans="1:13" ht="14.25" customHeight="1" x14ac:dyDescent="0.2">
      <c r="A390" s="1091"/>
      <c r="B390" s="287" t="s">
        <v>5</v>
      </c>
      <c r="C390" s="231" t="s">
        <v>8</v>
      </c>
      <c r="D390" s="207">
        <f t="shared" si="72"/>
        <v>49.279298181818177</v>
      </c>
      <c r="E390" s="148">
        <f t="shared" si="72"/>
        <v>38.885914545454547</v>
      </c>
      <c r="F390" s="227">
        <f t="shared" si="73"/>
        <v>69.163636363636357</v>
      </c>
      <c r="G390" s="232">
        <v>54.207228000000001</v>
      </c>
      <c r="H390" s="666">
        <v>42.774506000000002</v>
      </c>
      <c r="I390" s="935">
        <v>76.08</v>
      </c>
      <c r="J390" s="932"/>
      <c r="K390" s="295"/>
      <c r="L390" s="295"/>
      <c r="M390" s="17"/>
    </row>
    <row r="391" spans="1:13" ht="14.25" customHeight="1" x14ac:dyDescent="0.2">
      <c r="A391" s="1091"/>
      <c r="B391" s="287" t="s">
        <v>5</v>
      </c>
      <c r="C391" s="231" t="s">
        <v>9</v>
      </c>
      <c r="D391" s="207">
        <f t="shared" si="72"/>
        <v>81.417970909090911</v>
      </c>
      <c r="E391" s="148">
        <f t="shared" si="72"/>
        <v>48.612091818181817</v>
      </c>
      <c r="F391" s="227">
        <f t="shared" si="73"/>
        <v>74.672727272727272</v>
      </c>
      <c r="G391" s="232">
        <v>89.559768000000005</v>
      </c>
      <c r="H391" s="666">
        <v>53.473300999999999</v>
      </c>
      <c r="I391" s="935">
        <v>82.14</v>
      </c>
      <c r="J391" s="932"/>
      <c r="K391" s="295"/>
      <c r="L391" s="295"/>
      <c r="M391" s="17"/>
    </row>
    <row r="392" spans="1:13" ht="14.25" customHeight="1" x14ac:dyDescent="0.2">
      <c r="A392" s="1091"/>
      <c r="B392" s="287" t="s">
        <v>10</v>
      </c>
      <c r="C392" s="231" t="s">
        <v>11</v>
      </c>
      <c r="D392" s="207">
        <f t="shared" si="72"/>
        <v>128.56408818181819</v>
      </c>
      <c r="E392" s="148">
        <f t="shared" si="72"/>
        <v>171.4156518181818</v>
      </c>
      <c r="F392" s="227">
        <f t="shared" si="73"/>
        <v>97.927272727272722</v>
      </c>
      <c r="G392" s="232">
        <v>141.42049700000001</v>
      </c>
      <c r="H392" s="666">
        <v>188.55721700000001</v>
      </c>
      <c r="I392" s="935">
        <v>107.72</v>
      </c>
      <c r="J392" s="932"/>
      <c r="K392" s="295"/>
      <c r="L392" s="295"/>
      <c r="M392" s="17"/>
    </row>
    <row r="393" spans="1:13" ht="14.25" customHeight="1" x14ac:dyDescent="0.2">
      <c r="A393" s="1091"/>
      <c r="B393" s="287" t="s">
        <v>10</v>
      </c>
      <c r="C393" s="231" t="s">
        <v>12</v>
      </c>
      <c r="D393" s="207">
        <f t="shared" si="72"/>
        <v>224.98010636363634</v>
      </c>
      <c r="E393" s="148">
        <f t="shared" si="72"/>
        <v>171.4156518181818</v>
      </c>
      <c r="F393" s="227">
        <f t="shared" si="73"/>
        <v>97.927272727272722</v>
      </c>
      <c r="G393" s="232">
        <v>247.478117</v>
      </c>
      <c r="H393" s="666">
        <v>188.55721700000001</v>
      </c>
      <c r="I393" s="935">
        <v>107.72</v>
      </c>
      <c r="J393" s="932"/>
      <c r="K393" s="295"/>
      <c r="L393" s="295"/>
      <c r="M393" s="17"/>
    </row>
    <row r="394" spans="1:13" ht="14.25" customHeight="1" x14ac:dyDescent="0.2">
      <c r="A394" s="1091"/>
      <c r="B394" s="287" t="s">
        <v>10</v>
      </c>
      <c r="C394" s="231" t="s">
        <v>13</v>
      </c>
      <c r="D394" s="207">
        <f t="shared" si="72"/>
        <v>267.83166999999997</v>
      </c>
      <c r="E394" s="148">
        <f t="shared" si="72"/>
        <v>171.4156518181818</v>
      </c>
      <c r="F394" s="227">
        <f t="shared" si="73"/>
        <v>97.927272727272722</v>
      </c>
      <c r="G394" s="232">
        <v>294.61483700000002</v>
      </c>
      <c r="H394" s="666">
        <v>188.55721700000001</v>
      </c>
      <c r="I394" s="935">
        <v>107.72</v>
      </c>
      <c r="J394" s="932"/>
      <c r="K394" s="295"/>
      <c r="L394" s="295"/>
      <c r="M394" s="17"/>
    </row>
    <row r="395" spans="1:13" ht="14.25" customHeight="1" x14ac:dyDescent="0.2">
      <c r="A395" s="1091"/>
      <c r="B395" s="287" t="s">
        <v>10</v>
      </c>
      <c r="C395" s="231" t="s">
        <v>14</v>
      </c>
      <c r="D395" s="207">
        <f t="shared" si="72"/>
        <v>332.10901545454544</v>
      </c>
      <c r="E395" s="148">
        <f t="shared" si="72"/>
        <v>192.84143363636363</v>
      </c>
      <c r="F395" s="227">
        <f t="shared" si="73"/>
        <v>97.927272727272722</v>
      </c>
      <c r="G395" s="232">
        <v>365.31991700000003</v>
      </c>
      <c r="H395" s="666">
        <v>212.12557700000002</v>
      </c>
      <c r="I395" s="988">
        <v>107.72</v>
      </c>
      <c r="J395" s="932"/>
      <c r="K395" s="295"/>
      <c r="L395" s="295"/>
      <c r="M395" s="17"/>
    </row>
    <row r="396" spans="1:13" ht="15" customHeight="1" thickBot="1" x14ac:dyDescent="0.25">
      <c r="A396" s="1092"/>
      <c r="B396" s="291" t="s">
        <v>103</v>
      </c>
      <c r="C396" s="239" t="s">
        <v>104</v>
      </c>
      <c r="D396" s="647">
        <v>0</v>
      </c>
      <c r="E396" s="148">
        <f t="shared" si="72"/>
        <v>64.277345454545454</v>
      </c>
      <c r="F396" s="667">
        <v>0</v>
      </c>
      <c r="G396" s="263">
        <v>0</v>
      </c>
      <c r="H396" s="521">
        <v>70.705080000000009</v>
      </c>
      <c r="I396" s="989">
        <v>0</v>
      </c>
      <c r="J396" s="295"/>
      <c r="K396" s="295"/>
      <c r="L396" s="295"/>
      <c r="M396" s="17"/>
    </row>
    <row r="398" spans="1:13" ht="20.25" x14ac:dyDescent="0.3">
      <c r="A398" s="175" t="s">
        <v>105</v>
      </c>
    </row>
    <row r="399" spans="1:13" ht="13.5" thickBot="1" x14ac:dyDescent="0.25">
      <c r="A399" s="176" t="s">
        <v>224</v>
      </c>
    </row>
    <row r="400" spans="1:13" ht="13.5" thickBot="1" x14ac:dyDescent="0.25">
      <c r="A400" s="662"/>
      <c r="B400" s="220"/>
      <c r="C400" s="220"/>
      <c r="D400" s="1099" t="s">
        <v>343</v>
      </c>
      <c r="E400" s="1100"/>
      <c r="F400" s="1099" t="s">
        <v>345</v>
      </c>
      <c r="G400" s="1100"/>
    </row>
    <row r="401" spans="1:29" ht="28.5" customHeight="1" thickBot="1" x14ac:dyDescent="0.25">
      <c r="A401" s="223" t="s">
        <v>152</v>
      </c>
      <c r="B401" s="223" t="s">
        <v>106</v>
      </c>
      <c r="C401" s="223" t="s">
        <v>107</v>
      </c>
      <c r="D401" s="418" t="s">
        <v>108</v>
      </c>
      <c r="E401" s="223" t="s">
        <v>109</v>
      </c>
      <c r="F401" s="418" t="s">
        <v>108</v>
      </c>
      <c r="G401" s="223" t="s">
        <v>109</v>
      </c>
    </row>
    <row r="402" spans="1:29" x14ac:dyDescent="0.2">
      <c r="A402" s="1103" t="s">
        <v>447</v>
      </c>
      <c r="B402" s="668" t="s">
        <v>110</v>
      </c>
      <c r="C402" s="669" t="s">
        <v>111</v>
      </c>
      <c r="D402" s="832">
        <f>F402/1.1</f>
        <v>79.275392727272731</v>
      </c>
      <c r="E402" s="834">
        <f>G402/1.1</f>
        <v>15458.955308181819</v>
      </c>
      <c r="F402" s="305">
        <v>87.202932000000004</v>
      </c>
      <c r="G402" s="670">
        <v>17004.850839000002</v>
      </c>
      <c r="H402" s="295"/>
      <c r="I402" s="295"/>
      <c r="J402" s="17"/>
    </row>
    <row r="403" spans="1:29" x14ac:dyDescent="0.2">
      <c r="A403" s="1104"/>
      <c r="B403" s="671" t="s">
        <v>110</v>
      </c>
      <c r="C403" s="672" t="s">
        <v>112</v>
      </c>
      <c r="D403" s="833">
        <f t="shared" ref="D403:E410" si="74">F403/1.1</f>
        <v>141.84243454545455</v>
      </c>
      <c r="E403" s="835">
        <f t="shared" si="74"/>
        <v>30918.963110909088</v>
      </c>
      <c r="F403" s="313">
        <v>156.026678</v>
      </c>
      <c r="G403" s="569">
        <v>34010.859422000001</v>
      </c>
      <c r="H403" s="295"/>
      <c r="I403" s="295"/>
      <c r="J403" s="17"/>
    </row>
    <row r="404" spans="1:29" x14ac:dyDescent="0.2">
      <c r="A404" s="1104"/>
      <c r="B404" s="671" t="s">
        <v>110</v>
      </c>
      <c r="C404" s="672" t="s">
        <v>113</v>
      </c>
      <c r="D404" s="833">
        <f t="shared" si="74"/>
        <v>203.65769454545455</v>
      </c>
      <c r="E404" s="835">
        <f t="shared" si="74"/>
        <v>39713.37260090909</v>
      </c>
      <c r="F404" s="313">
        <v>224.02346400000002</v>
      </c>
      <c r="G404" s="569">
        <v>43684.709861000003</v>
      </c>
      <c r="H404" s="295"/>
      <c r="I404" s="295"/>
      <c r="J404" s="17"/>
    </row>
    <row r="405" spans="1:29" x14ac:dyDescent="0.2">
      <c r="A405" s="1104"/>
      <c r="B405" s="671" t="s">
        <v>110</v>
      </c>
      <c r="C405" s="672" t="s">
        <v>114</v>
      </c>
      <c r="D405" s="833">
        <f t="shared" si="74"/>
        <v>268.26394454545454</v>
      </c>
      <c r="E405" s="835">
        <f t="shared" si="74"/>
        <v>52311.431597272727</v>
      </c>
      <c r="F405" s="313">
        <v>295.09033900000003</v>
      </c>
      <c r="G405" s="569">
        <v>57542.574757000002</v>
      </c>
      <c r="H405" s="295"/>
      <c r="I405" s="295"/>
      <c r="J405" s="17"/>
    </row>
    <row r="406" spans="1:29" x14ac:dyDescent="0.2">
      <c r="A406" s="1104"/>
      <c r="B406" s="671" t="s">
        <v>110</v>
      </c>
      <c r="C406" s="672" t="s">
        <v>115</v>
      </c>
      <c r="D406" s="833">
        <f t="shared" si="74"/>
        <v>331.25386363636363</v>
      </c>
      <c r="E406" s="835">
        <f t="shared" si="74"/>
        <v>64594.540998181816</v>
      </c>
      <c r="F406" s="313">
        <v>364.37925000000001</v>
      </c>
      <c r="G406" s="569">
        <v>71053.995097999999</v>
      </c>
      <c r="H406" s="295"/>
      <c r="I406" s="295"/>
      <c r="J406" s="17"/>
    </row>
    <row r="407" spans="1:29" x14ac:dyDescent="0.2">
      <c r="A407" s="1104"/>
      <c r="B407" s="671" t="s">
        <v>110</v>
      </c>
      <c r="C407" s="672" t="s">
        <v>116</v>
      </c>
      <c r="D407" s="833">
        <f t="shared" si="74"/>
        <v>395.80373000000003</v>
      </c>
      <c r="E407" s="835">
        <f t="shared" si="74"/>
        <v>77182.065651818179</v>
      </c>
      <c r="F407" s="673">
        <v>435.38410300000004</v>
      </c>
      <c r="G407" s="674">
        <v>84900.272217000005</v>
      </c>
      <c r="H407" s="295"/>
      <c r="I407" s="295"/>
      <c r="J407" s="17"/>
    </row>
    <row r="408" spans="1:29" ht="96.75" customHeight="1" x14ac:dyDescent="0.2">
      <c r="A408" s="1104"/>
      <c r="B408" s="675" t="s">
        <v>117</v>
      </c>
      <c r="C408" s="676" t="s">
        <v>118</v>
      </c>
      <c r="D408" s="833">
        <f t="shared" si="74"/>
        <v>80.346681818181821</v>
      </c>
      <c r="E408" s="835">
        <f t="shared" si="74"/>
        <v>2192.0172336363639</v>
      </c>
      <c r="F408" s="677">
        <v>88.381350000000012</v>
      </c>
      <c r="G408" s="678">
        <v>2411.2189570000005</v>
      </c>
      <c r="H408" s="295"/>
      <c r="I408" s="295"/>
      <c r="J408" s="17"/>
    </row>
    <row r="409" spans="1:29" x14ac:dyDescent="0.2">
      <c r="A409" s="1104"/>
      <c r="B409" s="671" t="s">
        <v>119</v>
      </c>
      <c r="C409" s="679" t="s">
        <v>120</v>
      </c>
      <c r="D409" s="207">
        <f>F409/1.1</f>
        <v>118.92248636363637</v>
      </c>
      <c r="E409" s="680">
        <v>0</v>
      </c>
      <c r="F409" s="313">
        <v>130.81473500000001</v>
      </c>
      <c r="G409" s="680"/>
      <c r="H409" s="295"/>
      <c r="I409" s="295"/>
      <c r="J409" s="17"/>
    </row>
    <row r="410" spans="1:29" ht="13.5" thickBot="1" x14ac:dyDescent="0.25">
      <c r="A410" s="1105"/>
      <c r="B410" s="681" t="s">
        <v>119</v>
      </c>
      <c r="C410" s="682" t="s">
        <v>121</v>
      </c>
      <c r="D410" s="214">
        <f t="shared" si="74"/>
        <v>158.55078545454546</v>
      </c>
      <c r="E410" s="683">
        <v>0</v>
      </c>
      <c r="F410" s="340">
        <v>174.40586400000001</v>
      </c>
      <c r="G410" s="683"/>
      <c r="H410" s="295"/>
      <c r="I410" s="295"/>
      <c r="J410" s="17"/>
    </row>
    <row r="411" spans="1:29" ht="13.5" thickBot="1" x14ac:dyDescent="0.25"/>
    <row r="412" spans="1:29" ht="15" customHeight="1" thickBot="1" x14ac:dyDescent="0.25">
      <c r="D412" s="1017" t="s">
        <v>343</v>
      </c>
      <c r="E412" s="1018"/>
      <c r="F412" s="1018"/>
      <c r="G412" s="1018"/>
      <c r="H412" s="1018"/>
      <c r="I412" s="1018"/>
      <c r="J412" s="1017" t="s">
        <v>345</v>
      </c>
      <c r="K412" s="1018"/>
      <c r="L412" s="1018"/>
      <c r="M412" s="1018"/>
      <c r="N412" s="1018"/>
      <c r="O412" s="1019"/>
    </row>
    <row r="413" spans="1:29" ht="13.5" thickBot="1" x14ac:dyDescent="0.25">
      <c r="A413" s="220"/>
      <c r="B413" s="220"/>
      <c r="C413" s="220"/>
      <c r="D413" s="1020" t="s">
        <v>122</v>
      </c>
      <c r="E413" s="1021"/>
      <c r="F413" s="1022" t="s">
        <v>123</v>
      </c>
      <c r="G413" s="1023"/>
      <c r="H413" s="1022" t="s">
        <v>124</v>
      </c>
      <c r="I413" s="1106"/>
      <c r="J413" s="1020" t="s">
        <v>122</v>
      </c>
      <c r="K413" s="1021"/>
      <c r="L413" s="1022" t="s">
        <v>123</v>
      </c>
      <c r="M413" s="1023"/>
      <c r="N413" s="1022" t="s">
        <v>124</v>
      </c>
      <c r="O413" s="1023"/>
    </row>
    <row r="414" spans="1:29" ht="28.5" customHeight="1" thickBot="1" x14ac:dyDescent="0.25">
      <c r="A414" s="223" t="s">
        <v>152</v>
      </c>
      <c r="B414" s="223" t="s">
        <v>106</v>
      </c>
      <c r="C414" s="223" t="s">
        <v>107</v>
      </c>
      <c r="D414" s="418" t="s">
        <v>108</v>
      </c>
      <c r="E414" s="247" t="s">
        <v>109</v>
      </c>
      <c r="F414" s="223" t="s">
        <v>108</v>
      </c>
      <c r="G414" s="684" t="s">
        <v>109</v>
      </c>
      <c r="H414" s="418" t="s">
        <v>108</v>
      </c>
      <c r="I414" s="247" t="s">
        <v>109</v>
      </c>
      <c r="J414" s="414" t="s">
        <v>108</v>
      </c>
      <c r="K414" s="358" t="s">
        <v>109</v>
      </c>
      <c r="L414" s="414" t="s">
        <v>108</v>
      </c>
      <c r="M414" s="358" t="s">
        <v>109</v>
      </c>
      <c r="N414" s="414" t="s">
        <v>108</v>
      </c>
      <c r="O414" s="358" t="s">
        <v>109</v>
      </c>
    </row>
    <row r="415" spans="1:29" x14ac:dyDescent="0.2">
      <c r="A415" s="1064" t="s">
        <v>446</v>
      </c>
      <c r="B415" s="685" t="s">
        <v>110</v>
      </c>
      <c r="C415" s="686" t="s">
        <v>111</v>
      </c>
      <c r="D415" s="174">
        <f>J415/1.1</f>
        <v>47.813323636363641</v>
      </c>
      <c r="E415" s="174">
        <f t="shared" ref="E415:I415" si="75">K415/1.1</f>
        <v>9239.9811763636353</v>
      </c>
      <c r="F415" s="174">
        <f t="shared" si="75"/>
        <v>57.605281818181815</v>
      </c>
      <c r="G415" s="174">
        <f t="shared" si="75"/>
        <v>11232.917187272726</v>
      </c>
      <c r="H415" s="174">
        <f t="shared" si="75"/>
        <v>51.609821818181821</v>
      </c>
      <c r="I415" s="174">
        <f t="shared" si="75"/>
        <v>10064.751611818183</v>
      </c>
      <c r="J415" s="171">
        <v>52.594656000000008</v>
      </c>
      <c r="K415" s="127">
        <v>10163.979294000001</v>
      </c>
      <c r="L415" s="128">
        <v>63.365810000000003</v>
      </c>
      <c r="M415" s="687">
        <v>12356.208906</v>
      </c>
      <c r="N415" s="128">
        <v>56.770804000000005</v>
      </c>
      <c r="O415" s="687">
        <v>11071.226773000002</v>
      </c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spans="1:29" x14ac:dyDescent="0.2">
      <c r="A416" s="1091"/>
      <c r="B416" s="688" t="s">
        <v>110</v>
      </c>
      <c r="C416" s="689" t="s">
        <v>112</v>
      </c>
      <c r="D416" s="174">
        <f t="shared" ref="D416:D423" si="76">J416/1.1</f>
        <v>94.771495454545445</v>
      </c>
      <c r="E416" s="174">
        <f t="shared" ref="E416:E423" si="77">K416/1.1</f>
        <v>18481.014847272727</v>
      </c>
      <c r="F416" s="174">
        <f t="shared" ref="F416:F423" si="78">L416/1.1</f>
        <v>115.20116636363636</v>
      </c>
      <c r="G416" s="174">
        <f t="shared" ref="G416:G423" si="79">M416/1.1</f>
        <v>22465.834374545451</v>
      </c>
      <c r="H416" s="174">
        <f t="shared" ref="H416:H423" si="80">N416/1.1</f>
        <v>103.23843818181818</v>
      </c>
      <c r="I416" s="174">
        <f t="shared" ref="I416:I423" si="81">O416/1.1</f>
        <v>20130.555718181819</v>
      </c>
      <c r="J416" s="172">
        <v>104.248645</v>
      </c>
      <c r="K416" s="126">
        <v>20329.116332000001</v>
      </c>
      <c r="L416" s="129">
        <v>126.72128300000001</v>
      </c>
      <c r="M416" s="690">
        <v>24712.417812</v>
      </c>
      <c r="N416" s="129">
        <v>113.56228200000001</v>
      </c>
      <c r="O416" s="690">
        <v>22143.611290000001</v>
      </c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spans="1:29" x14ac:dyDescent="0.2">
      <c r="A417" s="1091"/>
      <c r="B417" s="688" t="s">
        <v>110</v>
      </c>
      <c r="C417" s="689" t="s">
        <v>113</v>
      </c>
      <c r="D417" s="174">
        <f t="shared" si="76"/>
        <v>142.16194181818182</v>
      </c>
      <c r="E417" s="174">
        <f t="shared" si="77"/>
        <v>27720.996023636362</v>
      </c>
      <c r="F417" s="174">
        <f t="shared" si="78"/>
        <v>172.81584545454547</v>
      </c>
      <c r="G417" s="174">
        <f t="shared" si="79"/>
        <v>33697.699067272719</v>
      </c>
      <c r="H417" s="174">
        <f t="shared" si="80"/>
        <v>154.84825999999998</v>
      </c>
      <c r="I417" s="174">
        <f t="shared" si="81"/>
        <v>30195.30733</v>
      </c>
      <c r="J417" s="172">
        <v>156.37813600000001</v>
      </c>
      <c r="K417" s="126">
        <v>30493.095626000002</v>
      </c>
      <c r="L417" s="129">
        <v>190.09743000000003</v>
      </c>
      <c r="M417" s="690">
        <v>37067.468973999996</v>
      </c>
      <c r="N417" s="129">
        <v>170.33308600000001</v>
      </c>
      <c r="O417" s="690">
        <v>33214.838063000003</v>
      </c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spans="1:29" x14ac:dyDescent="0.2">
      <c r="A418" s="1091"/>
      <c r="B418" s="688" t="s">
        <v>110</v>
      </c>
      <c r="C418" s="689" t="s">
        <v>114</v>
      </c>
      <c r="D418" s="174">
        <f t="shared" si="76"/>
        <v>189.54299090909089</v>
      </c>
      <c r="E418" s="174">
        <f t="shared" si="77"/>
        <v>36960.977199999994</v>
      </c>
      <c r="F418" s="174">
        <f t="shared" si="78"/>
        <v>230.41173000000001</v>
      </c>
      <c r="G418" s="174">
        <f t="shared" si="79"/>
        <v>44930.616254545457</v>
      </c>
      <c r="H418" s="174">
        <f t="shared" si="80"/>
        <v>206.46747909090911</v>
      </c>
      <c r="I418" s="174">
        <f t="shared" si="81"/>
        <v>40261.120833636371</v>
      </c>
      <c r="J418" s="172">
        <v>208.49728999999999</v>
      </c>
      <c r="K418" s="126">
        <v>40657.074919999999</v>
      </c>
      <c r="L418" s="129">
        <v>253.45290300000002</v>
      </c>
      <c r="M418" s="690">
        <v>49423.677880000003</v>
      </c>
      <c r="N418" s="129">
        <v>227.11422700000003</v>
      </c>
      <c r="O418" s="690">
        <v>44287.232917000008</v>
      </c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spans="1:29" x14ac:dyDescent="0.2">
      <c r="A419" s="1091"/>
      <c r="B419" s="688" t="s">
        <v>110</v>
      </c>
      <c r="C419" s="689" t="s">
        <v>115</v>
      </c>
      <c r="D419" s="174">
        <f t="shared" si="76"/>
        <v>236.93343727272725</v>
      </c>
      <c r="E419" s="174">
        <f t="shared" si="77"/>
        <v>46200.948979090907</v>
      </c>
      <c r="F419" s="174">
        <f t="shared" si="78"/>
        <v>288.0170118181818</v>
      </c>
      <c r="G419" s="174">
        <f t="shared" si="79"/>
        <v>56163.533441818181</v>
      </c>
      <c r="H419" s="174">
        <f t="shared" si="80"/>
        <v>258.07730090909092</v>
      </c>
      <c r="I419" s="174">
        <f t="shared" si="81"/>
        <v>50325.872445454545</v>
      </c>
      <c r="J419" s="172">
        <v>260.62678099999999</v>
      </c>
      <c r="K419" s="126">
        <v>50821.043877000004</v>
      </c>
      <c r="L419" s="129">
        <v>316.818713</v>
      </c>
      <c r="M419" s="690">
        <v>61779.886786000003</v>
      </c>
      <c r="N419" s="129">
        <v>283.88503100000003</v>
      </c>
      <c r="O419" s="690">
        <v>55358.459690000003</v>
      </c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spans="1:29" x14ac:dyDescent="0.2">
      <c r="A420" s="1091"/>
      <c r="B420" s="688" t="s">
        <v>110</v>
      </c>
      <c r="C420" s="689" t="s">
        <v>116</v>
      </c>
      <c r="D420" s="174">
        <f t="shared" si="76"/>
        <v>284.32388363636363</v>
      </c>
      <c r="E420" s="174">
        <f t="shared" si="77"/>
        <v>55441.982649999991</v>
      </c>
      <c r="F420" s="174">
        <f t="shared" si="78"/>
        <v>345.62229363636368</v>
      </c>
      <c r="G420" s="174">
        <f t="shared" si="79"/>
        <v>67396.450629090905</v>
      </c>
      <c r="H420" s="174">
        <f t="shared" si="80"/>
        <v>309.70591727272728</v>
      </c>
      <c r="I420" s="174">
        <f t="shared" si="81"/>
        <v>60391.676551818178</v>
      </c>
      <c r="J420" s="172">
        <v>312.75627200000002</v>
      </c>
      <c r="K420" s="126">
        <v>60986.180914999997</v>
      </c>
      <c r="L420" s="129">
        <v>380.18452300000007</v>
      </c>
      <c r="M420" s="690">
        <v>74136.095692000003</v>
      </c>
      <c r="N420" s="129">
        <v>340.67650900000001</v>
      </c>
      <c r="O420" s="690">
        <v>66430.844207000002</v>
      </c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spans="1:29" x14ac:dyDescent="0.2">
      <c r="A421" s="1091"/>
      <c r="B421" s="691" t="s">
        <v>125</v>
      </c>
      <c r="C421" s="692"/>
      <c r="D421" s="174">
        <f t="shared" si="76"/>
        <v>0.15909090909090906</v>
      </c>
      <c r="E421" s="174">
        <f t="shared" si="77"/>
        <v>0.15909090909090906</v>
      </c>
      <c r="F421" s="174">
        <f t="shared" si="78"/>
        <v>0.15909090909090906</v>
      </c>
      <c r="G421" s="174">
        <f t="shared" si="79"/>
        <v>0.15909090909090906</v>
      </c>
      <c r="H421" s="174">
        <f t="shared" si="80"/>
        <v>0.15909090909090906</v>
      </c>
      <c r="I421" s="174">
        <f t="shared" si="81"/>
        <v>0.15909090909090906</v>
      </c>
      <c r="J421" s="170">
        <v>0.17499999999999999</v>
      </c>
      <c r="K421" s="130">
        <v>0.17499999999999999</v>
      </c>
      <c r="L421" s="131">
        <v>0.17499999999999999</v>
      </c>
      <c r="M421" s="132">
        <v>0.17499999999999999</v>
      </c>
      <c r="N421" s="131">
        <v>0.17499999999999999</v>
      </c>
      <c r="O421" s="132">
        <v>0.17499999999999999</v>
      </c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spans="1:29" x14ac:dyDescent="0.2">
      <c r="A422" s="1091"/>
      <c r="B422" s="691" t="s">
        <v>126</v>
      </c>
      <c r="C422" s="692"/>
      <c r="D422" s="174">
        <f t="shared" si="76"/>
        <v>0.54545454545454541</v>
      </c>
      <c r="E422" s="174">
        <f t="shared" si="77"/>
        <v>0.54545454545454541</v>
      </c>
      <c r="F422" s="174">
        <f t="shared" si="78"/>
        <v>0.54545454545454541</v>
      </c>
      <c r="G422" s="174">
        <f t="shared" si="79"/>
        <v>0.54545454545454541</v>
      </c>
      <c r="H422" s="174">
        <f t="shared" si="80"/>
        <v>0.54545454545454541</v>
      </c>
      <c r="I422" s="174">
        <f t="shared" si="81"/>
        <v>0.54545454545454541</v>
      </c>
      <c r="J422" s="137">
        <v>0.6</v>
      </c>
      <c r="K422" s="133">
        <v>0.6</v>
      </c>
      <c r="L422" s="134">
        <v>0.6</v>
      </c>
      <c r="M422" s="135">
        <v>0.6</v>
      </c>
      <c r="N422" s="134">
        <v>0.6</v>
      </c>
      <c r="O422" s="135">
        <v>0.6</v>
      </c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spans="1:29" ht="95.25" customHeight="1" thickBot="1" x14ac:dyDescent="0.25">
      <c r="A423" s="1092"/>
      <c r="B423" s="693" t="s">
        <v>117</v>
      </c>
      <c r="C423" s="694" t="s">
        <v>118</v>
      </c>
      <c r="D423" s="174">
        <f t="shared" si="76"/>
        <v>31.931932727272727</v>
      </c>
      <c r="E423" s="174">
        <f t="shared" si="77"/>
        <v>8162.8281872727257</v>
      </c>
      <c r="F423" s="174">
        <f t="shared" si="78"/>
        <v>31.931932727272727</v>
      </c>
      <c r="G423" s="174">
        <f t="shared" si="79"/>
        <v>8162.8375845454548</v>
      </c>
      <c r="H423" s="174">
        <f t="shared" si="80"/>
        <v>31.931932727272727</v>
      </c>
      <c r="I423" s="174">
        <f t="shared" si="81"/>
        <v>8162.8281872727257</v>
      </c>
      <c r="J423" s="173">
        <v>35.125126000000002</v>
      </c>
      <c r="K423" s="138">
        <v>8979.1110059999992</v>
      </c>
      <c r="L423" s="136">
        <v>35.125126000000002</v>
      </c>
      <c r="M423" s="695">
        <v>8979.1213430000007</v>
      </c>
      <c r="N423" s="136">
        <v>35.125126000000002</v>
      </c>
      <c r="O423" s="695">
        <v>8979.1110059999992</v>
      </c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spans="1:29" ht="13.5" thickBot="1" x14ac:dyDescent="0.25"/>
    <row r="425" spans="1:29" ht="13.5" thickBot="1" x14ac:dyDescent="0.25">
      <c r="A425" s="662"/>
      <c r="B425" s="220"/>
      <c r="C425" s="220"/>
      <c r="D425" s="1099" t="s">
        <v>343</v>
      </c>
      <c r="E425" s="1100"/>
      <c r="F425" s="1099" t="s">
        <v>345</v>
      </c>
      <c r="G425" s="1100"/>
      <c r="J425" s="17"/>
      <c r="K425" s="17"/>
      <c r="L425" s="17"/>
      <c r="M425" s="17"/>
      <c r="N425" s="17"/>
      <c r="O425" s="17"/>
    </row>
    <row r="426" spans="1:29" ht="39" customHeight="1" thickBot="1" x14ac:dyDescent="0.25">
      <c r="A426" s="223" t="s">
        <v>152</v>
      </c>
      <c r="B426" s="223" t="s">
        <v>106</v>
      </c>
      <c r="C426" s="223" t="s">
        <v>107</v>
      </c>
      <c r="D426" s="418" t="s">
        <v>108</v>
      </c>
      <c r="E426" s="223" t="s">
        <v>109</v>
      </c>
      <c r="F426" s="418" t="s">
        <v>451</v>
      </c>
      <c r="G426" s="223" t="s">
        <v>450</v>
      </c>
      <c r="J426" s="17"/>
      <c r="K426" s="17"/>
      <c r="L426" s="17"/>
      <c r="M426" s="17"/>
      <c r="N426" s="17"/>
      <c r="O426" s="17"/>
    </row>
    <row r="427" spans="1:29" x14ac:dyDescent="0.2">
      <c r="A427" s="1096" t="s">
        <v>415</v>
      </c>
      <c r="B427" s="696" t="s">
        <v>110</v>
      </c>
      <c r="C427" s="697" t="s">
        <v>111</v>
      </c>
      <c r="D427" s="698">
        <f>F427/1.1</f>
        <v>78.581818181818178</v>
      </c>
      <c r="E427" s="656">
        <f>G427/1.1</f>
        <v>15324.209090909091</v>
      </c>
      <c r="F427" s="699">
        <v>86.44</v>
      </c>
      <c r="G427" s="940">
        <v>16856.63</v>
      </c>
      <c r="H427" s="17"/>
      <c r="I427" s="17"/>
      <c r="J427" s="17"/>
      <c r="K427" s="17"/>
      <c r="L427" s="17"/>
      <c r="M427" s="17"/>
      <c r="N427" s="17"/>
      <c r="O427" s="17"/>
    </row>
    <row r="428" spans="1:29" x14ac:dyDescent="0.2">
      <c r="A428" s="1097"/>
      <c r="B428" s="700" t="s">
        <v>110</v>
      </c>
      <c r="C428" s="701" t="s">
        <v>112</v>
      </c>
      <c r="D428" s="698">
        <f t="shared" ref="D428:E433" si="82">F428/1.1</f>
        <v>157.17272727272726</v>
      </c>
      <c r="E428" s="656">
        <f t="shared" si="82"/>
        <v>30648.418181818182</v>
      </c>
      <c r="F428" s="702">
        <v>172.89</v>
      </c>
      <c r="G428" s="938">
        <v>33713.26</v>
      </c>
      <c r="H428" s="17"/>
      <c r="I428" s="17"/>
      <c r="J428" s="17"/>
      <c r="K428" s="17"/>
      <c r="L428" s="17"/>
      <c r="M428" s="17"/>
      <c r="N428" s="17"/>
      <c r="O428" s="17"/>
    </row>
    <row r="429" spans="1:29" x14ac:dyDescent="0.2">
      <c r="A429" s="1097"/>
      <c r="B429" s="700" t="s">
        <v>110</v>
      </c>
      <c r="C429" s="701" t="s">
        <v>113</v>
      </c>
      <c r="D429" s="698">
        <f t="shared" si="82"/>
        <v>235.75454545454542</v>
      </c>
      <c r="E429" s="656">
        <f t="shared" si="82"/>
        <v>45972.627272727266</v>
      </c>
      <c r="F429" s="702">
        <v>259.33</v>
      </c>
      <c r="G429" s="938">
        <v>50569.89</v>
      </c>
      <c r="H429" s="17"/>
      <c r="I429" s="17"/>
      <c r="J429" s="17"/>
      <c r="K429" s="17"/>
      <c r="L429" s="17"/>
      <c r="M429" s="17"/>
      <c r="N429" s="17"/>
      <c r="O429" s="17"/>
    </row>
    <row r="430" spans="1:29" x14ac:dyDescent="0.2">
      <c r="A430" s="1097"/>
      <c r="B430" s="700" t="s">
        <v>110</v>
      </c>
      <c r="C430" s="701" t="s">
        <v>114</v>
      </c>
      <c r="D430" s="698">
        <f t="shared" si="82"/>
        <v>314.34545454545452</v>
      </c>
      <c r="E430" s="656">
        <f t="shared" si="82"/>
        <v>61289.19999999999</v>
      </c>
      <c r="F430" s="702">
        <v>345.78</v>
      </c>
      <c r="G430" s="938">
        <v>67418.12</v>
      </c>
      <c r="H430" s="17"/>
      <c r="I430" s="17"/>
      <c r="J430" s="17"/>
      <c r="K430" s="17"/>
      <c r="L430" s="17"/>
      <c r="M430" s="17"/>
      <c r="N430" s="17"/>
      <c r="O430" s="17"/>
    </row>
    <row r="431" spans="1:29" x14ac:dyDescent="0.2">
      <c r="A431" s="1097"/>
      <c r="B431" s="700" t="s">
        <v>110</v>
      </c>
      <c r="C431" s="701" t="s">
        <v>115</v>
      </c>
      <c r="D431" s="698">
        <f t="shared" si="82"/>
        <v>387.31818181818181</v>
      </c>
      <c r="E431" s="656">
        <f t="shared" si="82"/>
        <v>75526.463636363624</v>
      </c>
      <c r="F431" s="702">
        <v>426.05</v>
      </c>
      <c r="G431" s="938">
        <v>83079.11</v>
      </c>
      <c r="H431" s="17"/>
      <c r="I431" s="17"/>
      <c r="J431" s="17"/>
      <c r="K431" s="17"/>
      <c r="L431" s="17"/>
      <c r="M431" s="17"/>
      <c r="N431" s="17"/>
      <c r="O431" s="17"/>
    </row>
    <row r="432" spans="1:29" x14ac:dyDescent="0.2">
      <c r="A432" s="1097"/>
      <c r="B432" s="700" t="s">
        <v>110</v>
      </c>
      <c r="C432" s="701" t="s">
        <v>116</v>
      </c>
      <c r="D432" s="698">
        <f t="shared" si="82"/>
        <v>460.29090909090905</v>
      </c>
      <c r="E432" s="656">
        <f t="shared" si="82"/>
        <v>89756.090909090897</v>
      </c>
      <c r="F432" s="702">
        <v>506.32</v>
      </c>
      <c r="G432" s="938">
        <v>98731.7</v>
      </c>
      <c r="H432" s="17"/>
      <c r="I432" s="17"/>
      <c r="J432" s="17"/>
      <c r="K432" s="17"/>
      <c r="L432" s="17"/>
      <c r="M432" s="17"/>
      <c r="N432" s="17"/>
      <c r="O432" s="17"/>
    </row>
    <row r="433" spans="1:15" ht="94.5" customHeight="1" thickBot="1" x14ac:dyDescent="0.25">
      <c r="A433" s="1098"/>
      <c r="B433" s="703" t="s">
        <v>117</v>
      </c>
      <c r="C433" s="704" t="s">
        <v>118</v>
      </c>
      <c r="D433" s="705">
        <f t="shared" si="82"/>
        <v>49.61818181818181</v>
      </c>
      <c r="E433" s="706">
        <f t="shared" si="82"/>
        <v>9675.681818181818</v>
      </c>
      <c r="F433" s="707">
        <v>54.58</v>
      </c>
      <c r="G433" s="941">
        <v>10643.25</v>
      </c>
      <c r="H433" s="17"/>
      <c r="I433" s="17"/>
      <c r="J433" s="17"/>
      <c r="K433" s="17"/>
      <c r="L433" s="17"/>
      <c r="M433" s="17"/>
      <c r="N433" s="17"/>
      <c r="O433" s="17"/>
    </row>
    <row r="435" spans="1:15" ht="20.25" x14ac:dyDescent="0.3">
      <c r="A435" s="175" t="s">
        <v>271</v>
      </c>
    </row>
    <row r="436" spans="1:15" ht="13.5" thickBot="1" x14ac:dyDescent="0.25">
      <c r="A436" s="176" t="s">
        <v>272</v>
      </c>
    </row>
    <row r="437" spans="1:15" ht="13.5" thickBot="1" x14ac:dyDescent="0.25">
      <c r="A437" s="708"/>
      <c r="B437" s="709"/>
      <c r="C437" s="709"/>
      <c r="D437" s="1024" t="s">
        <v>343</v>
      </c>
      <c r="E437" s="1025"/>
      <c r="F437" s="1024" t="s">
        <v>345</v>
      </c>
      <c r="G437" s="1025"/>
    </row>
    <row r="438" spans="1:15" ht="28.5" customHeight="1" thickBot="1" x14ac:dyDescent="0.25">
      <c r="A438" s="710" t="s">
        <v>152</v>
      </c>
      <c r="B438" s="711" t="s">
        <v>2</v>
      </c>
      <c r="C438" s="711" t="s">
        <v>3</v>
      </c>
      <c r="D438" s="1026" t="s">
        <v>263</v>
      </c>
      <c r="E438" s="1027"/>
      <c r="F438" s="1026" t="s">
        <v>263</v>
      </c>
      <c r="G438" s="1027"/>
    </row>
    <row r="439" spans="1:15" x14ac:dyDescent="0.2">
      <c r="A439" s="1068" t="s">
        <v>446</v>
      </c>
      <c r="B439" s="712" t="s">
        <v>264</v>
      </c>
      <c r="C439" s="713" t="s">
        <v>7</v>
      </c>
      <c r="D439" s="1003">
        <f>F439/1.1</f>
        <v>11.680809999999999</v>
      </c>
      <c r="E439" s="1004"/>
      <c r="F439" s="1028">
        <v>12.848891</v>
      </c>
      <c r="G439" s="1029"/>
      <c r="H439" s="17"/>
      <c r="I439" s="17"/>
    </row>
    <row r="440" spans="1:15" ht="12.75" customHeight="1" x14ac:dyDescent="0.2">
      <c r="A440" s="1069"/>
      <c r="B440" s="714" t="s">
        <v>264</v>
      </c>
      <c r="C440" s="715" t="s">
        <v>8</v>
      </c>
      <c r="D440" s="1140">
        <f t="shared" ref="D440:D441" si="83">F440/1.1</f>
        <v>21.209644545454545</v>
      </c>
      <c r="E440" s="1141"/>
      <c r="F440" s="1030">
        <v>23.330609000000003</v>
      </c>
      <c r="G440" s="1031"/>
      <c r="H440" s="17"/>
      <c r="I440" s="17"/>
    </row>
    <row r="441" spans="1:15" ht="13.5" customHeight="1" thickBot="1" x14ac:dyDescent="0.25">
      <c r="A441" s="1069"/>
      <c r="B441" s="714" t="s">
        <v>265</v>
      </c>
      <c r="C441" s="716" t="s">
        <v>7</v>
      </c>
      <c r="D441" s="1000">
        <f t="shared" si="83"/>
        <v>11.680809999999999</v>
      </c>
      <c r="E441" s="1001"/>
      <c r="F441" s="1032">
        <v>12.848891</v>
      </c>
      <c r="G441" s="1033"/>
      <c r="H441" s="17"/>
      <c r="I441" s="17"/>
    </row>
    <row r="442" spans="1:15" ht="17.25" customHeight="1" thickBot="1" x14ac:dyDescent="0.25">
      <c r="A442" s="1069"/>
      <c r="B442" s="36"/>
      <c r="C442" s="139"/>
      <c r="D442" s="1002" t="s">
        <v>266</v>
      </c>
      <c r="E442" s="1002"/>
      <c r="F442" s="1034" t="s">
        <v>266</v>
      </c>
      <c r="G442" s="1035"/>
      <c r="H442" s="17"/>
      <c r="I442" s="17"/>
    </row>
    <row r="443" spans="1:15" ht="12.75" customHeight="1" x14ac:dyDescent="0.2">
      <c r="A443" s="1069"/>
      <c r="B443" s="714" t="s">
        <v>267</v>
      </c>
      <c r="C443" s="717" t="s">
        <v>268</v>
      </c>
      <c r="D443" s="1003">
        <f t="shared" ref="D443:D444" si="84">F443/1.1</f>
        <v>1.1558645454545455</v>
      </c>
      <c r="E443" s="1004"/>
      <c r="F443" s="1028">
        <v>1.2714510000000001</v>
      </c>
      <c r="G443" s="1029"/>
      <c r="H443" s="17"/>
      <c r="I443" s="17"/>
    </row>
    <row r="444" spans="1:15" ht="13.5" customHeight="1" thickBot="1" x14ac:dyDescent="0.25">
      <c r="A444" s="1070"/>
      <c r="B444" s="718" t="s">
        <v>269</v>
      </c>
      <c r="C444" s="719" t="s">
        <v>270</v>
      </c>
      <c r="D444" s="1000">
        <f t="shared" si="84"/>
        <v>8.2977918181818193</v>
      </c>
      <c r="E444" s="1001"/>
      <c r="F444" s="1032">
        <v>9.1275710000000014</v>
      </c>
      <c r="G444" s="1033"/>
      <c r="H444" s="17"/>
      <c r="I444" s="17"/>
    </row>
  </sheetData>
  <mergeCells count="210">
    <mergeCell ref="D440:E440"/>
    <mergeCell ref="G372:I372"/>
    <mergeCell ref="G373:I373"/>
    <mergeCell ref="F255:G255"/>
    <mergeCell ref="D251:E251"/>
    <mergeCell ref="D250:E250"/>
    <mergeCell ref="D249:E249"/>
    <mergeCell ref="F249:G249"/>
    <mergeCell ref="F250:G250"/>
    <mergeCell ref="F251:G251"/>
    <mergeCell ref="F254:G254"/>
    <mergeCell ref="F256:G256"/>
    <mergeCell ref="F257:G257"/>
    <mergeCell ref="F258:G258"/>
    <mergeCell ref="F259:G259"/>
    <mergeCell ref="F260:G260"/>
    <mergeCell ref="D252:E252"/>
    <mergeCell ref="D301:F301"/>
    <mergeCell ref="G301:I301"/>
    <mergeCell ref="D300:F300"/>
    <mergeCell ref="G300:I300"/>
    <mergeCell ref="D444:E444"/>
    <mergeCell ref="Y183:AB183"/>
    <mergeCell ref="O191:S191"/>
    <mergeCell ref="T191:X191"/>
    <mergeCell ref="O192:S192"/>
    <mergeCell ref="T192:X192"/>
    <mergeCell ref="O202:S202"/>
    <mergeCell ref="T202:X202"/>
    <mergeCell ref="Q183:T183"/>
    <mergeCell ref="D225:F225"/>
    <mergeCell ref="G287:I287"/>
    <mergeCell ref="G364:I364"/>
    <mergeCell ref="G320:I320"/>
    <mergeCell ref="G363:I363"/>
    <mergeCell ref="J216:K219"/>
    <mergeCell ref="I203:M203"/>
    <mergeCell ref="I214:M214"/>
    <mergeCell ref="D202:H202"/>
    <mergeCell ref="F444:G444"/>
    <mergeCell ref="L264:T264"/>
    <mergeCell ref="L265:N265"/>
    <mergeCell ref="O203:S203"/>
    <mergeCell ref="T203:X203"/>
    <mergeCell ref="O213:S213"/>
    <mergeCell ref="D214:H214"/>
    <mergeCell ref="T213:X213"/>
    <mergeCell ref="O214:S214"/>
    <mergeCell ref="T214:X214"/>
    <mergeCell ref="U216:V219"/>
    <mergeCell ref="D438:E438"/>
    <mergeCell ref="D439:E439"/>
    <mergeCell ref="O265:Q265"/>
    <mergeCell ref="R265:T265"/>
    <mergeCell ref="L276:T276"/>
    <mergeCell ref="L277:N277"/>
    <mergeCell ref="O277:Q277"/>
    <mergeCell ref="R277:T277"/>
    <mergeCell ref="G286:I286"/>
    <mergeCell ref="D286:F286"/>
    <mergeCell ref="D372:F372"/>
    <mergeCell ref="G12:I12"/>
    <mergeCell ref="G42:I42"/>
    <mergeCell ref="G43:I43"/>
    <mergeCell ref="B129:C129"/>
    <mergeCell ref="G134:I134"/>
    <mergeCell ref="D13:F13"/>
    <mergeCell ref="D12:F12"/>
    <mergeCell ref="D42:F42"/>
    <mergeCell ref="D43:F43"/>
    <mergeCell ref="G13:I13"/>
    <mergeCell ref="D64:F64"/>
    <mergeCell ref="G64:I64"/>
    <mergeCell ref="D65:F65"/>
    <mergeCell ref="G65:I65"/>
    <mergeCell ref="D87:F87"/>
    <mergeCell ref="D88:F88"/>
    <mergeCell ref="G87:I87"/>
    <mergeCell ref="G88:I88"/>
    <mergeCell ref="A303:A312"/>
    <mergeCell ref="A322:A331"/>
    <mergeCell ref="D320:F320"/>
    <mergeCell ref="D319:F319"/>
    <mergeCell ref="G319:I319"/>
    <mergeCell ref="G336:I336"/>
    <mergeCell ref="G337:I337"/>
    <mergeCell ref="G351:I351"/>
    <mergeCell ref="G352:I352"/>
    <mergeCell ref="A279:A281"/>
    <mergeCell ref="C277:E277"/>
    <mergeCell ref="F277:H277"/>
    <mergeCell ref="I277:K277"/>
    <mergeCell ref="A228:A229"/>
    <mergeCell ref="D235:F235"/>
    <mergeCell ref="D226:F226"/>
    <mergeCell ref="G226:I226"/>
    <mergeCell ref="I265:K265"/>
    <mergeCell ref="A252:A260"/>
    <mergeCell ref="A237:A243"/>
    <mergeCell ref="C264:K264"/>
    <mergeCell ref="C276:K276"/>
    <mergeCell ref="C265:E265"/>
    <mergeCell ref="A267:A269"/>
    <mergeCell ref="D253:E253"/>
    <mergeCell ref="D254:E254"/>
    <mergeCell ref="D255:E255"/>
    <mergeCell ref="D257:E257"/>
    <mergeCell ref="D258:E258"/>
    <mergeCell ref="D259:E259"/>
    <mergeCell ref="D260:E260"/>
    <mergeCell ref="F252:G252"/>
    <mergeCell ref="F253:G253"/>
    <mergeCell ref="A427:A433"/>
    <mergeCell ref="D425:E425"/>
    <mergeCell ref="D412:I412"/>
    <mergeCell ref="A375:A380"/>
    <mergeCell ref="A402:A410"/>
    <mergeCell ref="D400:E400"/>
    <mergeCell ref="D413:E413"/>
    <mergeCell ref="F413:G413"/>
    <mergeCell ref="H413:I413"/>
    <mergeCell ref="G384:I384"/>
    <mergeCell ref="G385:I385"/>
    <mergeCell ref="F400:G400"/>
    <mergeCell ref="F425:G425"/>
    <mergeCell ref="D384:F384"/>
    <mergeCell ref="D385:F385"/>
    <mergeCell ref="A387:A396"/>
    <mergeCell ref="A415:A423"/>
    <mergeCell ref="A366:A367"/>
    <mergeCell ref="D364:F364"/>
    <mergeCell ref="A339:A348"/>
    <mergeCell ref="D336:F336"/>
    <mergeCell ref="A354:A360"/>
    <mergeCell ref="D351:F351"/>
    <mergeCell ref="D352:F352"/>
    <mergeCell ref="D337:F337"/>
    <mergeCell ref="D363:F363"/>
    <mergeCell ref="A289:A295"/>
    <mergeCell ref="D373:F373"/>
    <mergeCell ref="D287:F287"/>
    <mergeCell ref="A439:A444"/>
    <mergeCell ref="A3:F3"/>
    <mergeCell ref="D174:O174"/>
    <mergeCell ref="A216:A221"/>
    <mergeCell ref="A205:A210"/>
    <mergeCell ref="L158:O158"/>
    <mergeCell ref="A90:A104"/>
    <mergeCell ref="G135:I135"/>
    <mergeCell ref="A137:A152"/>
    <mergeCell ref="D135:F135"/>
    <mergeCell ref="A112:A129"/>
    <mergeCell ref="D109:F109"/>
    <mergeCell ref="D110:F110"/>
    <mergeCell ref="L175:O175"/>
    <mergeCell ref="D203:H203"/>
    <mergeCell ref="I191:M191"/>
    <mergeCell ref="I192:M192"/>
    <mergeCell ref="D182:O182"/>
    <mergeCell ref="D183:G183"/>
    <mergeCell ref="H183:K183"/>
    <mergeCell ref="L183:O183"/>
    <mergeCell ref="A15:A36"/>
    <mergeCell ref="A160:A168"/>
    <mergeCell ref="H158:K158"/>
    <mergeCell ref="D157:O157"/>
    <mergeCell ref="D158:G158"/>
    <mergeCell ref="D134:F134"/>
    <mergeCell ref="A45:A59"/>
    <mergeCell ref="A67:A81"/>
    <mergeCell ref="G109:I109"/>
    <mergeCell ref="G110:I110"/>
    <mergeCell ref="A194:A199"/>
    <mergeCell ref="D175:G175"/>
    <mergeCell ref="H175:K175"/>
    <mergeCell ref="U183:X183"/>
    <mergeCell ref="D192:H192"/>
    <mergeCell ref="Q157:AB157"/>
    <mergeCell ref="Q158:T158"/>
    <mergeCell ref="U158:X158"/>
    <mergeCell ref="Y158:AB158"/>
    <mergeCell ref="Q174:AB174"/>
    <mergeCell ref="Q175:T175"/>
    <mergeCell ref="U175:X175"/>
    <mergeCell ref="Y175:AB175"/>
    <mergeCell ref="Q182:AB182"/>
    <mergeCell ref="D441:E441"/>
    <mergeCell ref="D442:E442"/>
    <mergeCell ref="D443:E443"/>
    <mergeCell ref="D191:H191"/>
    <mergeCell ref="F265:H265"/>
    <mergeCell ref="D234:F234"/>
    <mergeCell ref="G234:I234"/>
    <mergeCell ref="G235:I235"/>
    <mergeCell ref="J412:O412"/>
    <mergeCell ref="J413:K413"/>
    <mergeCell ref="L413:M413"/>
    <mergeCell ref="N413:O413"/>
    <mergeCell ref="F437:G437"/>
    <mergeCell ref="F438:G438"/>
    <mergeCell ref="F439:G439"/>
    <mergeCell ref="F440:G440"/>
    <mergeCell ref="F441:G441"/>
    <mergeCell ref="F442:G442"/>
    <mergeCell ref="F443:G443"/>
    <mergeCell ref="G225:I225"/>
    <mergeCell ref="I202:M202"/>
    <mergeCell ref="D213:H213"/>
    <mergeCell ref="I213:M213"/>
    <mergeCell ref="D437:E437"/>
  </mergeCells>
  <hyperlinks>
    <hyperlink ref="A190" r:id="rId1" xr:uid="{36C150DE-F703-4A1A-99F7-E8A8642D9B50}"/>
  </hyperlinks>
  <pageMargins left="0.7" right="0.7" top="0.75" bottom="0.75" header="0.3" footer="0.3"/>
  <pageSetup paperSize="9" orientation="portrait" r:id="rId2"/>
  <headerFooter>
    <oddHeader>&amp;C&amp;"Calibri"&amp;12&amp;KFF0000 OFFICIAL&amp;1#_x000D_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5"/>
  <sheetViews>
    <sheetView showGridLines="0" topLeftCell="A20" zoomScale="70" zoomScaleNormal="70" workbookViewId="0">
      <selection activeCell="K49" sqref="K49"/>
    </sheetView>
  </sheetViews>
  <sheetFormatPr defaultRowHeight="14.25" x14ac:dyDescent="0.2"/>
  <cols>
    <col min="1" max="1" width="19" customWidth="1"/>
    <col min="2" max="2" width="30.375" customWidth="1"/>
    <col min="3" max="3" width="42.125" customWidth="1"/>
    <col min="4" max="4" width="18" bestFit="1" customWidth="1"/>
    <col min="5" max="5" width="20" customWidth="1"/>
    <col min="6" max="6" width="16.125" customWidth="1"/>
    <col min="7" max="7" width="14.625" customWidth="1"/>
    <col min="8" max="8" width="19.625" customWidth="1"/>
    <col min="9" max="9" width="15" customWidth="1"/>
    <col min="10" max="10" width="14.125" customWidth="1"/>
    <col min="11" max="11" width="12.625" customWidth="1"/>
    <col min="12" max="12" width="16.375" customWidth="1"/>
    <col min="13" max="13" width="20.5" customWidth="1"/>
    <col min="14" max="14" width="15.125" customWidth="1"/>
    <col min="15" max="15" width="14.375" bestFit="1" customWidth="1"/>
    <col min="16" max="16" width="9.5" bestFit="1" customWidth="1"/>
    <col min="17" max="17" width="10" bestFit="1" customWidth="1"/>
    <col min="18" max="18" width="18.875" bestFit="1" customWidth="1"/>
    <col min="19" max="20" width="11.125" bestFit="1" customWidth="1"/>
    <col min="21" max="21" width="9.5" bestFit="1" customWidth="1"/>
    <col min="22" max="22" width="10" bestFit="1" customWidth="1"/>
    <col min="23" max="23" width="18.875" bestFit="1" customWidth="1"/>
    <col min="24" max="24" width="11.125" bestFit="1" customWidth="1"/>
  </cols>
  <sheetData>
    <row r="1" spans="1:34" ht="15" thickBot="1" x14ac:dyDescent="0.25">
      <c r="A1" s="118"/>
      <c r="J1" s="144"/>
    </row>
    <row r="2" spans="1:34" ht="24" thickBot="1" x14ac:dyDescent="0.25">
      <c r="A2" s="1153" t="s">
        <v>226</v>
      </c>
      <c r="B2" s="1154"/>
      <c r="C2" s="1154"/>
      <c r="D2" s="1154"/>
      <c r="E2" s="1154"/>
      <c r="F2" s="1154"/>
      <c r="G2" s="1154"/>
      <c r="H2" s="1154"/>
      <c r="I2" s="1155"/>
      <c r="J2" s="720"/>
    </row>
    <row r="3" spans="1:34" ht="12.75" customHeight="1" x14ac:dyDescent="0.2">
      <c r="A3" s="721"/>
      <c r="B3" s="721"/>
      <c r="C3" s="721"/>
      <c r="D3" s="721"/>
      <c r="E3" s="721"/>
      <c r="F3" s="721"/>
      <c r="G3" s="721"/>
      <c r="H3" s="721"/>
      <c r="I3" s="721"/>
      <c r="J3" s="720"/>
    </row>
    <row r="4" spans="1:34" s="30" customFormat="1" ht="58.5" customHeight="1" x14ac:dyDescent="0.2">
      <c r="A4" s="1156" t="s">
        <v>225</v>
      </c>
      <c r="B4" s="1156"/>
      <c r="C4" s="1156"/>
      <c r="D4" s="1156"/>
      <c r="E4" s="1156"/>
      <c r="F4" s="29"/>
      <c r="G4" s="29"/>
      <c r="H4" s="29"/>
      <c r="I4" s="29"/>
    </row>
    <row r="5" spans="1:34" s="1" customFormat="1" ht="15" x14ac:dyDescent="0.2">
      <c r="A5" s="31" t="s">
        <v>259</v>
      </c>
    </row>
    <row r="6" spans="1:34" ht="15" thickBot="1" x14ac:dyDescent="0.25"/>
    <row r="7" spans="1:34" ht="15" thickBot="1" x14ac:dyDescent="0.25">
      <c r="E7" s="1005" t="s">
        <v>256</v>
      </c>
      <c r="F7" s="1006"/>
      <c r="G7" s="1006"/>
      <c r="H7" s="1006"/>
      <c r="I7" s="1007"/>
      <c r="J7" s="1005" t="s">
        <v>257</v>
      </c>
      <c r="K7" s="1006"/>
      <c r="L7" s="1006"/>
      <c r="M7" s="1006"/>
      <c r="N7" s="1007"/>
      <c r="O7" s="1005" t="s">
        <v>256</v>
      </c>
      <c r="P7" s="1006"/>
      <c r="Q7" s="1006"/>
      <c r="R7" s="1006"/>
      <c r="S7" s="1007"/>
      <c r="T7" s="1005" t="s">
        <v>257</v>
      </c>
      <c r="U7" s="1006"/>
      <c r="V7" s="1006"/>
      <c r="W7" s="1006"/>
      <c r="X7" s="1007"/>
    </row>
    <row r="8" spans="1:34" s="1" customFormat="1" ht="14.25" customHeight="1" thickBot="1" x14ac:dyDescent="0.25">
      <c r="A8" s="721"/>
      <c r="B8" s="220"/>
      <c r="C8" s="220"/>
      <c r="D8" s="220"/>
      <c r="E8" s="1017" t="s">
        <v>343</v>
      </c>
      <c r="F8" s="1018"/>
      <c r="G8" s="1018"/>
      <c r="H8" s="1018"/>
      <c r="I8" s="1019"/>
      <c r="J8" s="1017" t="s">
        <v>343</v>
      </c>
      <c r="K8" s="1018"/>
      <c r="L8" s="1018"/>
      <c r="M8" s="1018"/>
      <c r="N8" s="1019"/>
      <c r="O8" s="1017" t="s">
        <v>345</v>
      </c>
      <c r="P8" s="1018"/>
      <c r="Q8" s="1018"/>
      <c r="R8" s="1018"/>
      <c r="S8" s="1019"/>
      <c r="T8" s="1017" t="s">
        <v>345</v>
      </c>
      <c r="U8" s="1018"/>
      <c r="V8" s="1018"/>
      <c r="W8" s="1018"/>
      <c r="X8" s="1019"/>
    </row>
    <row r="9" spans="1:34" s="1" customFormat="1" ht="54.75" customHeight="1" thickBot="1" x14ac:dyDescent="0.25">
      <c r="A9" s="223" t="s">
        <v>1</v>
      </c>
      <c r="B9" s="223" t="s">
        <v>152</v>
      </c>
      <c r="C9" s="358" t="s">
        <v>62</v>
      </c>
      <c r="D9" s="358" t="s">
        <v>3</v>
      </c>
      <c r="E9" s="414" t="s">
        <v>30</v>
      </c>
      <c r="F9" s="458" t="s">
        <v>31</v>
      </c>
      <c r="G9" s="458" t="s">
        <v>32</v>
      </c>
      <c r="H9" s="458" t="s">
        <v>33</v>
      </c>
      <c r="I9" s="459" t="s">
        <v>34</v>
      </c>
      <c r="J9" s="722" t="s">
        <v>30</v>
      </c>
      <c r="K9" s="458" t="s">
        <v>31</v>
      </c>
      <c r="L9" s="458" t="s">
        <v>32</v>
      </c>
      <c r="M9" s="458" t="s">
        <v>33</v>
      </c>
      <c r="N9" s="459" t="s">
        <v>34</v>
      </c>
      <c r="O9" s="414" t="s">
        <v>30</v>
      </c>
      <c r="P9" s="458" t="s">
        <v>31</v>
      </c>
      <c r="Q9" s="458" t="s">
        <v>32</v>
      </c>
      <c r="R9" s="458" t="s">
        <v>33</v>
      </c>
      <c r="S9" s="459" t="s">
        <v>34</v>
      </c>
      <c r="T9" s="722" t="s">
        <v>30</v>
      </c>
      <c r="U9" s="458" t="s">
        <v>31</v>
      </c>
      <c r="V9" s="458" t="s">
        <v>32</v>
      </c>
      <c r="W9" s="458" t="s">
        <v>33</v>
      </c>
      <c r="X9" s="459" t="s">
        <v>34</v>
      </c>
    </row>
    <row r="10" spans="1:34" s="1" customFormat="1" ht="14.25" customHeight="1" thickBot="1" x14ac:dyDescent="0.25">
      <c r="A10" s="1113" t="s">
        <v>35</v>
      </c>
      <c r="B10" s="1157" t="s">
        <v>448</v>
      </c>
      <c r="C10" s="843" t="s">
        <v>39</v>
      </c>
      <c r="D10" s="836" t="s">
        <v>40</v>
      </c>
      <c r="E10" s="723" t="s">
        <v>348</v>
      </c>
      <c r="F10" s="724">
        <v>0</v>
      </c>
      <c r="G10" s="725">
        <v>0</v>
      </c>
      <c r="H10" s="726">
        <f>R10/1.1</f>
        <v>2.183700925333854</v>
      </c>
      <c r="I10" s="727"/>
      <c r="J10" s="728">
        <f>T10/1.1</f>
        <v>2.6896550319947958</v>
      </c>
      <c r="K10" s="729"/>
      <c r="L10" s="729"/>
      <c r="M10" s="729"/>
      <c r="N10" s="730"/>
      <c r="O10" s="726" t="s">
        <v>348</v>
      </c>
      <c r="P10" s="724">
        <v>0</v>
      </c>
      <c r="Q10" s="731">
        <v>0</v>
      </c>
      <c r="R10" s="726">
        <v>2.4020710178672395</v>
      </c>
      <c r="S10" s="732"/>
      <c r="T10" s="726">
        <v>2.9586205351942758</v>
      </c>
      <c r="U10" s="733"/>
      <c r="V10" s="733"/>
      <c r="W10" s="733"/>
      <c r="X10" s="734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s="1" customFormat="1" ht="14.25" customHeight="1" x14ac:dyDescent="0.2">
      <c r="A11" s="1114"/>
      <c r="B11" s="1158"/>
      <c r="C11" s="844" t="s">
        <v>5</v>
      </c>
      <c r="D11" s="837" t="s">
        <v>6</v>
      </c>
      <c r="E11" s="728" t="s">
        <v>348</v>
      </c>
      <c r="F11" s="530">
        <v>0</v>
      </c>
      <c r="G11" s="735">
        <v>0</v>
      </c>
      <c r="H11" s="726">
        <f>R11/1.1</f>
        <v>2.183700925333854</v>
      </c>
      <c r="I11" s="736"/>
      <c r="J11" s="728">
        <f>T11/1.1</f>
        <v>2.6896550319947958</v>
      </c>
      <c r="K11" s="729"/>
      <c r="L11" s="729"/>
      <c r="M11" s="729"/>
      <c r="N11" s="730"/>
      <c r="O11" s="726" t="s">
        <v>348</v>
      </c>
      <c r="P11" s="530">
        <v>0</v>
      </c>
      <c r="Q11" s="737">
        <v>0</v>
      </c>
      <c r="R11" s="726">
        <v>2.4020710178672395</v>
      </c>
      <c r="S11" s="732"/>
      <c r="T11" s="726">
        <v>2.9586205351942758</v>
      </c>
      <c r="U11" s="738"/>
      <c r="V11" s="738"/>
      <c r="W11" s="738"/>
      <c r="X11" s="739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s="1" customFormat="1" ht="14.25" customHeight="1" x14ac:dyDescent="0.2">
      <c r="A12" s="1114"/>
      <c r="B12" s="1158"/>
      <c r="C12" s="844" t="s">
        <v>5</v>
      </c>
      <c r="D12" s="837" t="s">
        <v>7</v>
      </c>
      <c r="E12" s="728" t="s">
        <v>348</v>
      </c>
      <c r="F12" s="530">
        <v>0</v>
      </c>
      <c r="G12" s="735">
        <v>0</v>
      </c>
      <c r="H12" s="726">
        <f t="shared" ref="H12:H13" si="0">R12/1.1</f>
        <v>2.183700925333854</v>
      </c>
      <c r="I12" s="732"/>
      <c r="J12" s="728">
        <f t="shared" ref="J12:J15" si="1">T12/1.1</f>
        <v>2.6896550319947958</v>
      </c>
      <c r="K12" s="729"/>
      <c r="L12" s="729"/>
      <c r="M12" s="729"/>
      <c r="N12" s="730"/>
      <c r="O12" s="726" t="s">
        <v>348</v>
      </c>
      <c r="P12" s="530">
        <v>0</v>
      </c>
      <c r="Q12" s="737">
        <v>0</v>
      </c>
      <c r="R12" s="726">
        <v>2.4020710178672395</v>
      </c>
      <c r="S12" s="732"/>
      <c r="T12" s="726">
        <v>2.9586205351942758</v>
      </c>
      <c r="U12" s="738"/>
      <c r="V12" s="738"/>
      <c r="W12" s="738"/>
      <c r="X12" s="739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s="1" customFormat="1" ht="14.25" customHeight="1" thickBot="1" x14ac:dyDescent="0.25">
      <c r="A13" s="1114"/>
      <c r="B13" s="1158"/>
      <c r="C13" s="845" t="s">
        <v>5</v>
      </c>
      <c r="D13" s="838" t="s">
        <v>8</v>
      </c>
      <c r="E13" s="740" t="s">
        <v>348</v>
      </c>
      <c r="F13" s="741">
        <v>0</v>
      </c>
      <c r="G13" s="742">
        <v>0</v>
      </c>
      <c r="H13" s="726">
        <f t="shared" si="0"/>
        <v>2.183700925333854</v>
      </c>
      <c r="I13" s="743"/>
      <c r="J13" s="728">
        <f t="shared" si="1"/>
        <v>2.6896550319947958</v>
      </c>
      <c r="K13" s="729"/>
      <c r="L13" s="729"/>
      <c r="M13" s="729"/>
      <c r="N13" s="730"/>
      <c r="O13" s="726" t="s">
        <v>348</v>
      </c>
      <c r="P13" s="741">
        <v>0</v>
      </c>
      <c r="Q13" s="744">
        <v>0</v>
      </c>
      <c r="R13" s="726">
        <v>2.4020710178672395</v>
      </c>
      <c r="S13" s="743"/>
      <c r="T13" s="726">
        <v>2.9586205351942758</v>
      </c>
      <c r="U13" s="738"/>
      <c r="V13" s="738"/>
      <c r="W13" s="738"/>
      <c r="X13" s="739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s="1" customFormat="1" ht="14.25" customHeight="1" thickBot="1" x14ac:dyDescent="0.25">
      <c r="A14" s="1114"/>
      <c r="B14" s="1158"/>
      <c r="C14" s="846"/>
      <c r="D14" s="839"/>
      <c r="E14" s="140" t="s">
        <v>344</v>
      </c>
      <c r="F14" s="745"/>
      <c r="G14" s="746"/>
      <c r="H14" s="747"/>
      <c r="I14" s="748"/>
      <c r="J14" s="121" t="s">
        <v>344</v>
      </c>
      <c r="K14" s="730"/>
      <c r="L14" s="730"/>
      <c r="M14" s="730"/>
      <c r="N14" s="730"/>
      <c r="O14" s="157" t="s">
        <v>346</v>
      </c>
      <c r="P14" s="745"/>
      <c r="Q14" s="749"/>
      <c r="R14" s="750"/>
      <c r="S14" s="748"/>
      <c r="T14" s="157" t="s">
        <v>346</v>
      </c>
      <c r="U14" s="738"/>
      <c r="V14" s="738"/>
      <c r="W14" s="738"/>
      <c r="X14" s="739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s="1" customFormat="1" ht="14.25" customHeight="1" thickBot="1" x14ac:dyDescent="0.25">
      <c r="A15" s="1114"/>
      <c r="B15" s="1159"/>
      <c r="C15" s="845" t="s">
        <v>44</v>
      </c>
      <c r="D15" s="840" t="s">
        <v>45</v>
      </c>
      <c r="E15" s="751">
        <v>51.76</v>
      </c>
      <c r="F15" s="749"/>
      <c r="G15" s="749"/>
      <c r="H15" s="749"/>
      <c r="I15" s="746"/>
      <c r="J15" s="728">
        <f t="shared" si="1"/>
        <v>51.763636363636358</v>
      </c>
      <c r="K15" s="730"/>
      <c r="L15" s="730"/>
      <c r="M15" s="730"/>
      <c r="N15" s="730"/>
      <c r="O15" s="752">
        <v>56.94</v>
      </c>
      <c r="P15" s="753"/>
      <c r="Q15" s="754"/>
      <c r="R15" s="755"/>
      <c r="S15" s="748"/>
      <c r="T15" s="752">
        <v>56.94</v>
      </c>
      <c r="U15" s="756"/>
      <c r="V15" s="756"/>
      <c r="W15" s="756"/>
      <c r="X15" s="75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s="1" customFormat="1" ht="15" customHeight="1" thickBot="1" x14ac:dyDescent="0.25">
      <c r="A16" s="1114"/>
      <c r="B16" s="1160" t="s">
        <v>452</v>
      </c>
      <c r="C16" s="847" t="s">
        <v>39</v>
      </c>
      <c r="D16" s="841" t="s">
        <v>40</v>
      </c>
      <c r="E16" s="758" t="s">
        <v>348</v>
      </c>
      <c r="F16" s="759">
        <f>P16/1.1</f>
        <v>1.9363636363636361</v>
      </c>
      <c r="G16" s="760">
        <f>Q16/1.1</f>
        <v>2.1363636363636362</v>
      </c>
      <c r="H16" s="731">
        <v>0</v>
      </c>
      <c r="I16" s="731">
        <v>0</v>
      </c>
      <c r="J16" s="761">
        <f>T16/1.1</f>
        <v>2.709090909090909</v>
      </c>
      <c r="K16" s="1163" t="s">
        <v>258</v>
      </c>
      <c r="L16" s="1164"/>
      <c r="M16" s="762"/>
      <c r="N16" s="763"/>
      <c r="O16" s="764" t="s">
        <v>348</v>
      </c>
      <c r="P16" s="759">
        <v>2.13</v>
      </c>
      <c r="Q16" s="760">
        <v>2.35</v>
      </c>
      <c r="R16" s="731">
        <v>0</v>
      </c>
      <c r="S16" s="731">
        <v>0</v>
      </c>
      <c r="T16" s="761">
        <v>2.98</v>
      </c>
      <c r="U16" s="1169" t="s">
        <v>258</v>
      </c>
      <c r="V16" s="1170"/>
      <c r="W16" s="762"/>
      <c r="X16" s="765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s="1" customFormat="1" ht="14.25" customHeight="1" thickBot="1" x14ac:dyDescent="0.25">
      <c r="A17" s="1114"/>
      <c r="B17" s="1161"/>
      <c r="C17" s="848" t="s">
        <v>5</v>
      </c>
      <c r="D17" s="842" t="s">
        <v>6</v>
      </c>
      <c r="E17" s="766" t="s">
        <v>348</v>
      </c>
      <c r="F17" s="759">
        <f t="shared" ref="F17:F19" si="2">P17/1.1</f>
        <v>1.9363636363636361</v>
      </c>
      <c r="G17" s="760">
        <f t="shared" ref="G17:G19" si="3">Q17/1.1</f>
        <v>2.1363636363636362</v>
      </c>
      <c r="H17" s="737">
        <v>0</v>
      </c>
      <c r="I17" s="737">
        <v>0</v>
      </c>
      <c r="J17" s="761">
        <f t="shared" ref="J17:J18" si="4">T17/1.1</f>
        <v>2.709090909090909</v>
      </c>
      <c r="K17" s="1165"/>
      <c r="L17" s="1166"/>
      <c r="M17" s="530"/>
      <c r="N17" s="735"/>
      <c r="O17" s="766" t="s">
        <v>348</v>
      </c>
      <c r="P17" s="759">
        <v>2.13</v>
      </c>
      <c r="Q17" s="760">
        <v>2.35</v>
      </c>
      <c r="R17" s="737">
        <v>0</v>
      </c>
      <c r="S17" s="737">
        <v>0</v>
      </c>
      <c r="T17" s="761">
        <v>2.98</v>
      </c>
      <c r="U17" s="1165"/>
      <c r="V17" s="1166"/>
      <c r="W17" s="530"/>
      <c r="X17" s="73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s="1" customFormat="1" ht="14.25" customHeight="1" thickBot="1" x14ac:dyDescent="0.25">
      <c r="A18" s="1114"/>
      <c r="B18" s="1161"/>
      <c r="C18" s="848" t="s">
        <v>5</v>
      </c>
      <c r="D18" s="842" t="s">
        <v>7</v>
      </c>
      <c r="E18" s="766" t="s">
        <v>348</v>
      </c>
      <c r="F18" s="759">
        <f t="shared" si="2"/>
        <v>1.9363636363636361</v>
      </c>
      <c r="G18" s="760">
        <f t="shared" si="3"/>
        <v>2.1363636363636362</v>
      </c>
      <c r="H18" s="737">
        <v>0</v>
      </c>
      <c r="I18" s="737">
        <v>0</v>
      </c>
      <c r="J18" s="761">
        <f t="shared" si="4"/>
        <v>2.709090909090909</v>
      </c>
      <c r="K18" s="1165"/>
      <c r="L18" s="1166"/>
      <c r="M18" s="530"/>
      <c r="N18" s="735"/>
      <c r="O18" s="766" t="s">
        <v>348</v>
      </c>
      <c r="P18" s="759">
        <v>2.13</v>
      </c>
      <c r="Q18" s="760">
        <v>2.35</v>
      </c>
      <c r="R18" s="737">
        <v>0</v>
      </c>
      <c r="S18" s="737">
        <v>0</v>
      </c>
      <c r="T18" s="761">
        <v>2.98</v>
      </c>
      <c r="U18" s="1165"/>
      <c r="V18" s="1166"/>
      <c r="W18" s="530"/>
      <c r="X18" s="73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s="1" customFormat="1" ht="14.25" customHeight="1" thickBot="1" x14ac:dyDescent="0.25">
      <c r="A19" s="1114"/>
      <c r="B19" s="1161"/>
      <c r="C19" s="848" t="s">
        <v>5</v>
      </c>
      <c r="D19" s="842" t="s">
        <v>8</v>
      </c>
      <c r="E19" s="767" t="s">
        <v>348</v>
      </c>
      <c r="F19" s="759">
        <f t="shared" si="2"/>
        <v>1.9363636363636361</v>
      </c>
      <c r="G19" s="760">
        <f t="shared" si="3"/>
        <v>2.1363636363636362</v>
      </c>
      <c r="H19" s="744">
        <v>0</v>
      </c>
      <c r="I19" s="744">
        <v>0</v>
      </c>
      <c r="J19" s="761">
        <f>T19/1.1</f>
        <v>2.709090909090909</v>
      </c>
      <c r="K19" s="1167"/>
      <c r="L19" s="1168"/>
      <c r="M19" s="530"/>
      <c r="N19" s="735"/>
      <c r="O19" s="767" t="s">
        <v>348</v>
      </c>
      <c r="P19" s="759">
        <v>2.13</v>
      </c>
      <c r="Q19" s="760">
        <v>2.35</v>
      </c>
      <c r="R19" s="744">
        <v>0</v>
      </c>
      <c r="S19" s="744">
        <v>0</v>
      </c>
      <c r="T19" s="761">
        <v>2.98</v>
      </c>
      <c r="U19" s="1167"/>
      <c r="V19" s="1168"/>
      <c r="W19" s="530"/>
      <c r="X19" s="73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s="1" customFormat="1" ht="14.25" customHeight="1" thickBot="1" x14ac:dyDescent="0.25">
      <c r="A20" s="1114"/>
      <c r="B20" s="1161"/>
      <c r="C20" s="768"/>
      <c r="D20" s="769"/>
      <c r="E20" s="10" t="s">
        <v>344</v>
      </c>
      <c r="F20" s="749">
        <v>0</v>
      </c>
      <c r="G20" s="749">
        <v>0</v>
      </c>
      <c r="H20" s="749">
        <v>0</v>
      </c>
      <c r="I20" s="749">
        <v>0</v>
      </c>
      <c r="J20" s="749">
        <v>0</v>
      </c>
      <c r="K20" s="770"/>
      <c r="L20" s="771"/>
      <c r="M20" s="530"/>
      <c r="N20" s="737"/>
      <c r="O20" s="10" t="s">
        <v>346</v>
      </c>
      <c r="P20" s="749">
        <v>0</v>
      </c>
      <c r="Q20" s="749">
        <v>0</v>
      </c>
      <c r="R20" s="749">
        <v>0</v>
      </c>
      <c r="S20" s="749">
        <v>0</v>
      </c>
      <c r="T20" s="749">
        <v>0</v>
      </c>
      <c r="U20" s="770"/>
      <c r="V20" s="771"/>
      <c r="W20" s="530"/>
      <c r="X20" s="73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s="1" customFormat="1" ht="14.25" customHeight="1" thickBot="1" x14ac:dyDescent="0.25">
      <c r="A21" s="1115"/>
      <c r="B21" s="1162"/>
      <c r="C21" s="772" t="s">
        <v>44</v>
      </c>
      <c r="D21" s="773" t="s">
        <v>45</v>
      </c>
      <c r="E21" s="767">
        <v>3.5363636363636362</v>
      </c>
      <c r="F21" s="765">
        <v>0</v>
      </c>
      <c r="G21" s="765">
        <v>0</v>
      </c>
      <c r="H21" s="765">
        <v>0</v>
      </c>
      <c r="I21" s="765">
        <v>0</v>
      </c>
      <c r="J21" s="765">
        <v>0</v>
      </c>
      <c r="K21" s="775"/>
      <c r="L21" s="775"/>
      <c r="M21" s="737"/>
      <c r="N21" s="737"/>
      <c r="O21" s="774">
        <v>3.89</v>
      </c>
      <c r="P21" s="765">
        <v>0</v>
      </c>
      <c r="Q21" s="765">
        <v>0</v>
      </c>
      <c r="R21" s="765">
        <v>0</v>
      </c>
      <c r="S21" s="765">
        <v>0</v>
      </c>
      <c r="T21" s="765">
        <v>0</v>
      </c>
      <c r="U21" s="775"/>
      <c r="V21" s="775"/>
      <c r="W21" s="737"/>
      <c r="X21" s="73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s="1" customFormat="1" ht="12.75" x14ac:dyDescent="0.2"/>
    <row r="23" spans="1:34" s="1" customFormat="1" ht="12.75" x14ac:dyDescent="0.2"/>
    <row r="24" spans="1:34" s="1" customFormat="1" ht="12.75" x14ac:dyDescent="0.2"/>
    <row r="25" spans="1:34" s="1" customFormat="1" ht="12.75" x14ac:dyDescent="0.2"/>
    <row r="26" spans="1:34" s="1" customFormat="1" ht="13.5" thickBot="1" x14ac:dyDescent="0.25"/>
    <row r="27" spans="1:34" s="1" customFormat="1" ht="15" customHeight="1" thickBot="1" x14ac:dyDescent="0.25">
      <c r="D27" s="1005" t="s">
        <v>256</v>
      </c>
      <c r="E27" s="1006"/>
      <c r="F27" s="1007"/>
      <c r="G27" s="1005" t="s">
        <v>257</v>
      </c>
      <c r="H27" s="1006"/>
      <c r="I27" s="1007"/>
      <c r="J27" s="1005" t="s">
        <v>256</v>
      </c>
      <c r="K27" s="1006"/>
      <c r="L27" s="1007"/>
      <c r="M27" s="1005" t="s">
        <v>257</v>
      </c>
      <c r="N27" s="1006"/>
      <c r="O27" s="1007"/>
    </row>
    <row r="28" spans="1:34" s="1" customFormat="1" ht="12" customHeight="1" thickBot="1" x14ac:dyDescent="0.25">
      <c r="A28" s="776"/>
      <c r="B28" s="220"/>
      <c r="C28" s="220"/>
      <c r="D28" s="1017" t="s">
        <v>343</v>
      </c>
      <c r="E28" s="1018"/>
      <c r="F28" s="1019"/>
      <c r="G28" s="1017" t="s">
        <v>343</v>
      </c>
      <c r="H28" s="1018"/>
      <c r="I28" s="1019"/>
      <c r="J28" s="1017" t="s">
        <v>345</v>
      </c>
      <c r="K28" s="1018"/>
      <c r="L28" s="1019"/>
      <c r="M28" s="1017" t="s">
        <v>345</v>
      </c>
      <c r="N28" s="1018"/>
      <c r="O28" s="1019"/>
    </row>
    <row r="29" spans="1:34" s="1" customFormat="1" ht="42" customHeight="1" thickBot="1" x14ac:dyDescent="0.25">
      <c r="A29" s="223" t="s">
        <v>152</v>
      </c>
      <c r="B29" s="358" t="s">
        <v>62</v>
      </c>
      <c r="C29" s="358" t="s">
        <v>3</v>
      </c>
      <c r="D29" s="418" t="s">
        <v>41</v>
      </c>
      <c r="E29" s="415" t="s">
        <v>42</v>
      </c>
      <c r="F29" s="417" t="s">
        <v>43</v>
      </c>
      <c r="G29" s="418" t="s">
        <v>41</v>
      </c>
      <c r="H29" s="415" t="s">
        <v>42</v>
      </c>
      <c r="I29" s="417" t="s">
        <v>43</v>
      </c>
      <c r="J29" s="418" t="s">
        <v>41</v>
      </c>
      <c r="K29" s="415" t="s">
        <v>42</v>
      </c>
      <c r="L29" s="417" t="s">
        <v>43</v>
      </c>
      <c r="M29" s="418" t="s">
        <v>41</v>
      </c>
      <c r="N29" s="415" t="s">
        <v>42</v>
      </c>
      <c r="O29" s="417" t="s">
        <v>43</v>
      </c>
    </row>
    <row r="30" spans="1:34" s="1" customFormat="1" ht="17.25" customHeight="1" x14ac:dyDescent="0.2">
      <c r="A30" s="1096" t="s">
        <v>453</v>
      </c>
      <c r="B30" s="777" t="s">
        <v>38</v>
      </c>
      <c r="C30" s="778" t="s">
        <v>156</v>
      </c>
      <c r="D30" s="779">
        <v>0</v>
      </c>
      <c r="E30" s="780">
        <f>K30/1.1</f>
        <v>31.09090909090909</v>
      </c>
      <c r="F30" s="780">
        <f>L30/1.1</f>
        <v>33.090909090909086</v>
      </c>
      <c r="G30" s="779">
        <v>0</v>
      </c>
      <c r="H30" s="782"/>
      <c r="I30" s="783"/>
      <c r="J30" s="779">
        <v>0</v>
      </c>
      <c r="K30" s="780">
        <v>34.200000000000003</v>
      </c>
      <c r="L30" s="781">
        <v>36.4</v>
      </c>
      <c r="M30" s="779">
        <v>0</v>
      </c>
      <c r="N30" s="782">
        <v>0</v>
      </c>
      <c r="O30" s="783">
        <v>0</v>
      </c>
    </row>
    <row r="31" spans="1:34" s="1" customFormat="1" ht="17.25" customHeight="1" x14ac:dyDescent="0.2">
      <c r="A31" s="1097"/>
      <c r="B31" s="784" t="s">
        <v>38</v>
      </c>
      <c r="C31" s="785" t="s">
        <v>155</v>
      </c>
      <c r="D31" s="786" t="s">
        <v>348</v>
      </c>
      <c r="E31" s="787">
        <v>0</v>
      </c>
      <c r="F31" s="788">
        <v>0</v>
      </c>
      <c r="G31" s="789">
        <f>M31/1.1</f>
        <v>43.436363636363637</v>
      </c>
      <c r="H31" s="787"/>
      <c r="I31" s="788"/>
      <c r="J31" s="786" t="s">
        <v>348</v>
      </c>
      <c r="K31" s="787">
        <v>0</v>
      </c>
      <c r="L31" s="788">
        <v>0</v>
      </c>
      <c r="M31" s="789">
        <v>47.78</v>
      </c>
      <c r="N31" s="787">
        <v>0</v>
      </c>
      <c r="O31" s="788">
        <v>0</v>
      </c>
    </row>
    <row r="32" spans="1:34" s="1" customFormat="1" ht="17.25" customHeight="1" x14ac:dyDescent="0.2">
      <c r="A32" s="1097"/>
      <c r="B32" s="784" t="s">
        <v>38</v>
      </c>
      <c r="C32" s="785" t="s">
        <v>154</v>
      </c>
      <c r="D32" s="786" t="s">
        <v>348</v>
      </c>
      <c r="E32" s="790">
        <v>0</v>
      </c>
      <c r="F32" s="791">
        <v>0</v>
      </c>
      <c r="G32" s="789">
        <f t="shared" ref="G32:G33" si="5">M32/1.1</f>
        <v>72.372727272727261</v>
      </c>
      <c r="H32" s="790"/>
      <c r="I32" s="791"/>
      <c r="J32" s="786" t="s">
        <v>348</v>
      </c>
      <c r="K32" s="790">
        <v>0</v>
      </c>
      <c r="L32" s="791">
        <v>0</v>
      </c>
      <c r="M32" s="789">
        <v>79.61</v>
      </c>
      <c r="N32" s="790">
        <v>0</v>
      </c>
      <c r="O32" s="791">
        <v>0</v>
      </c>
    </row>
    <row r="33" spans="1:16" s="1" customFormat="1" ht="17.25" customHeight="1" thickBot="1" x14ac:dyDescent="0.25">
      <c r="A33" s="1097"/>
      <c r="B33" s="784" t="s">
        <v>38</v>
      </c>
      <c r="C33" s="785" t="s">
        <v>153</v>
      </c>
      <c r="D33" s="792" t="s">
        <v>348</v>
      </c>
      <c r="E33" s="793">
        <v>0</v>
      </c>
      <c r="F33" s="794">
        <v>0</v>
      </c>
      <c r="G33" s="789">
        <f t="shared" si="5"/>
        <v>24.118181818181817</v>
      </c>
      <c r="H33" s="793"/>
      <c r="I33" s="794"/>
      <c r="J33" s="792" t="s">
        <v>348</v>
      </c>
      <c r="K33" s="793">
        <v>0</v>
      </c>
      <c r="L33" s="794">
        <v>0</v>
      </c>
      <c r="M33" s="990">
        <v>26.53</v>
      </c>
      <c r="N33" s="793">
        <v>0</v>
      </c>
      <c r="O33" s="794">
        <v>0</v>
      </c>
    </row>
    <row r="34" spans="1:16" s="1" customFormat="1" ht="12.75" customHeight="1" thickBot="1" x14ac:dyDescent="0.25">
      <c r="A34" s="1097"/>
      <c r="B34" s="768"/>
      <c r="C34" s="769"/>
      <c r="D34" s="15" t="s">
        <v>344</v>
      </c>
      <c r="E34" s="350"/>
      <c r="F34"/>
      <c r="G34"/>
      <c r="H34" s="220"/>
      <c r="I34" s="453"/>
      <c r="J34" s="121" t="s">
        <v>346</v>
      </c>
      <c r="K34" s="350"/>
      <c r="L34"/>
      <c r="M34"/>
      <c r="N34" s="220"/>
      <c r="O34" s="453"/>
      <c r="P34" s="220"/>
    </row>
    <row r="35" spans="1:16" s="1" customFormat="1" ht="15" customHeight="1" thickBot="1" x14ac:dyDescent="0.25">
      <c r="A35" s="1098"/>
      <c r="B35" s="772" t="s">
        <v>44</v>
      </c>
      <c r="C35" s="773" t="s">
        <v>45</v>
      </c>
      <c r="D35" s="774">
        <v>3.54</v>
      </c>
      <c r="E35" s="350"/>
      <c r="F35" s="18"/>
      <c r="G35" s="18"/>
      <c r="H35" s="18"/>
      <c r="I35" s="18"/>
      <c r="J35" s="795">
        <v>3.89</v>
      </c>
      <c r="K35" s="350"/>
      <c r="L35" s="18"/>
      <c r="M35" s="18"/>
      <c r="N35" s="18"/>
      <c r="O35" s="18"/>
      <c r="P35" s="220"/>
    </row>
    <row r="36" spans="1:16" ht="20.25" customHeight="1" x14ac:dyDescent="0.2">
      <c r="A36" s="192" t="s">
        <v>260</v>
      </c>
      <c r="B36" s="796"/>
      <c r="C36" s="796"/>
      <c r="D36" s="796"/>
      <c r="E36" s="796"/>
      <c r="F36" s="18"/>
      <c r="G36" s="18"/>
      <c r="H36" s="18"/>
      <c r="I36" s="18"/>
    </row>
    <row r="37" spans="1:16" ht="15" customHeight="1" x14ac:dyDescent="0.2">
      <c r="A37" s="192" t="s">
        <v>261</v>
      </c>
      <c r="B37" s="796"/>
      <c r="C37" s="796"/>
      <c r="D37" s="796"/>
      <c r="E37" s="796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6" ht="15" thickBot="1" x14ac:dyDescent="0.25"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6" ht="15" thickBot="1" x14ac:dyDescent="0.25">
      <c r="A39" s="243"/>
      <c r="B39" s="220"/>
      <c r="C39" s="220"/>
      <c r="D39" s="1017" t="s">
        <v>343</v>
      </c>
      <c r="E39" s="1019"/>
      <c r="F39" s="1017" t="s">
        <v>345</v>
      </c>
      <c r="G39" s="1019"/>
      <c r="H39" s="18"/>
      <c r="I39" s="18"/>
      <c r="J39" s="18"/>
      <c r="K39" s="18"/>
      <c r="L39" s="18"/>
      <c r="M39" s="18"/>
      <c r="N39" s="18"/>
      <c r="O39" s="18"/>
    </row>
    <row r="40" spans="1:16" ht="26.25" thickBot="1" x14ac:dyDescent="0.25">
      <c r="A40" s="223" t="s">
        <v>152</v>
      </c>
      <c r="B40" s="223" t="s">
        <v>2</v>
      </c>
      <c r="C40" s="223" t="s">
        <v>244</v>
      </c>
      <c r="D40" s="358" t="s">
        <v>36</v>
      </c>
      <c r="E40" s="358" t="s">
        <v>37</v>
      </c>
      <c r="F40" s="223" t="s">
        <v>36</v>
      </c>
      <c r="G40" s="223" t="s">
        <v>37</v>
      </c>
      <c r="H40" s="18"/>
      <c r="I40" s="18"/>
      <c r="J40" s="18"/>
      <c r="K40" s="18"/>
      <c r="L40" s="18"/>
      <c r="M40" s="18"/>
      <c r="N40" s="18"/>
      <c r="O40" s="18"/>
    </row>
    <row r="41" spans="1:16" x14ac:dyDescent="0.2">
      <c r="A41" s="1096" t="s">
        <v>452</v>
      </c>
      <c r="B41" s="777" t="s">
        <v>229</v>
      </c>
      <c r="C41" s="997" t="s">
        <v>230</v>
      </c>
      <c r="D41" s="991">
        <f>F41/1.1</f>
        <v>3742.5545454545454</v>
      </c>
      <c r="E41" s="992">
        <f>G41/1.1</f>
        <v>124.75454545454544</v>
      </c>
      <c r="F41" s="797">
        <v>4116.8100000000004</v>
      </c>
      <c r="G41" s="992">
        <v>137.22999999999999</v>
      </c>
      <c r="H41" s="18"/>
      <c r="I41" s="18"/>
      <c r="J41" s="18"/>
      <c r="K41" s="18"/>
      <c r="L41" s="18"/>
      <c r="M41" s="18"/>
      <c r="N41" s="18"/>
      <c r="O41" s="18"/>
    </row>
    <row r="42" spans="1:16" x14ac:dyDescent="0.2">
      <c r="A42" s="1097"/>
      <c r="B42" s="784" t="s">
        <v>229</v>
      </c>
      <c r="C42" s="998" t="s">
        <v>231</v>
      </c>
      <c r="D42" s="993">
        <f t="shared" ref="D42:D54" si="6">F42/1.1</f>
        <v>578.72727272727275</v>
      </c>
      <c r="E42" s="994">
        <f t="shared" ref="E42:E43" si="7">G42/1.1</f>
        <v>19.290909090909089</v>
      </c>
      <c r="F42" s="789">
        <v>636.6</v>
      </c>
      <c r="G42" s="994">
        <v>21.22</v>
      </c>
      <c r="H42" s="18"/>
      <c r="I42" s="18"/>
      <c r="J42" s="18"/>
      <c r="K42" s="18"/>
      <c r="L42" s="18"/>
      <c r="M42" s="18"/>
      <c r="N42" s="18"/>
      <c r="O42" s="18"/>
    </row>
    <row r="43" spans="1:16" x14ac:dyDescent="0.2">
      <c r="A43" s="1097"/>
      <c r="B43" s="784" t="s">
        <v>229</v>
      </c>
      <c r="C43" s="998" t="s">
        <v>232</v>
      </c>
      <c r="D43" s="993">
        <f t="shared" si="6"/>
        <v>199.47272727272724</v>
      </c>
      <c r="E43" s="994">
        <f t="shared" si="7"/>
        <v>6.6545454545454543</v>
      </c>
      <c r="F43" s="789">
        <v>219.42</v>
      </c>
      <c r="G43" s="994">
        <v>7.32</v>
      </c>
      <c r="H43" s="18"/>
      <c r="I43" s="18"/>
      <c r="J43" s="18"/>
      <c r="K43" s="18"/>
      <c r="L43" s="18"/>
      <c r="M43" s="18"/>
      <c r="N43" s="18"/>
      <c r="O43" s="18"/>
    </row>
    <row r="44" spans="1:16" x14ac:dyDescent="0.2">
      <c r="A44" s="1097"/>
      <c r="B44" s="784" t="s">
        <v>229</v>
      </c>
      <c r="C44" s="998" t="s">
        <v>233</v>
      </c>
      <c r="D44" s="993">
        <f t="shared" si="6"/>
        <v>2412.4181818181814</v>
      </c>
      <c r="E44" s="994">
        <f>G44/1.1</f>
        <v>80.409090909090907</v>
      </c>
      <c r="F44" s="789">
        <v>2653.66</v>
      </c>
      <c r="G44" s="994">
        <v>88.45</v>
      </c>
      <c r="H44" s="18"/>
      <c r="I44" s="18"/>
      <c r="J44" s="18"/>
      <c r="K44" s="18"/>
      <c r="L44" s="18"/>
      <c r="M44" s="18"/>
      <c r="N44" s="18"/>
      <c r="O44" s="18"/>
    </row>
    <row r="45" spans="1:16" x14ac:dyDescent="0.2">
      <c r="A45" s="1097"/>
      <c r="B45" s="784" t="s">
        <v>229</v>
      </c>
      <c r="C45" s="998" t="s">
        <v>234</v>
      </c>
      <c r="D45" s="993">
        <f t="shared" si="6"/>
        <v>53.872727272727268</v>
      </c>
      <c r="E45" s="994">
        <v>0</v>
      </c>
      <c r="F45" s="789">
        <v>59.26</v>
      </c>
      <c r="G45" s="994"/>
      <c r="H45" s="18"/>
      <c r="I45" s="18"/>
      <c r="J45" s="18"/>
      <c r="K45" s="18"/>
      <c r="L45" s="18"/>
      <c r="M45" s="18"/>
      <c r="N45" s="18"/>
      <c r="O45" s="18"/>
    </row>
    <row r="46" spans="1:16" x14ac:dyDescent="0.2">
      <c r="A46" s="1097"/>
      <c r="B46" s="784" t="s">
        <v>229</v>
      </c>
      <c r="C46" s="998" t="s">
        <v>235</v>
      </c>
      <c r="D46" s="993">
        <f t="shared" si="6"/>
        <v>4.336363636363636</v>
      </c>
      <c r="E46" s="994">
        <v>0</v>
      </c>
      <c r="F46" s="789">
        <v>4.7699999999999996</v>
      </c>
      <c r="G46" s="994"/>
      <c r="H46" s="18"/>
      <c r="I46" s="18"/>
    </row>
    <row r="47" spans="1:16" x14ac:dyDescent="0.2">
      <c r="A47" s="1097"/>
      <c r="B47" s="784" t="s">
        <v>229</v>
      </c>
      <c r="C47" s="998" t="s">
        <v>236</v>
      </c>
      <c r="D47" s="993">
        <f t="shared" si="6"/>
        <v>5.4545454545454541</v>
      </c>
      <c r="E47" s="994">
        <v>0</v>
      </c>
      <c r="F47" s="789">
        <v>6</v>
      </c>
      <c r="G47" s="994"/>
      <c r="H47" s="18"/>
      <c r="I47" s="18"/>
    </row>
    <row r="48" spans="1:16" x14ac:dyDescent="0.2">
      <c r="A48" s="1097"/>
      <c r="B48" s="784" t="s">
        <v>229</v>
      </c>
      <c r="C48" s="998" t="s">
        <v>237</v>
      </c>
      <c r="D48" s="993">
        <f t="shared" si="6"/>
        <v>132.81818181818181</v>
      </c>
      <c r="E48" s="994">
        <v>0</v>
      </c>
      <c r="F48" s="789">
        <v>146.1</v>
      </c>
      <c r="G48" s="994"/>
      <c r="H48" s="18"/>
      <c r="I48" s="18"/>
    </row>
    <row r="49" spans="1:9" x14ac:dyDescent="0.2">
      <c r="A49" s="1097"/>
      <c r="B49" s="784" t="s">
        <v>229</v>
      </c>
      <c r="C49" s="998" t="s">
        <v>238</v>
      </c>
      <c r="D49" s="993">
        <f t="shared" si="6"/>
        <v>51.209090909090904</v>
      </c>
      <c r="E49" s="994">
        <v>0</v>
      </c>
      <c r="F49" s="789">
        <v>56.33</v>
      </c>
      <c r="G49" s="994"/>
      <c r="H49" s="18"/>
      <c r="I49" s="18"/>
    </row>
    <row r="50" spans="1:9" x14ac:dyDescent="0.2">
      <c r="A50" s="1097"/>
      <c r="B50" s="784" t="s">
        <v>229</v>
      </c>
      <c r="C50" s="998" t="s">
        <v>239</v>
      </c>
      <c r="D50" s="993">
        <f t="shared" si="6"/>
        <v>92.418181818181807</v>
      </c>
      <c r="E50" s="994">
        <v>0</v>
      </c>
      <c r="F50" s="789">
        <v>101.66</v>
      </c>
      <c r="G50" s="994"/>
      <c r="H50" s="18"/>
      <c r="I50" s="18"/>
    </row>
    <row r="51" spans="1:9" x14ac:dyDescent="0.2">
      <c r="A51" s="1097"/>
      <c r="B51" s="784" t="s">
        <v>229</v>
      </c>
      <c r="C51" s="998" t="s">
        <v>240</v>
      </c>
      <c r="D51" s="993">
        <f t="shared" si="6"/>
        <v>12.663636363636362</v>
      </c>
      <c r="E51" s="994">
        <v>0</v>
      </c>
      <c r="F51" s="789">
        <v>13.93</v>
      </c>
      <c r="G51" s="994"/>
      <c r="H51" s="18"/>
      <c r="I51" s="18"/>
    </row>
    <row r="52" spans="1:9" x14ac:dyDescent="0.2">
      <c r="A52" s="1097"/>
      <c r="B52" s="784" t="s">
        <v>229</v>
      </c>
      <c r="C52" s="998" t="s">
        <v>241</v>
      </c>
      <c r="D52" s="993">
        <f t="shared" si="6"/>
        <v>105.06363636363635</v>
      </c>
      <c r="E52" s="994">
        <v>0</v>
      </c>
      <c r="F52" s="789">
        <v>115.57</v>
      </c>
      <c r="G52" s="994"/>
      <c r="H52" s="18"/>
      <c r="I52" s="18"/>
    </row>
    <row r="53" spans="1:9" x14ac:dyDescent="0.2">
      <c r="A53" s="1097"/>
      <c r="B53" s="784" t="s">
        <v>229</v>
      </c>
      <c r="C53" s="998" t="s">
        <v>242</v>
      </c>
      <c r="D53" s="993">
        <f t="shared" si="6"/>
        <v>17.727272727272727</v>
      </c>
      <c r="E53" s="994">
        <v>0</v>
      </c>
      <c r="F53" s="789">
        <v>19.5</v>
      </c>
      <c r="G53" s="994"/>
      <c r="H53" s="18"/>
      <c r="I53" s="18"/>
    </row>
    <row r="54" spans="1:9" ht="15" thickBot="1" x14ac:dyDescent="0.25">
      <c r="A54" s="1098"/>
      <c r="B54" s="798" t="s">
        <v>229</v>
      </c>
      <c r="C54" s="999" t="s">
        <v>243</v>
      </c>
      <c r="D54" s="995">
        <f t="shared" si="6"/>
        <v>11.763636363636362</v>
      </c>
      <c r="E54" s="996">
        <v>0</v>
      </c>
      <c r="F54" s="799">
        <v>12.94</v>
      </c>
      <c r="G54" s="996"/>
      <c r="H54" s="18"/>
      <c r="I54" s="18"/>
    </row>
    <row r="58" spans="1:9" ht="15" thickBot="1" x14ac:dyDescent="0.25"/>
    <row r="59" spans="1:9" ht="15" thickBot="1" x14ac:dyDescent="0.25">
      <c r="D59" s="1017" t="s">
        <v>343</v>
      </c>
      <c r="E59" s="1019"/>
      <c r="F59" s="1017" t="s">
        <v>345</v>
      </c>
      <c r="G59" s="1019"/>
    </row>
    <row r="60" spans="1:9" ht="26.25" thickBot="1" x14ac:dyDescent="0.25">
      <c r="A60" s="223" t="s">
        <v>152</v>
      </c>
      <c r="B60" s="358" t="s">
        <v>62</v>
      </c>
      <c r="C60" s="358" t="s">
        <v>244</v>
      </c>
      <c r="D60" s="223" t="s">
        <v>36</v>
      </c>
      <c r="E60" s="223" t="s">
        <v>37</v>
      </c>
      <c r="F60" s="223" t="s">
        <v>36</v>
      </c>
      <c r="G60" s="223" t="s">
        <v>37</v>
      </c>
    </row>
    <row r="61" spans="1:9" ht="14.25" customHeight="1" x14ac:dyDescent="0.2">
      <c r="A61" s="1157" t="s">
        <v>448</v>
      </c>
      <c r="B61" s="668" t="s">
        <v>38</v>
      </c>
      <c r="C61" s="867" t="s">
        <v>418</v>
      </c>
      <c r="D61" s="860">
        <f>F61/1.1</f>
        <v>233.5034327272727</v>
      </c>
      <c r="E61" s="860">
        <f>G61/1.1</f>
        <v>6.8318172727272728</v>
      </c>
      <c r="F61" s="860">
        <v>256.85377599999998</v>
      </c>
      <c r="G61" s="962">
        <v>7.5149990000000004</v>
      </c>
    </row>
    <row r="62" spans="1:9" ht="14.25" customHeight="1" x14ac:dyDescent="0.2">
      <c r="A62" s="1158"/>
      <c r="B62" s="671" t="s">
        <v>38</v>
      </c>
      <c r="C62" s="868" t="s">
        <v>419</v>
      </c>
      <c r="D62" s="864">
        <f t="shared" ref="D62" si="8">F62/1.1</f>
        <v>513.10048818181815</v>
      </c>
      <c r="E62" s="864">
        <f t="shared" ref="E62" si="9">G62/1.1</f>
        <v>15.016841818181819</v>
      </c>
      <c r="F62" s="864">
        <v>564.41053699999998</v>
      </c>
      <c r="G62" s="963">
        <v>16.518526000000001</v>
      </c>
    </row>
    <row r="63" spans="1:9" ht="14.25" customHeight="1" x14ac:dyDescent="0.2">
      <c r="A63" s="1158"/>
      <c r="B63" s="671" t="s">
        <v>38</v>
      </c>
      <c r="C63" s="868" t="s">
        <v>420</v>
      </c>
      <c r="D63" s="864"/>
      <c r="E63" s="864"/>
      <c r="F63" s="865"/>
      <c r="G63" s="866"/>
    </row>
    <row r="64" spans="1:9" ht="15" thickBot="1" x14ac:dyDescent="0.25">
      <c r="A64" s="1171"/>
      <c r="B64" s="671" t="s">
        <v>38</v>
      </c>
      <c r="C64" s="868" t="s">
        <v>420</v>
      </c>
      <c r="D64" s="861"/>
      <c r="E64" s="861"/>
      <c r="F64" s="862"/>
      <c r="G64" s="456"/>
    </row>
    <row r="65" spans="1:1" x14ac:dyDescent="0.2">
      <c r="A65" s="863"/>
    </row>
  </sheetData>
  <mergeCells count="30">
    <mergeCell ref="D59:E59"/>
    <mergeCell ref="F59:G59"/>
    <mergeCell ref="A61:A64"/>
    <mergeCell ref="J28:L28"/>
    <mergeCell ref="M28:O28"/>
    <mergeCell ref="D39:E39"/>
    <mergeCell ref="A41:A54"/>
    <mergeCell ref="D28:F28"/>
    <mergeCell ref="A30:A35"/>
    <mergeCell ref="F39:G39"/>
    <mergeCell ref="G28:I28"/>
    <mergeCell ref="T7:X7"/>
    <mergeCell ref="O8:S8"/>
    <mergeCell ref="T8:X8"/>
    <mergeCell ref="K16:L19"/>
    <mergeCell ref="J8:N8"/>
    <mergeCell ref="J7:N7"/>
    <mergeCell ref="U16:V19"/>
    <mergeCell ref="J27:L27"/>
    <mergeCell ref="M27:O27"/>
    <mergeCell ref="A2:I2"/>
    <mergeCell ref="A4:E4"/>
    <mergeCell ref="E8:I8"/>
    <mergeCell ref="E7:I7"/>
    <mergeCell ref="B10:B15"/>
    <mergeCell ref="B16:B21"/>
    <mergeCell ref="A10:A21"/>
    <mergeCell ref="G27:I27"/>
    <mergeCell ref="D27:F27"/>
    <mergeCell ref="O7:S7"/>
  </mergeCells>
  <hyperlinks>
    <hyperlink ref="A5" r:id="rId1" xr:uid="{AF15F1CE-F376-4BE9-98B0-64B67A6722E7}"/>
  </hyperlinks>
  <pageMargins left="0.7" right="0.7" top="0.75" bottom="0.75" header="0.3" footer="0.3"/>
  <pageSetup paperSize="9" orientation="portrait" r:id="rId2"/>
  <headerFooter>
    <oddHeader>&amp;C&amp;"Calibri"&amp;12&amp;KFF0000 OFFICIAL&amp;1#_x000D_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F1F6-5017-47DE-B653-86F5E53A7D80}">
  <dimension ref="A1:U61"/>
  <sheetViews>
    <sheetView showGridLines="0" tabSelected="1" zoomScale="80" zoomScaleNormal="80" workbookViewId="0"/>
  </sheetViews>
  <sheetFormatPr defaultColWidth="8" defaultRowHeight="14.25" x14ac:dyDescent="0.2"/>
  <cols>
    <col min="1" max="1" width="23.625" style="902" customWidth="1"/>
    <col min="2" max="2" width="36.125" style="902" customWidth="1"/>
    <col min="3" max="3" width="24.625" style="902" customWidth="1"/>
    <col min="4" max="5" width="20.625" style="902" customWidth="1"/>
    <col min="6" max="6" width="4.125" style="902" customWidth="1"/>
    <col min="7" max="8" width="20.625" style="902" customWidth="1"/>
    <col min="9" max="9" width="5" style="902" customWidth="1"/>
    <col min="10" max="11" width="20" style="902" customWidth="1"/>
    <col min="12" max="12" width="3.125" style="902" customWidth="1"/>
    <col min="13" max="14" width="20" style="902" customWidth="1"/>
    <col min="15" max="16384" width="8" style="902"/>
  </cols>
  <sheetData>
    <row r="1" spans="1:20" ht="15" thickBot="1" x14ac:dyDescent="0.25">
      <c r="A1" s="923"/>
    </row>
    <row r="2" spans="1:20" ht="24" thickBot="1" x14ac:dyDescent="0.25">
      <c r="A2" s="1153" t="s">
        <v>127</v>
      </c>
      <c r="B2" s="1154"/>
      <c r="C2" s="1154"/>
      <c r="D2" s="1154"/>
      <c r="E2" s="1154"/>
      <c r="F2" s="1154"/>
      <c r="G2" s="1154"/>
      <c r="H2" s="1155"/>
      <c r="I2" s="922"/>
    </row>
    <row r="3" spans="1:20" ht="27" customHeight="1" x14ac:dyDescent="0.2">
      <c r="A3" s="16" t="s">
        <v>245</v>
      </c>
    </row>
    <row r="4" spans="1:20" ht="28.5" customHeight="1" x14ac:dyDescent="0.2">
      <c r="A4" s="16" t="s">
        <v>171</v>
      </c>
    </row>
    <row r="5" spans="1:20" ht="28.5" customHeight="1" x14ac:dyDescent="0.2">
      <c r="A5" s="16" t="s">
        <v>168</v>
      </c>
    </row>
    <row r="6" spans="1:20" ht="28.5" customHeight="1" x14ac:dyDescent="0.2">
      <c r="A6" s="1" t="s">
        <v>169</v>
      </c>
    </row>
    <row r="9" spans="1:20" ht="21" thickBot="1" x14ac:dyDescent="0.35">
      <c r="A9" s="175" t="s">
        <v>128</v>
      </c>
    </row>
    <row r="10" spans="1:20" ht="18" customHeight="1" thickBot="1" x14ac:dyDescent="0.25">
      <c r="A10" s="243"/>
      <c r="B10" s="220"/>
      <c r="C10" s="220"/>
      <c r="D10" s="1017" t="s">
        <v>343</v>
      </c>
      <c r="E10" s="1018"/>
      <c r="F10" s="1018"/>
      <c r="G10" s="1018"/>
      <c r="H10" s="1019"/>
      <c r="I10" s="914"/>
      <c r="J10" s="1017" t="s">
        <v>345</v>
      </c>
      <c r="K10" s="1018"/>
      <c r="L10" s="1018"/>
      <c r="M10" s="1018"/>
      <c r="N10" s="1019"/>
    </row>
    <row r="11" spans="1:20" ht="55.5" customHeight="1" thickBot="1" x14ac:dyDescent="0.25">
      <c r="A11" s="721"/>
      <c r="B11" s="220"/>
      <c r="C11" s="220"/>
      <c r="D11" s="1014" t="s">
        <v>162</v>
      </c>
      <c r="E11" s="1145"/>
      <c r="F11" s="921"/>
      <c r="G11" s="1152" t="s">
        <v>163</v>
      </c>
      <c r="H11" s="1016"/>
      <c r="I11" s="776"/>
      <c r="J11" s="1014" t="s">
        <v>162</v>
      </c>
      <c r="K11" s="1145"/>
      <c r="L11" s="913"/>
      <c r="M11" s="1152" t="s">
        <v>163</v>
      </c>
      <c r="N11" s="1016"/>
    </row>
    <row r="12" spans="1:20" ht="33" customHeight="1" thickBot="1" x14ac:dyDescent="0.25">
      <c r="A12" s="223" t="s">
        <v>1</v>
      </c>
      <c r="B12" s="223" t="s">
        <v>2</v>
      </c>
      <c r="C12" s="223" t="s">
        <v>3</v>
      </c>
      <c r="D12" s="945" t="s">
        <v>457</v>
      </c>
      <c r="E12" s="957" t="s">
        <v>444</v>
      </c>
      <c r="F12" s="920"/>
      <c r="G12" s="945" t="s">
        <v>457</v>
      </c>
      <c r="H12" s="957" t="s">
        <v>444</v>
      </c>
      <c r="I12" s="246"/>
      <c r="J12" s="945" t="s">
        <v>457</v>
      </c>
      <c r="K12" s="957" t="s">
        <v>444</v>
      </c>
      <c r="L12" s="920"/>
      <c r="M12" s="945" t="s">
        <v>457</v>
      </c>
      <c r="N12" s="957" t="s">
        <v>444</v>
      </c>
    </row>
    <row r="13" spans="1:20" ht="15.75" customHeight="1" x14ac:dyDescent="0.2">
      <c r="A13" s="1172" t="s">
        <v>128</v>
      </c>
      <c r="B13" s="919" t="s">
        <v>246</v>
      </c>
      <c r="C13" s="659" t="s">
        <v>248</v>
      </c>
      <c r="D13" s="946"/>
      <c r="E13" s="958">
        <v>4.3099999999999996</v>
      </c>
      <c r="F13" s="910"/>
      <c r="G13" s="946"/>
      <c r="H13" s="958">
        <v>37.18</v>
      </c>
      <c r="I13" s="915"/>
      <c r="J13" s="950"/>
      <c r="K13" s="958">
        <v>4.74</v>
      </c>
      <c r="L13" s="910"/>
      <c r="M13" s="946"/>
      <c r="N13" s="958">
        <v>40.9</v>
      </c>
      <c r="P13" s="907"/>
      <c r="Q13" s="907"/>
      <c r="R13" s="907"/>
      <c r="S13" s="907"/>
      <c r="T13" s="907"/>
    </row>
    <row r="14" spans="1:20" ht="15.75" customHeight="1" x14ac:dyDescent="0.2">
      <c r="A14" s="1173"/>
      <c r="B14" s="911" t="s">
        <v>247</v>
      </c>
      <c r="C14" s="659" t="s">
        <v>248</v>
      </c>
      <c r="D14" s="947"/>
      <c r="E14" s="958">
        <v>4.18</v>
      </c>
      <c r="F14" s="910"/>
      <c r="G14" s="947"/>
      <c r="H14" s="958">
        <v>37.18</v>
      </c>
      <c r="I14" s="915"/>
      <c r="J14" s="951"/>
      <c r="K14" s="958">
        <v>4.5999999999999996</v>
      </c>
      <c r="L14" s="910"/>
      <c r="M14" s="947"/>
      <c r="N14" s="958">
        <v>40.9</v>
      </c>
      <c r="P14" s="907"/>
      <c r="Q14" s="907"/>
      <c r="R14" s="907"/>
      <c r="S14" s="907"/>
      <c r="T14" s="907"/>
    </row>
    <row r="15" spans="1:20" ht="15.75" customHeight="1" x14ac:dyDescent="0.2">
      <c r="A15" s="1173"/>
      <c r="B15" s="911" t="s">
        <v>130</v>
      </c>
      <c r="C15" s="912" t="s">
        <v>131</v>
      </c>
      <c r="D15" s="948">
        <v>3.44</v>
      </c>
      <c r="E15" s="959">
        <v>0</v>
      </c>
      <c r="F15" s="910"/>
      <c r="G15" s="948">
        <v>3.44</v>
      </c>
      <c r="H15" s="959">
        <v>0</v>
      </c>
      <c r="I15" s="915"/>
      <c r="J15" s="948">
        <v>3.78</v>
      </c>
      <c r="K15" s="959">
        <v>0</v>
      </c>
      <c r="L15" s="910"/>
      <c r="M15" s="948">
        <v>3.78</v>
      </c>
      <c r="N15" s="959">
        <v>0</v>
      </c>
      <c r="P15" s="907"/>
      <c r="Q15" s="907"/>
      <c r="R15" s="907"/>
      <c r="S15" s="907"/>
      <c r="T15" s="907"/>
    </row>
    <row r="16" spans="1:20" ht="15.75" customHeight="1" x14ac:dyDescent="0.2">
      <c r="A16" s="1173"/>
      <c r="B16" s="911" t="s">
        <v>132</v>
      </c>
      <c r="C16" s="912" t="s">
        <v>131</v>
      </c>
      <c r="D16" s="948">
        <v>3.3</v>
      </c>
      <c r="E16" s="959">
        <v>0</v>
      </c>
      <c r="F16" s="910"/>
      <c r="G16" s="948">
        <v>3.3</v>
      </c>
      <c r="H16" s="959">
        <v>0</v>
      </c>
      <c r="I16" s="915"/>
      <c r="J16" s="948">
        <v>3.63</v>
      </c>
      <c r="K16" s="959">
        <v>0</v>
      </c>
      <c r="L16" s="910"/>
      <c r="M16" s="948">
        <v>3.63</v>
      </c>
      <c r="N16" s="959">
        <v>0</v>
      </c>
      <c r="P16" s="907"/>
      <c r="Q16" s="907"/>
      <c r="R16" s="907"/>
      <c r="S16" s="907"/>
      <c r="T16" s="907"/>
    </row>
    <row r="17" spans="1:21" ht="15.75" customHeight="1" x14ac:dyDescent="0.2">
      <c r="A17" s="1173"/>
      <c r="B17" s="911" t="s">
        <v>133</v>
      </c>
      <c r="C17" s="659" t="s">
        <v>129</v>
      </c>
      <c r="D17" s="948">
        <v>3.83</v>
      </c>
      <c r="E17" s="958">
        <v>4.3099999999999996</v>
      </c>
      <c r="F17" s="910"/>
      <c r="G17" s="948">
        <v>3.83</v>
      </c>
      <c r="H17" s="958">
        <v>37.18</v>
      </c>
      <c r="I17" s="915"/>
      <c r="J17" s="948">
        <v>4.21</v>
      </c>
      <c r="K17" s="958">
        <v>4.74</v>
      </c>
      <c r="L17" s="910"/>
      <c r="M17" s="948">
        <v>4.21</v>
      </c>
      <c r="N17" s="958">
        <v>40.9</v>
      </c>
      <c r="P17" s="907"/>
      <c r="Q17" s="907"/>
      <c r="R17" s="907"/>
      <c r="S17" s="907"/>
      <c r="T17" s="907"/>
    </row>
    <row r="18" spans="1:21" ht="15.75" customHeight="1" x14ac:dyDescent="0.2">
      <c r="A18" s="1173"/>
      <c r="B18" s="911" t="s">
        <v>134</v>
      </c>
      <c r="C18" s="659" t="s">
        <v>129</v>
      </c>
      <c r="D18" s="948">
        <v>4</v>
      </c>
      <c r="E18" s="958">
        <v>4.18</v>
      </c>
      <c r="F18" s="910"/>
      <c r="G18" s="948">
        <v>4</v>
      </c>
      <c r="H18" s="958">
        <v>37.18</v>
      </c>
      <c r="I18" s="915"/>
      <c r="J18" s="948">
        <v>4.4000000000000004</v>
      </c>
      <c r="K18" s="958">
        <v>4.5999999999999996</v>
      </c>
      <c r="L18" s="910"/>
      <c r="M18" s="948">
        <v>4.4000000000000004</v>
      </c>
      <c r="N18" s="958">
        <v>40.9</v>
      </c>
      <c r="P18" s="907"/>
      <c r="Q18" s="907"/>
      <c r="R18" s="907"/>
      <c r="S18" s="907"/>
      <c r="T18" s="907"/>
    </row>
    <row r="19" spans="1:21" ht="15.75" customHeight="1" x14ac:dyDescent="0.2">
      <c r="A19" s="1173"/>
      <c r="B19" s="688" t="s">
        <v>135</v>
      </c>
      <c r="C19" s="659" t="s">
        <v>129</v>
      </c>
      <c r="D19" s="948">
        <v>4.5199999999999996</v>
      </c>
      <c r="E19" s="959">
        <v>0</v>
      </c>
      <c r="F19" s="910"/>
      <c r="G19" s="948">
        <v>4.5199999999999996</v>
      </c>
      <c r="H19" s="959">
        <v>0</v>
      </c>
      <c r="I19" s="915"/>
      <c r="J19" s="948">
        <v>4.97</v>
      </c>
      <c r="K19" s="959">
        <v>0</v>
      </c>
      <c r="L19" s="910"/>
      <c r="M19" s="948">
        <v>4.97</v>
      </c>
      <c r="N19" s="959">
        <v>0</v>
      </c>
      <c r="P19" s="907"/>
      <c r="Q19" s="907"/>
      <c r="R19" s="907"/>
      <c r="S19" s="907"/>
      <c r="T19" s="907"/>
    </row>
    <row r="20" spans="1:21" ht="15.75" customHeight="1" x14ac:dyDescent="0.2">
      <c r="A20" s="1173"/>
      <c r="B20" s="688" t="s">
        <v>136</v>
      </c>
      <c r="C20" s="659" t="s">
        <v>129</v>
      </c>
      <c r="D20" s="948">
        <v>4.76</v>
      </c>
      <c r="E20" s="959">
        <v>0</v>
      </c>
      <c r="F20" s="910"/>
      <c r="G20" s="948">
        <v>4.76</v>
      </c>
      <c r="H20" s="959">
        <v>0</v>
      </c>
      <c r="I20" s="915"/>
      <c r="J20" s="948">
        <v>5.24</v>
      </c>
      <c r="K20" s="959">
        <v>0</v>
      </c>
      <c r="L20" s="910"/>
      <c r="M20" s="948">
        <v>5.24</v>
      </c>
      <c r="N20" s="959">
        <v>0</v>
      </c>
      <c r="P20" s="907"/>
      <c r="Q20" s="907"/>
      <c r="R20" s="907"/>
      <c r="S20" s="907"/>
      <c r="T20" s="907"/>
    </row>
    <row r="21" spans="1:21" ht="15.75" customHeight="1" x14ac:dyDescent="0.2">
      <c r="A21" s="1173"/>
      <c r="B21" s="688" t="s">
        <v>135</v>
      </c>
      <c r="C21" s="659" t="s">
        <v>157</v>
      </c>
      <c r="D21" s="949"/>
      <c r="E21" s="958">
        <v>8.41</v>
      </c>
      <c r="F21" s="910"/>
      <c r="G21" s="949"/>
      <c r="H21" s="958">
        <v>37.18</v>
      </c>
      <c r="I21" s="915"/>
      <c r="J21" s="952"/>
      <c r="K21" s="958">
        <v>9.25</v>
      </c>
      <c r="L21" s="910"/>
      <c r="M21" s="949"/>
      <c r="N21" s="958">
        <v>40.9</v>
      </c>
      <c r="P21" s="907"/>
      <c r="Q21" s="907"/>
      <c r="R21" s="907"/>
      <c r="S21" s="907"/>
      <c r="T21" s="907"/>
    </row>
    <row r="22" spans="1:21" ht="15.75" customHeight="1" thickBot="1" x14ac:dyDescent="0.25">
      <c r="A22" s="1174"/>
      <c r="B22" s="693" t="s">
        <v>136</v>
      </c>
      <c r="C22" s="909" t="s">
        <v>157</v>
      </c>
      <c r="D22" s="946"/>
      <c r="E22" s="958">
        <v>8.1999999999999993</v>
      </c>
      <c r="F22" s="908"/>
      <c r="G22" s="946"/>
      <c r="H22" s="958">
        <v>37.18</v>
      </c>
      <c r="I22" s="915"/>
      <c r="J22" s="950"/>
      <c r="K22" s="958">
        <v>9.02</v>
      </c>
      <c r="L22" s="908"/>
      <c r="M22" s="946"/>
      <c r="N22" s="958">
        <v>40.9</v>
      </c>
      <c r="P22" s="907"/>
      <c r="Q22" s="907"/>
      <c r="R22" s="907"/>
      <c r="S22" s="907"/>
      <c r="T22" s="907"/>
    </row>
    <row r="23" spans="1:21" ht="18" customHeight="1" x14ac:dyDescent="0.2">
      <c r="A23" s="220"/>
      <c r="B23" s="918"/>
      <c r="C23" s="917"/>
      <c r="D23" s="916"/>
      <c r="E23" s="915"/>
      <c r="F23" s="915"/>
      <c r="G23" s="916"/>
      <c r="H23" s="915"/>
      <c r="I23" s="915"/>
      <c r="P23" s="907"/>
    </row>
    <row r="24" spans="1:21" ht="21" thickBot="1" x14ac:dyDescent="0.35">
      <c r="A24" s="175" t="s">
        <v>137</v>
      </c>
      <c r="P24" s="907"/>
    </row>
    <row r="25" spans="1:21" ht="21" customHeight="1" thickBot="1" x14ac:dyDescent="0.25">
      <c r="A25" s="220"/>
      <c r="B25" s="220"/>
      <c r="C25" s="220"/>
      <c r="D25" s="1017" t="s">
        <v>343</v>
      </c>
      <c r="E25" s="1018"/>
      <c r="F25" s="1018"/>
      <c r="G25" s="1018"/>
      <c r="H25" s="1019"/>
      <c r="I25" s="914"/>
      <c r="J25" s="1017" t="s">
        <v>345</v>
      </c>
      <c r="K25" s="1018"/>
      <c r="L25" s="1018"/>
      <c r="M25" s="1018"/>
      <c r="N25" s="1019"/>
      <c r="P25" s="907"/>
    </row>
    <row r="26" spans="1:21" ht="51.75" customHeight="1" thickBot="1" x14ac:dyDescent="0.25">
      <c r="A26" s="721"/>
      <c r="B26" s="220"/>
      <c r="C26" s="220"/>
      <c r="D26" s="1014" t="s">
        <v>162</v>
      </c>
      <c r="E26" s="1145"/>
      <c r="F26" s="913"/>
      <c r="G26" s="1014" t="s">
        <v>163</v>
      </c>
      <c r="H26" s="1016"/>
      <c r="I26" s="776"/>
      <c r="J26" s="1014" t="s">
        <v>162</v>
      </c>
      <c r="K26" s="1145"/>
      <c r="L26" s="913"/>
      <c r="M26" s="1014" t="s">
        <v>163</v>
      </c>
      <c r="N26" s="1016"/>
      <c r="P26" s="907"/>
    </row>
    <row r="27" spans="1:21" ht="33" customHeight="1" thickBot="1" x14ac:dyDescent="0.25">
      <c r="A27" s="223" t="s">
        <v>1</v>
      </c>
      <c r="B27" s="223" t="s">
        <v>2</v>
      </c>
      <c r="C27" s="223" t="s">
        <v>3</v>
      </c>
      <c r="D27" s="945" t="s">
        <v>457</v>
      </c>
      <c r="E27" s="957" t="s">
        <v>444</v>
      </c>
      <c r="F27" s="913"/>
      <c r="G27" s="945" t="s">
        <v>457</v>
      </c>
      <c r="H27" s="957" t="s">
        <v>444</v>
      </c>
      <c r="I27" s="246"/>
      <c r="J27" s="945" t="s">
        <v>457</v>
      </c>
      <c r="K27" s="957" t="s">
        <v>444</v>
      </c>
      <c r="L27" s="913"/>
      <c r="M27" s="945" t="s">
        <v>457</v>
      </c>
      <c r="N27" s="957" t="s">
        <v>444</v>
      </c>
      <c r="P27" s="907"/>
    </row>
    <row r="28" spans="1:21" ht="16.5" customHeight="1" x14ac:dyDescent="0.2">
      <c r="A28" s="1172" t="s">
        <v>137</v>
      </c>
      <c r="B28" s="911" t="s">
        <v>158</v>
      </c>
      <c r="C28" s="912" t="s">
        <v>157</v>
      </c>
      <c r="D28" s="953"/>
      <c r="E28" s="960">
        <v>4.37</v>
      </c>
      <c r="F28" s="910"/>
      <c r="G28" s="953"/>
      <c r="H28" s="960">
        <v>37.24</v>
      </c>
      <c r="I28" s="295"/>
      <c r="J28" s="955"/>
      <c r="K28" s="960">
        <v>4.8099999999999996</v>
      </c>
      <c r="L28" s="910"/>
      <c r="M28" s="953"/>
      <c r="N28" s="960">
        <v>40.96</v>
      </c>
      <c r="P28" s="907"/>
      <c r="Q28" s="907"/>
      <c r="R28" s="907"/>
      <c r="S28" s="907"/>
      <c r="T28" s="907"/>
      <c r="U28" s="907"/>
    </row>
    <row r="29" spans="1:21" ht="16.5" customHeight="1" x14ac:dyDescent="0.2">
      <c r="A29" s="1173"/>
      <c r="B29" s="911" t="s">
        <v>159</v>
      </c>
      <c r="C29" s="912" t="s">
        <v>157</v>
      </c>
      <c r="D29" s="954"/>
      <c r="E29" s="960">
        <v>4.24</v>
      </c>
      <c r="F29" s="910"/>
      <c r="G29" s="954"/>
      <c r="H29" s="960">
        <v>37.24</v>
      </c>
      <c r="I29" s="295"/>
      <c r="J29" s="956"/>
      <c r="K29" s="960">
        <v>4.66</v>
      </c>
      <c r="L29" s="910"/>
      <c r="M29" s="954"/>
      <c r="N29" s="960">
        <v>40.96</v>
      </c>
      <c r="P29" s="907"/>
      <c r="Q29" s="907"/>
      <c r="R29" s="907"/>
      <c r="S29" s="907"/>
      <c r="T29" s="907"/>
    </row>
    <row r="30" spans="1:21" ht="16.5" customHeight="1" x14ac:dyDescent="0.2">
      <c r="A30" s="1173"/>
      <c r="B30" s="911" t="s">
        <v>130</v>
      </c>
      <c r="C30" s="912" t="s">
        <v>131</v>
      </c>
      <c r="D30" s="948">
        <v>3.44</v>
      </c>
      <c r="E30" s="961">
        <v>0</v>
      </c>
      <c r="F30" s="910"/>
      <c r="G30" s="948">
        <v>3.44</v>
      </c>
      <c r="H30" s="961">
        <v>0</v>
      </c>
      <c r="I30" s="295"/>
      <c r="J30" s="948">
        <v>3.78</v>
      </c>
      <c r="K30" s="961">
        <v>0</v>
      </c>
      <c r="L30" s="910"/>
      <c r="M30" s="948">
        <v>3.78</v>
      </c>
      <c r="N30" s="961">
        <v>0</v>
      </c>
      <c r="P30" s="907"/>
      <c r="Q30" s="907"/>
      <c r="R30" s="907"/>
      <c r="S30" s="907"/>
      <c r="T30" s="907"/>
    </row>
    <row r="31" spans="1:21" ht="16.5" customHeight="1" x14ac:dyDescent="0.2">
      <c r="A31" s="1173"/>
      <c r="B31" s="911" t="s">
        <v>132</v>
      </c>
      <c r="C31" s="912" t="s">
        <v>131</v>
      </c>
      <c r="D31" s="948">
        <v>3.44</v>
      </c>
      <c r="E31" s="961">
        <v>0</v>
      </c>
      <c r="F31" s="910"/>
      <c r="G31" s="948">
        <v>3.44</v>
      </c>
      <c r="H31" s="961">
        <v>0</v>
      </c>
      <c r="I31" s="295"/>
      <c r="J31" s="948">
        <v>3.78</v>
      </c>
      <c r="K31" s="961">
        <v>0</v>
      </c>
      <c r="L31" s="910"/>
      <c r="M31" s="948">
        <v>3.78</v>
      </c>
      <c r="N31" s="961">
        <v>0</v>
      </c>
      <c r="P31" s="907"/>
      <c r="Q31" s="907"/>
      <c r="R31" s="907"/>
      <c r="S31" s="907"/>
      <c r="T31" s="907"/>
    </row>
    <row r="32" spans="1:21" ht="16.5" customHeight="1" x14ac:dyDescent="0.2">
      <c r="A32" s="1173"/>
      <c r="B32" s="911" t="s">
        <v>138</v>
      </c>
      <c r="C32" s="659" t="s">
        <v>40</v>
      </c>
      <c r="D32" s="948">
        <v>7.16</v>
      </c>
      <c r="E32" s="961">
        <v>0</v>
      </c>
      <c r="F32" s="910"/>
      <c r="G32" s="948">
        <v>7.16</v>
      </c>
      <c r="H32" s="961">
        <v>0</v>
      </c>
      <c r="I32" s="295"/>
      <c r="J32" s="948">
        <v>7.88</v>
      </c>
      <c r="K32" s="961">
        <v>0</v>
      </c>
      <c r="L32" s="910"/>
      <c r="M32" s="948">
        <v>7.88</v>
      </c>
      <c r="N32" s="961">
        <v>0</v>
      </c>
      <c r="P32" s="907"/>
      <c r="Q32" s="907"/>
      <c r="R32" s="907"/>
      <c r="S32" s="907"/>
      <c r="T32" s="907"/>
    </row>
    <row r="33" spans="1:20" ht="16.5" customHeight="1" x14ac:dyDescent="0.2">
      <c r="A33" s="1173"/>
      <c r="B33" s="911" t="s">
        <v>139</v>
      </c>
      <c r="C33" s="659" t="s">
        <v>40</v>
      </c>
      <c r="D33" s="948">
        <v>7.16</v>
      </c>
      <c r="E33" s="961">
        <v>0</v>
      </c>
      <c r="F33" s="910"/>
      <c r="G33" s="948">
        <v>7.16</v>
      </c>
      <c r="H33" s="961">
        <v>0</v>
      </c>
      <c r="I33" s="295"/>
      <c r="J33" s="948">
        <v>7.88</v>
      </c>
      <c r="K33" s="961">
        <v>0</v>
      </c>
      <c r="L33" s="910"/>
      <c r="M33" s="948">
        <v>7.88</v>
      </c>
      <c r="N33" s="961">
        <v>0</v>
      </c>
      <c r="P33" s="907"/>
      <c r="Q33" s="907"/>
      <c r="R33" s="907"/>
      <c r="S33" s="907"/>
      <c r="T33" s="907"/>
    </row>
    <row r="34" spans="1:20" ht="16.5" customHeight="1" x14ac:dyDescent="0.2">
      <c r="A34" s="1173"/>
      <c r="B34" s="911" t="s">
        <v>138</v>
      </c>
      <c r="C34" s="659" t="s">
        <v>249</v>
      </c>
      <c r="D34" s="954" t="s">
        <v>443</v>
      </c>
      <c r="E34" s="960">
        <v>8.74</v>
      </c>
      <c r="F34" s="910"/>
      <c r="G34" s="954"/>
      <c r="H34" s="960">
        <v>37.81</v>
      </c>
      <c r="I34" s="295"/>
      <c r="J34" s="956" t="s">
        <v>443</v>
      </c>
      <c r="K34" s="960">
        <v>9.61</v>
      </c>
      <c r="L34" s="910"/>
      <c r="M34" s="954" t="s">
        <v>443</v>
      </c>
      <c r="N34" s="960">
        <v>41.59</v>
      </c>
      <c r="P34" s="907"/>
      <c r="Q34" s="907"/>
      <c r="R34" s="907"/>
      <c r="S34" s="907"/>
      <c r="T34" s="907"/>
    </row>
    <row r="35" spans="1:20" ht="16.5" customHeight="1" x14ac:dyDescent="0.2">
      <c r="A35" s="1173"/>
      <c r="B35" s="911" t="s">
        <v>139</v>
      </c>
      <c r="C35" s="659" t="s">
        <v>249</v>
      </c>
      <c r="D35" s="954" t="s">
        <v>443</v>
      </c>
      <c r="E35" s="960">
        <v>8.4600000000000009</v>
      </c>
      <c r="F35" s="910"/>
      <c r="G35" s="954"/>
      <c r="H35" s="960">
        <v>37.81</v>
      </c>
      <c r="I35" s="295"/>
      <c r="J35" s="956" t="s">
        <v>443</v>
      </c>
      <c r="K35" s="960">
        <v>9.31</v>
      </c>
      <c r="L35" s="910"/>
      <c r="M35" s="954" t="s">
        <v>443</v>
      </c>
      <c r="N35" s="960">
        <v>41.59</v>
      </c>
      <c r="P35" s="907"/>
      <c r="Q35" s="907"/>
      <c r="R35" s="907"/>
      <c r="S35" s="907"/>
      <c r="T35" s="907"/>
    </row>
    <row r="36" spans="1:20" ht="16.5" customHeight="1" thickBot="1" x14ac:dyDescent="0.25">
      <c r="A36" s="1174"/>
      <c r="B36" s="693" t="s">
        <v>140</v>
      </c>
      <c r="C36" s="909" t="s">
        <v>141</v>
      </c>
      <c r="D36" s="954"/>
      <c r="E36" s="960">
        <v>8.4499999999999993</v>
      </c>
      <c r="F36" s="908"/>
      <c r="G36" s="954"/>
      <c r="H36" s="960">
        <v>37.24</v>
      </c>
      <c r="I36" s="295"/>
      <c r="J36" s="956"/>
      <c r="K36" s="960">
        <v>9.3000000000000007</v>
      </c>
      <c r="L36" s="908"/>
      <c r="M36" s="954"/>
      <c r="N36" s="960">
        <v>40.96</v>
      </c>
      <c r="P36" s="907"/>
      <c r="Q36" s="907"/>
      <c r="R36" s="907"/>
      <c r="S36" s="907"/>
      <c r="T36" s="907"/>
    </row>
    <row r="37" spans="1:20" x14ac:dyDescent="0.2">
      <c r="L37" s="907"/>
      <c r="M37" s="907"/>
    </row>
    <row r="40" spans="1:20" ht="20.25" x14ac:dyDescent="0.3">
      <c r="D40" s="1175"/>
      <c r="E40" s="1175"/>
      <c r="F40" s="1175"/>
      <c r="G40" s="1175"/>
      <c r="H40" s="1175"/>
      <c r="I40" s="906"/>
    </row>
    <row r="45" spans="1:20" ht="15" x14ac:dyDescent="0.25">
      <c r="G45" s="905"/>
    </row>
    <row r="61" spans="4:9" ht="15" x14ac:dyDescent="0.25">
      <c r="D61" s="905"/>
      <c r="E61" s="903"/>
      <c r="F61" s="905"/>
      <c r="G61" s="904"/>
      <c r="H61" s="903"/>
      <c r="I61" s="903"/>
    </row>
  </sheetData>
  <mergeCells count="16">
    <mergeCell ref="A28:A36"/>
    <mergeCell ref="D40:H40"/>
    <mergeCell ref="A13:A22"/>
    <mergeCell ref="D25:H25"/>
    <mergeCell ref="J25:N25"/>
    <mergeCell ref="D26:E26"/>
    <mergeCell ref="G26:H26"/>
    <mergeCell ref="J26:K26"/>
    <mergeCell ref="M26:N26"/>
    <mergeCell ref="A2:H2"/>
    <mergeCell ref="D10:H10"/>
    <mergeCell ref="J10:N10"/>
    <mergeCell ref="D11:E11"/>
    <mergeCell ref="G11:H11"/>
    <mergeCell ref="J11:K11"/>
    <mergeCell ref="M11:N11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2"/>
  <sheetViews>
    <sheetView showGridLines="0" zoomScale="80" zoomScaleNormal="80" workbookViewId="0">
      <selection activeCell="B16" sqref="B16"/>
    </sheetView>
  </sheetViews>
  <sheetFormatPr defaultColWidth="8.375" defaultRowHeight="12.75" x14ac:dyDescent="0.2"/>
  <cols>
    <col min="1" max="1" width="3.125" style="165" customWidth="1"/>
    <col min="2" max="2" width="17.5" style="165" customWidth="1"/>
    <col min="3" max="3" width="37.375" style="165" customWidth="1"/>
    <col min="4" max="4" width="7.625" style="165" bestFit="1" customWidth="1"/>
    <col min="5" max="8" width="17.375" style="165" customWidth="1"/>
    <col min="9" max="13" width="8.375" style="165"/>
    <col min="14" max="14" width="10.875" style="165" customWidth="1"/>
    <col min="15" max="16384" width="8.375" style="165"/>
  </cols>
  <sheetData>
    <row r="1" spans="1:14" ht="13.5" thickBot="1" x14ac:dyDescent="0.25"/>
    <row r="2" spans="1:14" ht="24" thickBot="1" x14ac:dyDescent="0.25">
      <c r="A2" s="1153" t="s">
        <v>142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5"/>
    </row>
    <row r="3" spans="1:14" x14ac:dyDescent="0.2">
      <c r="B3" s="800" t="s">
        <v>251</v>
      </c>
    </row>
    <row r="4" spans="1:14" x14ac:dyDescent="0.2">
      <c r="B4" s="192" t="s">
        <v>168</v>
      </c>
    </row>
    <row r="5" spans="1:14" x14ac:dyDescent="0.2">
      <c r="B5" s="192" t="s">
        <v>169</v>
      </c>
    </row>
    <row r="6" spans="1:14" ht="13.5" thickBot="1" x14ac:dyDescent="0.25"/>
    <row r="7" spans="1:14" ht="30.6" customHeight="1" thickBot="1" x14ac:dyDescent="0.25">
      <c r="B7" s="801"/>
      <c r="C7" s="802"/>
      <c r="D7" s="802"/>
      <c r="E7" s="1180" t="s">
        <v>432</v>
      </c>
      <c r="F7" s="1181"/>
      <c r="G7" s="1180" t="s">
        <v>433</v>
      </c>
      <c r="H7" s="1181"/>
    </row>
    <row r="8" spans="1:14" ht="51.75" thickBot="1" x14ac:dyDescent="0.25">
      <c r="B8" s="418" t="s">
        <v>152</v>
      </c>
      <c r="C8" s="415" t="s">
        <v>143</v>
      </c>
      <c r="D8" s="417" t="s">
        <v>3</v>
      </c>
      <c r="E8" s="415" t="s">
        <v>162</v>
      </c>
      <c r="F8" s="416" t="s">
        <v>163</v>
      </c>
      <c r="G8" s="418" t="s">
        <v>162</v>
      </c>
      <c r="H8" s="417" t="s">
        <v>163</v>
      </c>
    </row>
    <row r="9" spans="1:14" ht="15.6" customHeight="1" thickBot="1" x14ac:dyDescent="0.25">
      <c r="B9" s="1091" t="s">
        <v>434</v>
      </c>
      <c r="C9" s="803" t="s">
        <v>412</v>
      </c>
      <c r="D9" s="804" t="s">
        <v>7</v>
      </c>
      <c r="E9" s="924">
        <v>6.66</v>
      </c>
      <c r="F9" s="925">
        <v>6.87</v>
      </c>
      <c r="G9" s="926">
        <v>7.33</v>
      </c>
      <c r="H9" s="926">
        <v>7.56</v>
      </c>
    </row>
    <row r="10" spans="1:14" ht="15.6" customHeight="1" thickBot="1" x14ac:dyDescent="0.25">
      <c r="B10" s="1092"/>
      <c r="C10" s="693" t="s">
        <v>413</v>
      </c>
      <c r="D10" s="805" t="s">
        <v>7</v>
      </c>
      <c r="E10" s="925">
        <v>6.87</v>
      </c>
      <c r="F10" s="925">
        <v>6.87</v>
      </c>
      <c r="G10" s="926">
        <v>7.56</v>
      </c>
      <c r="H10" s="926">
        <v>7.56</v>
      </c>
    </row>
    <row r="11" spans="1:14" x14ac:dyDescent="0.2">
      <c r="B11" s="165" t="s">
        <v>414</v>
      </c>
    </row>
    <row r="13" spans="1:14" ht="15" thickBot="1" x14ac:dyDescent="0.25">
      <c r="B13" s="801"/>
      <c r="C13" s="802"/>
      <c r="D13" s="802"/>
      <c r="E13"/>
      <c r="F13"/>
    </row>
    <row r="14" spans="1:14" ht="14.45" customHeight="1" thickBot="1" x14ac:dyDescent="0.25">
      <c r="B14" s="1176" t="s">
        <v>435</v>
      </c>
      <c r="C14" s="1152" t="s">
        <v>423</v>
      </c>
      <c r="D14" s="1152"/>
      <c r="E14" s="1179"/>
      <c r="F14"/>
    </row>
    <row r="15" spans="1:14" ht="12.95" customHeight="1" x14ac:dyDescent="0.2">
      <c r="B15" s="1176"/>
      <c r="C15" s="1177" t="s">
        <v>424</v>
      </c>
      <c r="D15" s="1177"/>
      <c r="E15" s="1178"/>
      <c r="F15"/>
    </row>
    <row r="16" spans="1:14" ht="14.25" x14ac:dyDescent="0.2">
      <c r="B16"/>
      <c r="C16"/>
      <c r="D16"/>
      <c r="E16"/>
      <c r="F16"/>
    </row>
    <row r="45" s="800" customFormat="1" x14ac:dyDescent="0.2"/>
    <row r="53" s="806" customFormat="1" x14ac:dyDescent="0.2"/>
    <row r="54" ht="40.5" customHeight="1" x14ac:dyDescent="0.2"/>
    <row r="55" ht="33.75" customHeight="1" x14ac:dyDescent="0.2"/>
    <row r="56" ht="30" customHeight="1" x14ac:dyDescent="0.2"/>
    <row r="57" ht="36.75" customHeight="1" x14ac:dyDescent="0.2"/>
    <row r="139" ht="15" customHeight="1" x14ac:dyDescent="0.2"/>
    <row r="147" ht="13.5" customHeight="1" x14ac:dyDescent="0.2"/>
    <row r="165" ht="15" customHeight="1" x14ac:dyDescent="0.2"/>
    <row r="203" ht="36.75" customHeight="1" x14ac:dyDescent="0.2"/>
    <row r="220" ht="25.5" customHeight="1" x14ac:dyDescent="0.2"/>
    <row r="242" ht="48" customHeight="1" x14ac:dyDescent="0.2"/>
  </sheetData>
  <mergeCells count="7">
    <mergeCell ref="A2:N2"/>
    <mergeCell ref="B14:B15"/>
    <mergeCell ref="C15:E15"/>
    <mergeCell ref="C14:E14"/>
    <mergeCell ref="E7:F7"/>
    <mergeCell ref="G7:H7"/>
    <mergeCell ref="B9:B10"/>
  </mergeCells>
  <pageMargins left="0.7" right="0.7" top="0.75" bottom="0.75" header="0.3" footer="0.3"/>
  <headerFooter>
    <oddHeader>&amp;C&amp;"Calibri"&amp;12&amp;KFF0000 OFFICIAL&amp;1#_x000D_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71"/>
  <sheetViews>
    <sheetView showGridLines="0" zoomScale="70" zoomScaleNormal="70" workbookViewId="0">
      <selection activeCell="E63" sqref="E63"/>
    </sheetView>
  </sheetViews>
  <sheetFormatPr defaultRowHeight="14.25" x14ac:dyDescent="0.2"/>
  <cols>
    <col min="1" max="1" width="31.625" customWidth="1"/>
    <col min="2" max="3" width="29.125" customWidth="1"/>
    <col min="4" max="4" width="26.625" customWidth="1"/>
    <col min="5" max="5" width="27.875" customWidth="1"/>
    <col min="6" max="6" width="23.375" customWidth="1"/>
    <col min="7" max="7" width="19.125" customWidth="1"/>
    <col min="8" max="8" width="18.625" customWidth="1"/>
    <col min="9" max="10" width="19.125" customWidth="1"/>
    <col min="11" max="12" width="17.125" customWidth="1"/>
    <col min="13" max="13" width="4.625" customWidth="1"/>
    <col min="14" max="23" width="19.625" customWidth="1"/>
  </cols>
  <sheetData>
    <row r="1" spans="1:12" ht="15" thickBot="1" x14ac:dyDescent="0.25"/>
    <row r="2" spans="1:12" ht="24" thickBot="1" x14ac:dyDescent="0.25">
      <c r="A2" s="1190" t="s">
        <v>144</v>
      </c>
      <c r="B2" s="1191"/>
      <c r="C2" s="1191"/>
      <c r="D2" s="1191"/>
      <c r="E2" s="1191"/>
      <c r="F2" s="1192"/>
      <c r="G2" s="119"/>
    </row>
    <row r="3" spans="1:12" ht="15" thickBot="1" x14ac:dyDescent="0.25"/>
    <row r="4" spans="1:12" ht="15" thickBot="1" x14ac:dyDescent="0.25">
      <c r="A4" s="39" t="s">
        <v>336</v>
      </c>
      <c r="B4" s="40"/>
      <c r="C4" s="41"/>
      <c r="D4" s="1"/>
      <c r="E4" s="1"/>
      <c r="F4" s="1"/>
      <c r="G4" s="1"/>
      <c r="H4" s="1"/>
      <c r="I4" s="1"/>
      <c r="J4" s="1"/>
      <c r="K4" s="1"/>
      <c r="L4" s="1"/>
    </row>
    <row r="5" spans="1:12" ht="15" thickBot="1" x14ac:dyDescent="0.25">
      <c r="A5" s="103" t="s">
        <v>337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25" customHeight="1" thickBot="1" x14ac:dyDescent="0.25">
      <c r="A6" s="42"/>
      <c r="B6" s="1188" t="s">
        <v>343</v>
      </c>
      <c r="C6" s="1189"/>
      <c r="D6" s="1188" t="s">
        <v>345</v>
      </c>
      <c r="E6" s="1189"/>
      <c r="F6" s="1"/>
      <c r="G6" s="1"/>
      <c r="H6" s="1"/>
      <c r="I6" s="1"/>
      <c r="J6" s="1"/>
      <c r="K6" s="1"/>
      <c r="L6" s="1"/>
    </row>
    <row r="7" spans="1:12" ht="20.25" customHeight="1" thickBot="1" x14ac:dyDescent="0.25">
      <c r="A7" s="43"/>
      <c r="B7" s="1193" t="s">
        <v>281</v>
      </c>
      <c r="C7" s="1194"/>
      <c r="D7" s="1193" t="s">
        <v>281</v>
      </c>
      <c r="E7" s="1194"/>
      <c r="F7" s="1"/>
      <c r="G7" s="1"/>
      <c r="H7" s="1"/>
      <c r="I7" s="1"/>
      <c r="J7" s="1"/>
      <c r="K7" s="1"/>
      <c r="L7" s="1"/>
    </row>
    <row r="8" spans="1:12" ht="54.75" customHeight="1" thickBot="1" x14ac:dyDescent="0.25">
      <c r="A8" s="95" t="s">
        <v>274</v>
      </c>
      <c r="B8" s="46" t="s">
        <v>429</v>
      </c>
      <c r="C8" s="45" t="s">
        <v>454</v>
      </c>
      <c r="D8" s="46" t="s">
        <v>429</v>
      </c>
      <c r="E8" s="45" t="s">
        <v>454</v>
      </c>
      <c r="F8" s="1"/>
      <c r="G8" s="1"/>
      <c r="H8" s="1"/>
      <c r="I8" s="1"/>
    </row>
    <row r="9" spans="1:12" ht="17.25" customHeight="1" thickBot="1" x14ac:dyDescent="0.25">
      <c r="A9" s="116" t="s">
        <v>275</v>
      </c>
      <c r="B9" s="117" t="s">
        <v>425</v>
      </c>
      <c r="C9" s="942" t="s">
        <v>437</v>
      </c>
      <c r="D9" s="872" t="s">
        <v>427</v>
      </c>
      <c r="E9" s="942" t="s">
        <v>440</v>
      </c>
      <c r="F9" s="120"/>
      <c r="G9" s="120"/>
      <c r="H9" s="1"/>
      <c r="I9" s="1"/>
    </row>
    <row r="10" spans="1:12" ht="17.25" customHeight="1" x14ac:dyDescent="0.2">
      <c r="A10" s="96" t="s">
        <v>276</v>
      </c>
      <c r="B10" s="117" t="s">
        <v>425</v>
      </c>
      <c r="C10" s="943" t="s">
        <v>437</v>
      </c>
      <c r="D10" s="872" t="s">
        <v>427</v>
      </c>
      <c r="E10" s="943" t="s">
        <v>440</v>
      </c>
      <c r="F10" s="120"/>
      <c r="G10" s="1"/>
      <c r="H10" s="1"/>
      <c r="I10" s="1"/>
    </row>
    <row r="11" spans="1:12" ht="30.95" customHeight="1" x14ac:dyDescent="0.2">
      <c r="A11" s="96" t="s">
        <v>277</v>
      </c>
      <c r="B11" s="99" t="s">
        <v>426</v>
      </c>
      <c r="C11" s="943" t="s">
        <v>438</v>
      </c>
      <c r="D11" s="873" t="s">
        <v>428</v>
      </c>
      <c r="E11" s="943" t="s">
        <v>441</v>
      </c>
      <c r="F11" s="120"/>
      <c r="G11" s="1"/>
      <c r="H11" s="1"/>
      <c r="I11" s="1"/>
    </row>
    <row r="12" spans="1:12" ht="32.450000000000003" customHeight="1" x14ac:dyDescent="0.2">
      <c r="A12" s="96" t="s">
        <v>278</v>
      </c>
      <c r="B12" s="99" t="s">
        <v>426</v>
      </c>
      <c r="C12" s="943" t="s">
        <v>438</v>
      </c>
      <c r="D12" s="873" t="s">
        <v>428</v>
      </c>
      <c r="E12" s="943" t="s">
        <v>441</v>
      </c>
      <c r="F12" s="120"/>
      <c r="G12" s="1"/>
      <c r="H12" s="1"/>
      <c r="I12" s="1"/>
    </row>
    <row r="13" spans="1:12" ht="21" customHeight="1" x14ac:dyDescent="0.2">
      <c r="A13" s="96" t="s">
        <v>338</v>
      </c>
      <c r="B13" s="100"/>
      <c r="C13" s="944" t="s">
        <v>439</v>
      </c>
      <c r="D13" s="874"/>
      <c r="E13" s="943" t="s">
        <v>442</v>
      </c>
      <c r="F13" s="120"/>
      <c r="G13" s="1"/>
      <c r="H13" s="1"/>
      <c r="I13" s="1"/>
    </row>
    <row r="14" spans="1:12" ht="30.75" customHeight="1" thickBot="1" x14ac:dyDescent="0.25">
      <c r="A14" s="97" t="s">
        <v>279</v>
      </c>
      <c r="B14" s="104"/>
      <c r="C14" s="943" t="s">
        <v>438</v>
      </c>
      <c r="D14" s="875"/>
      <c r="E14" s="943" t="s">
        <v>441</v>
      </c>
      <c r="F14" s="120"/>
      <c r="G14" s="1"/>
      <c r="H14" s="1"/>
      <c r="I14" s="1"/>
    </row>
    <row r="15" spans="1:12" ht="39" thickBot="1" x14ac:dyDescent="0.25">
      <c r="A15" s="98" t="s">
        <v>280</v>
      </c>
      <c r="B15" s="115"/>
      <c r="C15" s="943" t="s">
        <v>438</v>
      </c>
      <c r="D15" s="876"/>
      <c r="E15" s="943" t="s">
        <v>441</v>
      </c>
      <c r="F15" s="120"/>
      <c r="G15" s="1"/>
      <c r="H15" s="1"/>
      <c r="I15" s="1"/>
    </row>
    <row r="16" spans="1:12" ht="15" thickBot="1" x14ac:dyDescent="0.25">
      <c r="A16" s="37"/>
      <c r="B16" s="1"/>
      <c r="C16" s="38"/>
      <c r="D16" s="1"/>
      <c r="E16" s="1"/>
      <c r="F16" s="1"/>
      <c r="G16" s="1"/>
      <c r="H16" s="1"/>
      <c r="I16" s="1"/>
    </row>
    <row r="17" spans="1:29" ht="15" thickBot="1" x14ac:dyDescent="0.25">
      <c r="A17" s="39" t="s">
        <v>282</v>
      </c>
      <c r="B17" s="40"/>
      <c r="C17" s="41"/>
      <c r="D17" s="1"/>
      <c r="E17" s="1"/>
      <c r="F17" s="1"/>
      <c r="G17" s="1"/>
      <c r="H17" s="1"/>
      <c r="I17" s="1"/>
    </row>
    <row r="18" spans="1:29" ht="15" thickBot="1" x14ac:dyDescent="0.25">
      <c r="A18" s="103" t="s">
        <v>339</v>
      </c>
      <c r="B18" s="1"/>
      <c r="C18" s="114"/>
      <c r="D18" s="1"/>
      <c r="E18" s="1"/>
      <c r="F18" s="1"/>
      <c r="G18" s="1"/>
      <c r="H18" s="1"/>
      <c r="I18" s="1"/>
    </row>
    <row r="19" spans="1:29" ht="23.25" customHeight="1" thickBot="1" x14ac:dyDescent="0.25">
      <c r="A19" s="105"/>
      <c r="B19" s="1"/>
      <c r="C19" s="1188" t="s">
        <v>343</v>
      </c>
      <c r="D19" s="1195"/>
      <c r="E19" s="1195"/>
      <c r="F19" s="1195"/>
      <c r="G19" s="1189"/>
      <c r="H19" s="1188" t="s">
        <v>343</v>
      </c>
      <c r="I19" s="1195"/>
      <c r="J19" s="1195"/>
      <c r="K19" s="1195"/>
      <c r="L19" s="1189"/>
      <c r="N19" s="1188" t="s">
        <v>345</v>
      </c>
      <c r="O19" s="1195"/>
      <c r="P19" s="1195"/>
      <c r="Q19" s="1195"/>
      <c r="R19" s="1189"/>
      <c r="S19" s="1188" t="s">
        <v>345</v>
      </c>
      <c r="T19" s="1195"/>
      <c r="U19" s="1195"/>
      <c r="V19" s="1195"/>
      <c r="W19" s="1189"/>
    </row>
    <row r="20" spans="1:29" ht="33.75" customHeight="1" thickBot="1" x14ac:dyDescent="0.25">
      <c r="A20" s="105"/>
      <c r="B20" s="1"/>
      <c r="C20" s="1199" t="s">
        <v>430</v>
      </c>
      <c r="D20" s="1200"/>
      <c r="E20" s="1200"/>
      <c r="F20" s="1200"/>
      <c r="G20" s="1201"/>
      <c r="H20" s="1202" t="s">
        <v>455</v>
      </c>
      <c r="I20" s="1203"/>
      <c r="J20" s="1203"/>
      <c r="K20" s="1203"/>
      <c r="L20" s="1204"/>
      <c r="N20" s="1199" t="s">
        <v>430</v>
      </c>
      <c r="O20" s="1200"/>
      <c r="P20" s="1200"/>
      <c r="Q20" s="1200"/>
      <c r="R20" s="1201"/>
      <c r="S20" s="1202" t="s">
        <v>455</v>
      </c>
      <c r="T20" s="1203"/>
      <c r="U20" s="1203"/>
      <c r="V20" s="1203"/>
      <c r="W20" s="1204"/>
    </row>
    <row r="21" spans="1:29" ht="101.25" customHeight="1" thickBot="1" x14ac:dyDescent="0.25">
      <c r="A21" s="47" t="s">
        <v>284</v>
      </c>
      <c r="B21" s="47" t="s">
        <v>283</v>
      </c>
      <c r="C21" s="46" t="s">
        <v>285</v>
      </c>
      <c r="D21" s="46" t="s">
        <v>288</v>
      </c>
      <c r="E21" s="46" t="s">
        <v>287</v>
      </c>
      <c r="F21" s="46" t="s">
        <v>286</v>
      </c>
      <c r="G21" s="46" t="s">
        <v>289</v>
      </c>
      <c r="H21" s="45" t="s">
        <v>285</v>
      </c>
      <c r="I21" s="45" t="s">
        <v>288</v>
      </c>
      <c r="J21" s="45" t="s">
        <v>287</v>
      </c>
      <c r="K21" s="45" t="s">
        <v>286</v>
      </c>
      <c r="L21" s="45" t="s">
        <v>289</v>
      </c>
      <c r="N21" s="46" t="s">
        <v>285</v>
      </c>
      <c r="O21" s="46" t="s">
        <v>288</v>
      </c>
      <c r="P21" s="46" t="s">
        <v>287</v>
      </c>
      <c r="Q21" s="46" t="s">
        <v>286</v>
      </c>
      <c r="R21" s="46" t="s">
        <v>289</v>
      </c>
      <c r="S21" s="45" t="s">
        <v>285</v>
      </c>
      <c r="T21" s="45" t="s">
        <v>288</v>
      </c>
      <c r="U21" s="45" t="s">
        <v>287</v>
      </c>
      <c r="V21" s="45" t="s">
        <v>286</v>
      </c>
      <c r="W21" s="45" t="s">
        <v>289</v>
      </c>
    </row>
    <row r="22" spans="1:29" ht="24" customHeight="1" thickBot="1" x14ac:dyDescent="0.25">
      <c r="A22" s="106"/>
      <c r="B22" s="107"/>
      <c r="C22" s="108"/>
      <c r="D22" s="109"/>
      <c r="E22" s="109"/>
      <c r="F22" s="109"/>
      <c r="G22" s="110"/>
      <c r="H22" s="111"/>
      <c r="I22" s="112"/>
      <c r="J22" s="112"/>
      <c r="K22" s="112"/>
      <c r="L22" s="113"/>
      <c r="N22" s="108"/>
      <c r="O22" s="109"/>
      <c r="P22" s="109"/>
      <c r="Q22" s="109"/>
      <c r="R22" s="110"/>
      <c r="S22" s="826"/>
      <c r="T22" s="827"/>
      <c r="U22" s="827"/>
      <c r="V22" s="827"/>
      <c r="W22" s="828"/>
    </row>
    <row r="23" spans="1:29" ht="101.25" customHeight="1" x14ac:dyDescent="0.2">
      <c r="A23" s="1196" t="s">
        <v>290</v>
      </c>
      <c r="B23" s="77" t="s">
        <v>291</v>
      </c>
      <c r="C23" s="82">
        <v>16.392800000000001</v>
      </c>
      <c r="D23" s="49">
        <v>13.156544</v>
      </c>
      <c r="E23" s="50">
        <v>27.391840000000002</v>
      </c>
      <c r="F23" s="50">
        <v>6.5359680000000004</v>
      </c>
      <c r="G23" s="58">
        <v>0</v>
      </c>
      <c r="H23" s="877">
        <v>12.92</v>
      </c>
      <c r="I23" s="877">
        <v>10.34</v>
      </c>
      <c r="J23" s="877">
        <v>20.67</v>
      </c>
      <c r="K23" s="890">
        <v>0</v>
      </c>
      <c r="L23" s="891">
        <v>0</v>
      </c>
      <c r="N23" s="82">
        <v>18.032080000000004</v>
      </c>
      <c r="O23" s="49">
        <v>14.472198400000002</v>
      </c>
      <c r="P23" s="50">
        <v>30.131024000000004</v>
      </c>
      <c r="Q23" s="50">
        <v>7.1895648000000012</v>
      </c>
      <c r="R23" s="823">
        <v>0</v>
      </c>
      <c r="S23" s="877">
        <v>14.21</v>
      </c>
      <c r="T23" s="877">
        <v>11.37</v>
      </c>
      <c r="U23" s="899">
        <v>22.74</v>
      </c>
      <c r="V23" s="890">
        <v>0</v>
      </c>
      <c r="W23" s="871">
        <v>0</v>
      </c>
      <c r="X23" s="147"/>
      <c r="Y23" s="147"/>
      <c r="Z23" s="18"/>
      <c r="AA23" s="18"/>
      <c r="AB23" s="18"/>
      <c r="AC23" s="18"/>
    </row>
    <row r="24" spans="1:29" x14ac:dyDescent="0.2">
      <c r="A24" s="1197"/>
      <c r="B24" s="78" t="s">
        <v>292</v>
      </c>
      <c r="C24" s="83">
        <v>16.392800000000001</v>
      </c>
      <c r="D24" s="52">
        <v>13.156544</v>
      </c>
      <c r="E24" s="53">
        <v>27.391840000000002</v>
      </c>
      <c r="F24" s="53">
        <v>4.611136000000001</v>
      </c>
      <c r="G24" s="59">
        <v>0</v>
      </c>
      <c r="H24" s="878">
        <v>12.92</v>
      </c>
      <c r="I24" s="878">
        <v>10.34</v>
      </c>
      <c r="J24" s="878">
        <v>20.67</v>
      </c>
      <c r="K24" s="890">
        <v>0</v>
      </c>
      <c r="L24" s="881">
        <v>0</v>
      </c>
      <c r="N24" s="83">
        <v>18.032080000000004</v>
      </c>
      <c r="O24" s="52">
        <v>14.472198400000002</v>
      </c>
      <c r="P24" s="53">
        <v>30.131024000000004</v>
      </c>
      <c r="Q24" s="53">
        <v>5.0722496000000019</v>
      </c>
      <c r="R24" s="824">
        <v>0</v>
      </c>
      <c r="S24" s="878">
        <v>14.21</v>
      </c>
      <c r="T24" s="878">
        <v>11.37</v>
      </c>
      <c r="U24" s="900">
        <v>22.74</v>
      </c>
      <c r="V24" s="890">
        <v>0</v>
      </c>
      <c r="W24" s="871">
        <v>0</v>
      </c>
      <c r="X24" s="147"/>
      <c r="Y24" s="147"/>
      <c r="Z24" s="18"/>
      <c r="AA24" s="18"/>
      <c r="AB24" s="18"/>
      <c r="AC24" s="18"/>
    </row>
    <row r="25" spans="1:29" x14ac:dyDescent="0.2">
      <c r="A25" s="1197"/>
      <c r="B25" s="78" t="s">
        <v>293</v>
      </c>
      <c r="C25" s="83">
        <v>16.392800000000001</v>
      </c>
      <c r="D25" s="52">
        <v>13.156544</v>
      </c>
      <c r="E25" s="53">
        <v>27.391840000000002</v>
      </c>
      <c r="F25" s="53">
        <v>4.611136000000001</v>
      </c>
      <c r="G25" s="59">
        <v>0</v>
      </c>
      <c r="H25" s="878">
        <v>12.92</v>
      </c>
      <c r="I25" s="878">
        <v>10.34</v>
      </c>
      <c r="J25" s="878">
        <v>20.67</v>
      </c>
      <c r="K25" s="890">
        <v>0</v>
      </c>
      <c r="L25" s="881">
        <v>0</v>
      </c>
      <c r="N25" s="83">
        <v>18.032080000000004</v>
      </c>
      <c r="O25" s="52">
        <v>14.472198400000002</v>
      </c>
      <c r="P25" s="53">
        <v>30.131024000000004</v>
      </c>
      <c r="Q25" s="53">
        <v>5.0722496000000019</v>
      </c>
      <c r="R25" s="824">
        <v>0</v>
      </c>
      <c r="S25" s="878">
        <v>14.21</v>
      </c>
      <c r="T25" s="878">
        <v>11.37</v>
      </c>
      <c r="U25" s="900">
        <v>22.74</v>
      </c>
      <c r="V25" s="890">
        <v>0</v>
      </c>
      <c r="W25" s="871">
        <v>0</v>
      </c>
      <c r="X25" s="147"/>
      <c r="Y25" s="147"/>
      <c r="Z25" s="18"/>
      <c r="AA25" s="18"/>
      <c r="AB25" s="18"/>
      <c r="AC25" s="18"/>
    </row>
    <row r="26" spans="1:29" x14ac:dyDescent="0.2">
      <c r="A26" s="1197"/>
      <c r="B26" s="78" t="s">
        <v>294</v>
      </c>
      <c r="C26" s="83">
        <v>16.392800000000001</v>
      </c>
      <c r="D26" s="52">
        <v>13.156544</v>
      </c>
      <c r="E26" s="53">
        <v>27.391840000000002</v>
      </c>
      <c r="F26" s="53">
        <v>3.6487200000000004</v>
      </c>
      <c r="G26" s="59">
        <v>0</v>
      </c>
      <c r="H26" s="878">
        <v>12.92</v>
      </c>
      <c r="I26" s="878">
        <v>10.34</v>
      </c>
      <c r="J26" s="878">
        <v>20.67</v>
      </c>
      <c r="K26" s="890">
        <v>0</v>
      </c>
      <c r="L26" s="881">
        <v>0</v>
      </c>
      <c r="N26" s="83">
        <v>18.032080000000004</v>
      </c>
      <c r="O26" s="52">
        <v>14.472198400000002</v>
      </c>
      <c r="P26" s="53">
        <v>30.131024000000004</v>
      </c>
      <c r="Q26" s="53">
        <v>4.0135920000000009</v>
      </c>
      <c r="R26" s="824">
        <v>0</v>
      </c>
      <c r="S26" s="878">
        <v>14.21</v>
      </c>
      <c r="T26" s="878">
        <v>11.37</v>
      </c>
      <c r="U26" s="900">
        <v>22.74</v>
      </c>
      <c r="V26" s="890">
        <v>0</v>
      </c>
      <c r="W26" s="871">
        <v>0</v>
      </c>
      <c r="X26" s="147"/>
      <c r="Y26" s="147"/>
      <c r="Z26" s="18"/>
      <c r="AA26" s="18"/>
      <c r="AB26" s="18"/>
      <c r="AC26" s="18"/>
    </row>
    <row r="27" spans="1:29" x14ac:dyDescent="0.2">
      <c r="A27" s="1197"/>
      <c r="B27" s="78" t="s">
        <v>295</v>
      </c>
      <c r="C27" s="83">
        <v>16.392800000000001</v>
      </c>
      <c r="D27" s="52">
        <v>13.156544</v>
      </c>
      <c r="E27" s="53">
        <v>27.391840000000002</v>
      </c>
      <c r="F27" s="51">
        <v>4.611136000000001</v>
      </c>
      <c r="G27" s="60">
        <v>0</v>
      </c>
      <c r="H27" s="878">
        <v>12.92</v>
      </c>
      <c r="I27" s="878">
        <v>10.34</v>
      </c>
      <c r="J27" s="878">
        <v>20.67</v>
      </c>
      <c r="K27" s="890">
        <v>0</v>
      </c>
      <c r="L27" s="881">
        <v>0</v>
      </c>
      <c r="N27" s="83">
        <v>18.032080000000004</v>
      </c>
      <c r="O27" s="52">
        <v>14.472198400000002</v>
      </c>
      <c r="P27" s="53">
        <v>30.131024000000004</v>
      </c>
      <c r="Q27" s="51">
        <v>5.0722496000000019</v>
      </c>
      <c r="R27" s="825">
        <v>0</v>
      </c>
      <c r="S27" s="878">
        <v>14.21</v>
      </c>
      <c r="T27" s="878">
        <v>11.37</v>
      </c>
      <c r="U27" s="900">
        <v>22.74</v>
      </c>
      <c r="V27" s="890">
        <v>0</v>
      </c>
      <c r="W27" s="871">
        <v>0</v>
      </c>
      <c r="X27" s="147"/>
      <c r="Y27" s="147"/>
      <c r="Z27" s="18"/>
      <c r="AA27" s="18"/>
      <c r="AB27" s="18"/>
      <c r="AC27" s="18"/>
    </row>
    <row r="28" spans="1:29" x14ac:dyDescent="0.2">
      <c r="A28" s="1197"/>
      <c r="B28" s="78" t="s">
        <v>296</v>
      </c>
      <c r="C28" s="84">
        <v>0</v>
      </c>
      <c r="D28" s="57">
        <v>0</v>
      </c>
      <c r="E28" s="57">
        <v>0</v>
      </c>
      <c r="F28" s="51">
        <v>8.7463519999999999</v>
      </c>
      <c r="G28" s="60">
        <v>0</v>
      </c>
      <c r="H28" s="879">
        <v>0</v>
      </c>
      <c r="I28" s="879">
        <v>0</v>
      </c>
      <c r="J28" s="879">
        <v>0</v>
      </c>
      <c r="K28" s="890">
        <v>0</v>
      </c>
      <c r="L28" s="871">
        <v>0.34</v>
      </c>
      <c r="N28" s="84">
        <v>0</v>
      </c>
      <c r="O28" s="57">
        <v>0</v>
      </c>
      <c r="P28" s="57">
        <v>0</v>
      </c>
      <c r="Q28" s="51">
        <v>9.6209872000000001</v>
      </c>
      <c r="R28" s="60">
        <v>0</v>
      </c>
      <c r="S28" s="880">
        <v>0</v>
      </c>
      <c r="T28" s="879">
        <v>0</v>
      </c>
      <c r="U28" s="879">
        <v>0</v>
      </c>
      <c r="V28" s="890">
        <v>0</v>
      </c>
      <c r="W28" s="871">
        <v>0.37</v>
      </c>
      <c r="X28" s="147"/>
      <c r="Y28" s="147"/>
      <c r="Z28" s="18"/>
      <c r="AA28" s="18"/>
      <c r="AB28" s="18"/>
      <c r="AC28" s="18"/>
    </row>
    <row r="29" spans="1:29" ht="29.25" customHeight="1" x14ac:dyDescent="0.2">
      <c r="A29" s="1197"/>
      <c r="B29" s="78" t="s">
        <v>297</v>
      </c>
      <c r="C29" s="84">
        <v>0</v>
      </c>
      <c r="D29" s="57">
        <v>0</v>
      </c>
      <c r="E29" s="57">
        <v>0</v>
      </c>
      <c r="F29" s="51">
        <v>38.380304000000002</v>
      </c>
      <c r="G29" s="60">
        <v>0</v>
      </c>
      <c r="H29" s="879">
        <v>0</v>
      </c>
      <c r="I29" s="879">
        <v>0</v>
      </c>
      <c r="J29" s="879">
        <v>0</v>
      </c>
      <c r="K29" s="890">
        <v>0</v>
      </c>
      <c r="L29" s="871">
        <v>0.34</v>
      </c>
      <c r="N29" s="84">
        <v>0</v>
      </c>
      <c r="O29" s="57">
        <v>0</v>
      </c>
      <c r="P29" s="57">
        <v>0</v>
      </c>
      <c r="Q29" s="51">
        <v>42.218334400000003</v>
      </c>
      <c r="R29" s="60">
        <v>0</v>
      </c>
      <c r="S29" s="880">
        <v>0</v>
      </c>
      <c r="T29" s="879">
        <v>0</v>
      </c>
      <c r="U29" s="879">
        <v>0</v>
      </c>
      <c r="V29" s="890">
        <v>0</v>
      </c>
      <c r="W29" s="871">
        <v>0.37</v>
      </c>
      <c r="X29" s="147"/>
      <c r="Y29" s="147"/>
      <c r="Z29" s="18"/>
      <c r="AA29" s="18"/>
      <c r="AB29" s="18"/>
      <c r="AC29" s="18"/>
    </row>
    <row r="30" spans="1:29" ht="30" customHeight="1" thickBot="1" x14ac:dyDescent="0.25">
      <c r="A30" s="1197"/>
      <c r="B30" s="78" t="s">
        <v>298</v>
      </c>
      <c r="C30" s="84">
        <v>0</v>
      </c>
      <c r="D30" s="57">
        <v>0</v>
      </c>
      <c r="E30" s="57">
        <v>0</v>
      </c>
      <c r="F30" s="51">
        <v>49.315888000000008</v>
      </c>
      <c r="G30" s="60">
        <v>0</v>
      </c>
      <c r="H30" s="880">
        <v>0</v>
      </c>
      <c r="I30" s="879">
        <v>0</v>
      </c>
      <c r="J30" s="879">
        <v>0</v>
      </c>
      <c r="K30" s="890">
        <v>0</v>
      </c>
      <c r="L30" s="871">
        <v>0.34</v>
      </c>
      <c r="N30" s="84">
        <v>0</v>
      </c>
      <c r="O30" s="57">
        <v>0</v>
      </c>
      <c r="P30" s="57">
        <v>0</v>
      </c>
      <c r="Q30" s="51">
        <v>54.247476800000015</v>
      </c>
      <c r="R30" s="60">
        <v>0</v>
      </c>
      <c r="S30" s="880">
        <v>0</v>
      </c>
      <c r="T30" s="879">
        <v>0</v>
      </c>
      <c r="U30" s="879">
        <v>0</v>
      </c>
      <c r="V30" s="890">
        <v>0</v>
      </c>
      <c r="W30" s="871">
        <v>0.37</v>
      </c>
      <c r="X30" s="147"/>
      <c r="Y30" s="147"/>
      <c r="Z30" s="18"/>
      <c r="AA30" s="18"/>
      <c r="AB30" s="18"/>
      <c r="AC30" s="18"/>
    </row>
    <row r="31" spans="1:29" ht="98.25" customHeight="1" thickBot="1" x14ac:dyDescent="0.25">
      <c r="A31" s="1198"/>
      <c r="B31" s="79" t="s">
        <v>299</v>
      </c>
      <c r="C31" s="76">
        <v>0</v>
      </c>
      <c r="D31" s="61">
        <v>0</v>
      </c>
      <c r="E31" s="61">
        <v>0</v>
      </c>
      <c r="F31" s="61">
        <v>0</v>
      </c>
      <c r="G31" s="56">
        <v>1.4421818181818182</v>
      </c>
      <c r="H31" s="881">
        <v>12.92</v>
      </c>
      <c r="I31" s="877">
        <v>10.34</v>
      </c>
      <c r="J31" s="877">
        <v>20.67</v>
      </c>
      <c r="K31" s="890">
        <v>0</v>
      </c>
      <c r="L31" s="881">
        <v>0.34</v>
      </c>
      <c r="N31" s="76">
        <v>0</v>
      </c>
      <c r="O31" s="61">
        <v>0</v>
      </c>
      <c r="P31" s="61">
        <v>0</v>
      </c>
      <c r="Q31" s="61">
        <v>0</v>
      </c>
      <c r="R31" s="56">
        <v>1.5864000000000003</v>
      </c>
      <c r="S31" s="877">
        <v>14.21</v>
      </c>
      <c r="T31" s="877">
        <v>11.37</v>
      </c>
      <c r="U31" s="899">
        <v>22.74</v>
      </c>
      <c r="V31" s="890">
        <v>0</v>
      </c>
      <c r="W31" s="871">
        <v>0.37</v>
      </c>
      <c r="X31" s="147"/>
      <c r="Y31" s="147"/>
      <c r="Z31" s="18"/>
      <c r="AA31" s="18"/>
      <c r="AB31" s="18"/>
      <c r="AC31" s="18"/>
    </row>
    <row r="32" spans="1:29" ht="15" thickBot="1" x14ac:dyDescent="0.25">
      <c r="A32" s="1182" t="s">
        <v>300</v>
      </c>
      <c r="B32" s="77" t="s">
        <v>301</v>
      </c>
      <c r="C32" s="75">
        <v>0</v>
      </c>
      <c r="D32" s="62">
        <v>0</v>
      </c>
      <c r="E32" s="62">
        <v>0</v>
      </c>
      <c r="F32" s="48">
        <v>5.4783680000000006</v>
      </c>
      <c r="G32" s="63">
        <v>0</v>
      </c>
      <c r="H32" s="882">
        <v>0</v>
      </c>
      <c r="I32" s="892">
        <v>0</v>
      </c>
      <c r="J32" s="892">
        <v>0</v>
      </c>
      <c r="K32" s="890">
        <v>0</v>
      </c>
      <c r="L32" s="871">
        <v>0.78</v>
      </c>
      <c r="N32" s="75">
        <v>0</v>
      </c>
      <c r="O32" s="62">
        <v>0</v>
      </c>
      <c r="P32" s="62">
        <v>0</v>
      </c>
      <c r="Q32" s="48">
        <v>6.0262048000000012</v>
      </c>
      <c r="R32" s="63">
        <v>0</v>
      </c>
      <c r="S32" s="882">
        <v>0</v>
      </c>
      <c r="T32" s="892">
        <v>0</v>
      </c>
      <c r="U32" s="892">
        <v>0</v>
      </c>
      <c r="V32" s="890">
        <v>0</v>
      </c>
      <c r="W32" s="871">
        <v>0.85</v>
      </c>
      <c r="X32" s="147"/>
      <c r="Y32" s="147"/>
      <c r="Z32" s="18"/>
      <c r="AA32" s="18"/>
      <c r="AB32" s="18"/>
      <c r="AC32" s="18"/>
    </row>
    <row r="33" spans="1:29" x14ac:dyDescent="0.2">
      <c r="A33" s="1183"/>
      <c r="B33" s="78" t="s">
        <v>302</v>
      </c>
      <c r="C33" s="83">
        <v>21.913472000000002</v>
      </c>
      <c r="D33" s="51">
        <v>16.392800000000001</v>
      </c>
      <c r="E33" s="51">
        <v>32.891360000000006</v>
      </c>
      <c r="F33" s="51">
        <v>0</v>
      </c>
      <c r="G33" s="54">
        <v>0</v>
      </c>
      <c r="H33" s="881">
        <v>15.51</v>
      </c>
      <c r="I33" s="877">
        <v>12.92</v>
      </c>
      <c r="J33" s="877">
        <v>25.84</v>
      </c>
      <c r="K33" s="890">
        <v>0</v>
      </c>
      <c r="L33" s="881">
        <v>0</v>
      </c>
      <c r="N33" s="83">
        <v>24.104819200000005</v>
      </c>
      <c r="O33" s="51">
        <v>18.032080000000004</v>
      </c>
      <c r="P33" s="51">
        <v>36.180496000000012</v>
      </c>
      <c r="Q33" s="51">
        <v>0</v>
      </c>
      <c r="R33" s="54">
        <v>0</v>
      </c>
      <c r="S33" s="877">
        <v>17.059999999999999</v>
      </c>
      <c r="T33" s="877">
        <v>14.21</v>
      </c>
      <c r="U33" s="899">
        <v>28.43</v>
      </c>
      <c r="V33" s="890">
        <v>0</v>
      </c>
      <c r="W33" s="871">
        <v>0</v>
      </c>
      <c r="X33" s="147"/>
      <c r="Y33" s="147"/>
      <c r="Z33" s="18"/>
      <c r="AA33" s="18"/>
      <c r="AB33" s="18"/>
      <c r="AC33" s="18"/>
    </row>
    <row r="34" spans="1:29" x14ac:dyDescent="0.2">
      <c r="A34" s="1183"/>
      <c r="B34" s="78" t="s">
        <v>303</v>
      </c>
      <c r="C34" s="83">
        <v>21.913472000000002</v>
      </c>
      <c r="D34" s="51">
        <v>16.392800000000001</v>
      </c>
      <c r="E34" s="51">
        <v>32.891360000000006</v>
      </c>
      <c r="F34" s="51">
        <v>8.7463519999999999</v>
      </c>
      <c r="G34" s="60">
        <v>0</v>
      </c>
      <c r="H34" s="881">
        <v>15.51</v>
      </c>
      <c r="I34" s="878">
        <v>12.92</v>
      </c>
      <c r="J34" s="878">
        <v>25.84</v>
      </c>
      <c r="K34" s="890">
        <v>0</v>
      </c>
      <c r="L34" s="881">
        <v>0.34</v>
      </c>
      <c r="N34" s="83">
        <v>24.104819200000005</v>
      </c>
      <c r="O34" s="51">
        <v>18.032080000000004</v>
      </c>
      <c r="P34" s="51">
        <v>36.180496000000012</v>
      </c>
      <c r="Q34" s="51">
        <v>9.6209872000000001</v>
      </c>
      <c r="R34" s="60">
        <v>0</v>
      </c>
      <c r="S34" s="878">
        <v>17.059999999999999</v>
      </c>
      <c r="T34" s="878">
        <v>14.21</v>
      </c>
      <c r="U34" s="900">
        <v>28.43</v>
      </c>
      <c r="V34" s="890">
        <v>0</v>
      </c>
      <c r="W34" s="871">
        <v>0.37</v>
      </c>
      <c r="X34" s="147"/>
      <c r="Y34" s="147"/>
      <c r="Z34" s="18"/>
      <c r="AA34" s="18"/>
      <c r="AB34" s="18"/>
      <c r="AC34" s="18"/>
    </row>
    <row r="35" spans="1:29" x14ac:dyDescent="0.2">
      <c r="A35" s="1183"/>
      <c r="B35" s="78" t="s">
        <v>304</v>
      </c>
      <c r="C35" s="83">
        <v>21.913472000000002</v>
      </c>
      <c r="D35" s="51">
        <v>16.392800000000001</v>
      </c>
      <c r="E35" s="51">
        <v>32.891360000000006</v>
      </c>
      <c r="F35" s="51">
        <v>8.7463519999999999</v>
      </c>
      <c r="G35" s="60">
        <v>0</v>
      </c>
      <c r="H35" s="881">
        <v>15.51</v>
      </c>
      <c r="I35" s="878">
        <v>12.92</v>
      </c>
      <c r="J35" s="878">
        <v>25.84</v>
      </c>
      <c r="K35" s="890">
        <v>0</v>
      </c>
      <c r="L35" s="881">
        <v>0.34</v>
      </c>
      <c r="N35" s="83">
        <v>24.104819200000005</v>
      </c>
      <c r="O35" s="51">
        <v>18.032080000000004</v>
      </c>
      <c r="P35" s="51">
        <v>36.180496000000012</v>
      </c>
      <c r="Q35" s="51">
        <v>9.6209872000000001</v>
      </c>
      <c r="R35" s="60">
        <v>0</v>
      </c>
      <c r="S35" s="878">
        <v>17.059999999999999</v>
      </c>
      <c r="T35" s="878">
        <v>14.21</v>
      </c>
      <c r="U35" s="900">
        <v>28.43</v>
      </c>
      <c r="V35" s="890">
        <v>0</v>
      </c>
      <c r="W35" s="871">
        <v>0.37</v>
      </c>
      <c r="X35" s="147"/>
      <c r="Y35" s="147"/>
      <c r="Z35" s="18"/>
      <c r="AA35" s="18"/>
      <c r="AB35" s="18"/>
      <c r="AC35" s="18"/>
    </row>
    <row r="36" spans="1:29" ht="15" thickBot="1" x14ac:dyDescent="0.25">
      <c r="A36" s="1184"/>
      <c r="B36" s="78" t="s">
        <v>305</v>
      </c>
      <c r="C36" s="85">
        <v>21.913472000000002</v>
      </c>
      <c r="D36" s="51">
        <v>16.392800000000001</v>
      </c>
      <c r="E36" s="51">
        <v>32.891360000000006</v>
      </c>
      <c r="F36" s="55">
        <v>8.7463519999999999</v>
      </c>
      <c r="G36" s="64">
        <v>0</v>
      </c>
      <c r="H36" s="881">
        <v>15.51</v>
      </c>
      <c r="I36" s="878">
        <v>12.92</v>
      </c>
      <c r="J36" s="878">
        <v>25.84</v>
      </c>
      <c r="K36" s="890">
        <v>0</v>
      </c>
      <c r="L36" s="881">
        <v>0.34</v>
      </c>
      <c r="N36" s="83">
        <v>24.104819200000005</v>
      </c>
      <c r="O36" s="51">
        <v>18.032080000000004</v>
      </c>
      <c r="P36" s="51">
        <v>36.180496000000012</v>
      </c>
      <c r="Q36" s="55">
        <v>9.6209872000000001</v>
      </c>
      <c r="R36" s="64">
        <v>0</v>
      </c>
      <c r="S36" s="878">
        <v>17.059999999999999</v>
      </c>
      <c r="T36" s="878">
        <v>14.21</v>
      </c>
      <c r="U36" s="900">
        <v>28.43</v>
      </c>
      <c r="V36" s="890">
        <v>0</v>
      </c>
      <c r="W36" s="871">
        <v>0.37</v>
      </c>
      <c r="X36" s="147"/>
      <c r="Y36" s="147"/>
      <c r="Z36" s="18"/>
      <c r="AA36" s="18"/>
      <c r="AB36" s="18"/>
      <c r="AC36" s="18"/>
    </row>
    <row r="37" spans="1:29" x14ac:dyDescent="0.2">
      <c r="A37" s="1182" t="s">
        <v>306</v>
      </c>
      <c r="B37" s="77" t="s">
        <v>307</v>
      </c>
      <c r="C37" s="75">
        <v>0</v>
      </c>
      <c r="D37" s="62">
        <v>0</v>
      </c>
      <c r="E37" s="62">
        <v>0</v>
      </c>
      <c r="F37" s="48">
        <v>49.315888000000008</v>
      </c>
      <c r="G37" s="63">
        <v>0</v>
      </c>
      <c r="H37" s="882">
        <v>0</v>
      </c>
      <c r="I37" s="892">
        <v>0</v>
      </c>
      <c r="J37" s="892">
        <v>0</v>
      </c>
      <c r="K37" s="890">
        <v>0</v>
      </c>
      <c r="L37" s="871">
        <v>0</v>
      </c>
      <c r="N37" s="75">
        <v>0</v>
      </c>
      <c r="O37" s="62">
        <v>0</v>
      </c>
      <c r="P37" s="62">
        <v>0</v>
      </c>
      <c r="Q37" s="48">
        <v>54.247476800000015</v>
      </c>
      <c r="R37" s="63">
        <v>0</v>
      </c>
      <c r="S37" s="882">
        <v>0</v>
      </c>
      <c r="T37" s="892">
        <v>0</v>
      </c>
      <c r="U37" s="892">
        <v>0</v>
      </c>
      <c r="V37" s="890">
        <v>0</v>
      </c>
      <c r="W37" s="871">
        <v>0</v>
      </c>
      <c r="X37" s="147"/>
      <c r="Y37" s="147"/>
      <c r="Z37" s="18"/>
      <c r="AA37" s="18"/>
      <c r="AB37" s="18"/>
      <c r="AC37" s="18"/>
    </row>
    <row r="38" spans="1:29" x14ac:dyDescent="0.2">
      <c r="A38" s="1183"/>
      <c r="B38" s="78" t="s">
        <v>308</v>
      </c>
      <c r="C38" s="74">
        <v>0</v>
      </c>
      <c r="D38" s="65">
        <v>0</v>
      </c>
      <c r="E38" s="65">
        <v>0</v>
      </c>
      <c r="F38" s="51">
        <v>54.794256000000004</v>
      </c>
      <c r="G38" s="60">
        <v>0</v>
      </c>
      <c r="H38" s="880">
        <v>0</v>
      </c>
      <c r="I38" s="879">
        <v>0</v>
      </c>
      <c r="J38" s="879">
        <v>0</v>
      </c>
      <c r="K38" s="890">
        <v>0</v>
      </c>
      <c r="L38" s="871">
        <v>0.34</v>
      </c>
      <c r="N38" s="74">
        <v>0</v>
      </c>
      <c r="O38" s="65">
        <v>0</v>
      </c>
      <c r="P38" s="65">
        <v>0</v>
      </c>
      <c r="Q38" s="51">
        <v>60.27368160000001</v>
      </c>
      <c r="R38" s="60">
        <v>0</v>
      </c>
      <c r="S38" s="880">
        <v>0</v>
      </c>
      <c r="T38" s="879">
        <v>0</v>
      </c>
      <c r="U38" s="879">
        <v>0</v>
      </c>
      <c r="V38" s="890">
        <v>0</v>
      </c>
      <c r="W38" s="871">
        <v>0.37</v>
      </c>
      <c r="X38" s="147"/>
      <c r="Y38" s="147"/>
      <c r="Z38" s="18"/>
      <c r="AA38" s="18"/>
      <c r="AB38" s="18"/>
      <c r="AC38" s="18"/>
    </row>
    <row r="39" spans="1:29" x14ac:dyDescent="0.2">
      <c r="A39" s="1183"/>
      <c r="B39" s="78" t="s">
        <v>309</v>
      </c>
      <c r="C39" s="74">
        <v>0</v>
      </c>
      <c r="D39" s="65">
        <v>0</v>
      </c>
      <c r="E39" s="65">
        <v>0</v>
      </c>
      <c r="F39" s="51">
        <v>71.239936</v>
      </c>
      <c r="G39" s="60">
        <v>0</v>
      </c>
      <c r="H39" s="880">
        <v>0</v>
      </c>
      <c r="I39" s="879">
        <v>0</v>
      </c>
      <c r="J39" s="879">
        <v>0</v>
      </c>
      <c r="K39" s="890">
        <v>0</v>
      </c>
      <c r="L39" s="871">
        <v>0.34</v>
      </c>
      <c r="N39" s="74">
        <v>0</v>
      </c>
      <c r="O39" s="65">
        <v>0</v>
      </c>
      <c r="P39" s="65">
        <v>0</v>
      </c>
      <c r="Q39" s="51">
        <v>78.363929600000006</v>
      </c>
      <c r="R39" s="60">
        <v>0</v>
      </c>
      <c r="S39" s="880">
        <v>0</v>
      </c>
      <c r="T39" s="879">
        <v>0</v>
      </c>
      <c r="U39" s="879">
        <v>0</v>
      </c>
      <c r="V39" s="890">
        <v>0</v>
      </c>
      <c r="W39" s="871">
        <v>0.37</v>
      </c>
      <c r="X39" s="147"/>
      <c r="Y39" s="147"/>
      <c r="Z39" s="18"/>
      <c r="AA39" s="18"/>
      <c r="AB39" s="18"/>
      <c r="AC39" s="18"/>
    </row>
    <row r="40" spans="1:29" ht="30" customHeight="1" thickBot="1" x14ac:dyDescent="0.25">
      <c r="A40" s="1184"/>
      <c r="B40" s="78" t="s">
        <v>310</v>
      </c>
      <c r="C40" s="76">
        <v>0</v>
      </c>
      <c r="D40" s="61">
        <v>0</v>
      </c>
      <c r="E40" s="61">
        <v>0</v>
      </c>
      <c r="F40" s="55">
        <v>8.7463519999999999</v>
      </c>
      <c r="G40" s="64">
        <v>0</v>
      </c>
      <c r="H40" s="883">
        <v>12.92</v>
      </c>
      <c r="I40" s="879">
        <v>0</v>
      </c>
      <c r="J40" s="879">
        <v>0</v>
      </c>
      <c r="K40" s="890">
        <v>0</v>
      </c>
      <c r="L40" s="871">
        <v>0.78</v>
      </c>
      <c r="N40" s="76">
        <v>0</v>
      </c>
      <c r="O40" s="61">
        <v>0</v>
      </c>
      <c r="P40" s="61">
        <v>0</v>
      </c>
      <c r="Q40" s="55">
        <v>9.6209872000000001</v>
      </c>
      <c r="R40" s="64">
        <v>0</v>
      </c>
      <c r="S40" s="883">
        <v>14.21</v>
      </c>
      <c r="T40" s="879">
        <v>0</v>
      </c>
      <c r="U40" s="879">
        <v>0</v>
      </c>
      <c r="V40" s="890">
        <v>0</v>
      </c>
      <c r="W40" s="871">
        <v>0.85</v>
      </c>
      <c r="X40" s="147"/>
      <c r="Y40" s="147"/>
      <c r="Z40" s="18"/>
      <c r="AA40" s="18"/>
      <c r="AB40" s="18"/>
      <c r="AC40" s="18"/>
    </row>
    <row r="41" spans="1:29" x14ac:dyDescent="0.2">
      <c r="A41" s="1182" t="s">
        <v>311</v>
      </c>
      <c r="B41" s="77" t="s">
        <v>312</v>
      </c>
      <c r="C41" s="75">
        <v>0</v>
      </c>
      <c r="D41" s="62">
        <v>0</v>
      </c>
      <c r="E41" s="62">
        <v>0</v>
      </c>
      <c r="F41" s="48">
        <v>8.7463519999999999</v>
      </c>
      <c r="G41" s="63">
        <v>0</v>
      </c>
      <c r="H41" s="882">
        <v>0</v>
      </c>
      <c r="I41" s="892">
        <v>0</v>
      </c>
      <c r="J41" s="892">
        <v>0</v>
      </c>
      <c r="K41" s="890">
        <v>0</v>
      </c>
      <c r="L41" s="871">
        <v>0.78</v>
      </c>
      <c r="N41" s="75">
        <v>0</v>
      </c>
      <c r="O41" s="62">
        <v>0</v>
      </c>
      <c r="P41" s="62">
        <v>0</v>
      </c>
      <c r="Q41" s="48">
        <v>9.6209872000000001</v>
      </c>
      <c r="R41" s="63">
        <v>0</v>
      </c>
      <c r="S41" s="882">
        <v>0</v>
      </c>
      <c r="T41" s="892">
        <v>0</v>
      </c>
      <c r="U41" s="892">
        <v>0</v>
      </c>
      <c r="V41" s="890">
        <v>0</v>
      </c>
      <c r="W41" s="871">
        <v>0.85</v>
      </c>
      <c r="X41" s="147"/>
      <c r="Y41" s="147"/>
      <c r="Z41" s="18"/>
      <c r="AA41" s="18"/>
      <c r="AB41" s="18"/>
      <c r="AC41" s="18"/>
    </row>
    <row r="42" spans="1:29" x14ac:dyDescent="0.2">
      <c r="A42" s="1183"/>
      <c r="B42" s="78" t="s">
        <v>313</v>
      </c>
      <c r="C42" s="74">
        <v>0</v>
      </c>
      <c r="D42" s="65">
        <v>0</v>
      </c>
      <c r="E42" s="65">
        <v>0</v>
      </c>
      <c r="F42" s="51">
        <v>8.7463519999999999</v>
      </c>
      <c r="G42" s="60">
        <v>0</v>
      </c>
      <c r="H42" s="883">
        <v>12.92</v>
      </c>
      <c r="I42" s="879">
        <v>0</v>
      </c>
      <c r="J42" s="879">
        <v>0</v>
      </c>
      <c r="K42" s="890">
        <v>0</v>
      </c>
      <c r="L42" s="871">
        <v>0.78</v>
      </c>
      <c r="N42" s="74">
        <v>0</v>
      </c>
      <c r="O42" s="65">
        <v>0</v>
      </c>
      <c r="P42" s="65">
        <v>0</v>
      </c>
      <c r="Q42" s="51">
        <v>9.6209872000000001</v>
      </c>
      <c r="R42" s="60">
        <v>0</v>
      </c>
      <c r="S42" s="871">
        <v>14.21</v>
      </c>
      <c r="T42" s="879">
        <v>0</v>
      </c>
      <c r="U42" s="879">
        <v>0</v>
      </c>
      <c r="V42" s="890">
        <v>0</v>
      </c>
      <c r="W42" s="871">
        <v>0.85</v>
      </c>
      <c r="X42" s="147"/>
      <c r="Y42" s="147"/>
      <c r="Z42" s="18"/>
      <c r="AA42" s="18"/>
      <c r="AB42" s="18"/>
      <c r="AC42" s="18"/>
    </row>
    <row r="43" spans="1:29" ht="21.75" customHeight="1" x14ac:dyDescent="0.2">
      <c r="A43" s="1183"/>
      <c r="B43" s="78" t="s">
        <v>314</v>
      </c>
      <c r="C43" s="74">
        <v>0</v>
      </c>
      <c r="D43" s="65">
        <v>0</v>
      </c>
      <c r="E43" s="65">
        <v>0</v>
      </c>
      <c r="F43" s="51">
        <v>87.727920000000012</v>
      </c>
      <c r="G43" s="60">
        <v>0</v>
      </c>
      <c r="H43" s="880">
        <v>0</v>
      </c>
      <c r="I43" s="879">
        <v>0</v>
      </c>
      <c r="J43" s="879">
        <v>0</v>
      </c>
      <c r="K43" s="890">
        <v>0</v>
      </c>
      <c r="L43" s="871">
        <v>0.78</v>
      </c>
      <c r="N43" s="74">
        <v>0</v>
      </c>
      <c r="O43" s="65">
        <v>0</v>
      </c>
      <c r="P43" s="65">
        <v>0</v>
      </c>
      <c r="Q43" s="51">
        <v>96.500712000000021</v>
      </c>
      <c r="R43" s="60">
        <v>0</v>
      </c>
      <c r="S43" s="880">
        <v>0</v>
      </c>
      <c r="T43" s="879">
        <v>0</v>
      </c>
      <c r="U43" s="879">
        <v>0</v>
      </c>
      <c r="V43" s="890">
        <v>0</v>
      </c>
      <c r="W43" s="871">
        <v>0.85</v>
      </c>
      <c r="X43" s="147"/>
      <c r="Y43" s="147"/>
      <c r="Z43" s="18"/>
      <c r="AA43" s="18"/>
      <c r="AB43" s="18"/>
      <c r="AC43" s="18"/>
    </row>
    <row r="44" spans="1:29" ht="26.25" thickBot="1" x14ac:dyDescent="0.25">
      <c r="A44" s="1184"/>
      <c r="B44" s="78" t="s">
        <v>315</v>
      </c>
      <c r="C44" s="76">
        <v>0</v>
      </c>
      <c r="D44" s="61">
        <v>0</v>
      </c>
      <c r="E44" s="61">
        <v>0</v>
      </c>
      <c r="F44" s="55">
        <v>131.52313600000002</v>
      </c>
      <c r="G44" s="64">
        <v>0</v>
      </c>
      <c r="H44" s="884">
        <v>0</v>
      </c>
      <c r="I44" s="893">
        <v>0</v>
      </c>
      <c r="J44" s="893">
        <v>0</v>
      </c>
      <c r="K44" s="890">
        <v>0</v>
      </c>
      <c r="L44" s="871">
        <v>0.34</v>
      </c>
      <c r="N44" s="815">
        <v>0</v>
      </c>
      <c r="O44" s="810">
        <v>0</v>
      </c>
      <c r="P44" s="810">
        <v>0</v>
      </c>
      <c r="Q44" s="816">
        <v>144.67544960000004</v>
      </c>
      <c r="R44" s="64">
        <v>0</v>
      </c>
      <c r="S44" s="884">
        <v>0</v>
      </c>
      <c r="T44" s="893">
        <v>0</v>
      </c>
      <c r="U44" s="893">
        <v>0</v>
      </c>
      <c r="V44" s="890">
        <v>0</v>
      </c>
      <c r="W44" s="871">
        <v>0.37</v>
      </c>
      <c r="X44" s="147"/>
      <c r="Y44" s="147"/>
      <c r="Z44" s="18"/>
      <c r="AA44" s="18"/>
      <c r="AB44" s="18"/>
      <c r="AC44" s="18"/>
    </row>
    <row r="45" spans="1:29" x14ac:dyDescent="0.2">
      <c r="A45" s="1182" t="s">
        <v>316</v>
      </c>
      <c r="B45" s="77" t="s">
        <v>317</v>
      </c>
      <c r="C45" s="82">
        <v>16.445680000000003</v>
      </c>
      <c r="D45" s="48">
        <v>13.156544</v>
      </c>
      <c r="E45" s="48">
        <v>27.391840000000002</v>
      </c>
      <c r="F45" s="48">
        <v>10.956736000000001</v>
      </c>
      <c r="G45" s="63">
        <v>0</v>
      </c>
      <c r="H45" s="881">
        <v>15.51</v>
      </c>
      <c r="I45" s="877">
        <v>12.92</v>
      </c>
      <c r="J45" s="877">
        <v>25.84</v>
      </c>
      <c r="K45" s="890">
        <v>0</v>
      </c>
      <c r="L45" s="881">
        <v>0</v>
      </c>
      <c r="N45" s="82">
        <v>18.090248000000006</v>
      </c>
      <c r="O45" s="48">
        <v>14.472198400000002</v>
      </c>
      <c r="P45" s="48">
        <v>30.131024000000004</v>
      </c>
      <c r="Q45" s="820">
        <v>12.052409600000002</v>
      </c>
      <c r="R45" s="811">
        <v>0</v>
      </c>
      <c r="S45" s="878">
        <v>17.059999999999999</v>
      </c>
      <c r="T45" s="878">
        <v>14.21</v>
      </c>
      <c r="U45" s="900">
        <v>28.43</v>
      </c>
      <c r="V45" s="890">
        <v>0</v>
      </c>
      <c r="W45" s="871">
        <v>0</v>
      </c>
      <c r="X45" s="147"/>
      <c r="Y45" s="147"/>
      <c r="Z45" s="18"/>
      <c r="AA45" s="18"/>
      <c r="AB45" s="18"/>
      <c r="AC45" s="18"/>
    </row>
    <row r="46" spans="1:29" ht="16.5" customHeight="1" x14ac:dyDescent="0.2">
      <c r="A46" s="1183"/>
      <c r="B46" s="78" t="s">
        <v>318</v>
      </c>
      <c r="C46" s="83">
        <v>16.445680000000003</v>
      </c>
      <c r="D46" s="51">
        <v>13.156544</v>
      </c>
      <c r="E46" s="51">
        <v>27.391840000000002</v>
      </c>
      <c r="F46" s="51">
        <v>10.956736000000001</v>
      </c>
      <c r="G46" s="60">
        <v>0</v>
      </c>
      <c r="H46" s="881">
        <v>15.51</v>
      </c>
      <c r="I46" s="878">
        <v>12.92</v>
      </c>
      <c r="J46" s="878">
        <v>25.84</v>
      </c>
      <c r="K46" s="890">
        <v>0</v>
      </c>
      <c r="L46" s="881">
        <v>0</v>
      </c>
      <c r="N46" s="83">
        <v>18.090248000000006</v>
      </c>
      <c r="O46" s="51">
        <v>14.472198400000002</v>
      </c>
      <c r="P46" s="51">
        <v>30.131024000000004</v>
      </c>
      <c r="Q46" s="54">
        <v>12.052409600000002</v>
      </c>
      <c r="R46" s="812">
        <v>0</v>
      </c>
      <c r="S46" s="878">
        <v>17.059999999999999</v>
      </c>
      <c r="T46" s="878">
        <v>14.21</v>
      </c>
      <c r="U46" s="900">
        <v>28.43</v>
      </c>
      <c r="V46" s="890">
        <v>0</v>
      </c>
      <c r="W46" s="871">
        <v>0</v>
      </c>
      <c r="X46" s="147"/>
      <c r="Y46" s="147"/>
      <c r="Z46" s="18"/>
      <c r="AA46" s="18"/>
      <c r="AB46" s="18"/>
      <c r="AC46" s="18"/>
    </row>
    <row r="47" spans="1:29" x14ac:dyDescent="0.2">
      <c r="A47" s="1183"/>
      <c r="B47" s="78" t="s">
        <v>319</v>
      </c>
      <c r="C47" s="86">
        <v>16.445680000000003</v>
      </c>
      <c r="D47" s="51">
        <v>13.156544</v>
      </c>
      <c r="E47" s="69">
        <v>27.391840000000002</v>
      </c>
      <c r="F47" s="69">
        <v>10.956736000000001</v>
      </c>
      <c r="G47" s="87">
        <v>0</v>
      </c>
      <c r="H47" s="881">
        <v>15.51</v>
      </c>
      <c r="I47" s="878">
        <v>12.92</v>
      </c>
      <c r="J47" s="878">
        <v>25.84</v>
      </c>
      <c r="K47" s="890">
        <v>0</v>
      </c>
      <c r="L47" s="881">
        <v>0</v>
      </c>
      <c r="N47" s="83">
        <v>18.090248000000006</v>
      </c>
      <c r="O47" s="51">
        <v>14.472198400000002</v>
      </c>
      <c r="P47" s="51">
        <v>30.131024000000004</v>
      </c>
      <c r="Q47" s="821">
        <v>12.052409600000002</v>
      </c>
      <c r="R47" s="813">
        <v>0</v>
      </c>
      <c r="S47" s="878">
        <v>17.059999999999999</v>
      </c>
      <c r="T47" s="878">
        <v>14.21</v>
      </c>
      <c r="U47" s="900">
        <v>28.43</v>
      </c>
      <c r="V47" s="890">
        <v>0</v>
      </c>
      <c r="W47" s="871">
        <v>0</v>
      </c>
      <c r="X47" s="147"/>
      <c r="Y47" s="147"/>
      <c r="Z47" s="18"/>
      <c r="AA47" s="18"/>
      <c r="AB47" s="18"/>
      <c r="AC47" s="18"/>
    </row>
    <row r="48" spans="1:29" ht="15" thickBot="1" x14ac:dyDescent="0.25">
      <c r="A48" s="1184"/>
      <c r="B48" s="78" t="s">
        <v>320</v>
      </c>
      <c r="C48" s="88">
        <v>16.445680000000003</v>
      </c>
      <c r="D48" s="51">
        <v>13.156544</v>
      </c>
      <c r="E48" s="70">
        <v>27.391840000000002</v>
      </c>
      <c r="F48" s="70">
        <v>10.956736000000001</v>
      </c>
      <c r="G48" s="89">
        <v>0</v>
      </c>
      <c r="H48" s="881">
        <v>15.51</v>
      </c>
      <c r="I48" s="878">
        <v>12.92</v>
      </c>
      <c r="J48" s="878">
        <v>25.84</v>
      </c>
      <c r="K48" s="890">
        <v>0</v>
      </c>
      <c r="L48" s="881">
        <v>0</v>
      </c>
      <c r="N48" s="88">
        <v>18.090248000000006</v>
      </c>
      <c r="O48" s="55">
        <v>14.472198400000002</v>
      </c>
      <c r="P48" s="55">
        <v>30.131024000000004</v>
      </c>
      <c r="Q48" s="92">
        <v>12.052409600000002</v>
      </c>
      <c r="R48" s="814">
        <v>0</v>
      </c>
      <c r="S48" s="878">
        <v>17.059999999999999</v>
      </c>
      <c r="T48" s="878">
        <v>14.21</v>
      </c>
      <c r="U48" s="900">
        <v>28.43</v>
      </c>
      <c r="V48" s="890">
        <v>0</v>
      </c>
      <c r="W48" s="871">
        <v>0</v>
      </c>
      <c r="X48" s="147"/>
      <c r="Y48" s="147"/>
      <c r="Z48" s="18"/>
      <c r="AA48" s="18"/>
      <c r="AB48" s="18"/>
      <c r="AC48" s="18"/>
    </row>
    <row r="49" spans="1:29" x14ac:dyDescent="0.2">
      <c r="A49" s="1185" t="s">
        <v>321</v>
      </c>
      <c r="B49" s="77" t="s">
        <v>322</v>
      </c>
      <c r="C49" s="90">
        <v>16.445680000000003</v>
      </c>
      <c r="D49" s="71">
        <v>13.156544</v>
      </c>
      <c r="E49" s="71">
        <v>27.391840000000002</v>
      </c>
      <c r="F49" s="71">
        <v>27.391840000000002</v>
      </c>
      <c r="G49" s="91">
        <v>0</v>
      </c>
      <c r="H49" s="885">
        <v>0</v>
      </c>
      <c r="I49" s="894">
        <v>0</v>
      </c>
      <c r="J49" s="894">
        <v>0</v>
      </c>
      <c r="K49" s="890">
        <v>0</v>
      </c>
      <c r="L49" s="871">
        <v>0.34</v>
      </c>
      <c r="N49" s="817">
        <v>18.090248000000006</v>
      </c>
      <c r="O49" s="818">
        <v>14.472198400000002</v>
      </c>
      <c r="P49" s="818">
        <v>30.131024000000004</v>
      </c>
      <c r="Q49" s="819">
        <v>30.131024000000004</v>
      </c>
      <c r="R49" s="91">
        <v>0</v>
      </c>
      <c r="S49" s="885">
        <v>0</v>
      </c>
      <c r="T49" s="894">
        <v>0</v>
      </c>
      <c r="U49" s="894">
        <v>0</v>
      </c>
      <c r="V49" s="890">
        <v>0</v>
      </c>
      <c r="W49" s="871">
        <v>0.37</v>
      </c>
      <c r="X49" s="147"/>
      <c r="Y49" s="147"/>
      <c r="Z49" s="18"/>
      <c r="AA49" s="18"/>
      <c r="AB49" s="18"/>
      <c r="AC49" s="18"/>
    </row>
    <row r="50" spans="1:29" x14ac:dyDescent="0.2">
      <c r="A50" s="1186"/>
      <c r="B50" s="78" t="s">
        <v>323</v>
      </c>
      <c r="C50" s="86">
        <v>16.445680000000003</v>
      </c>
      <c r="D50" s="69">
        <v>13.156544</v>
      </c>
      <c r="E50" s="69">
        <v>27.391840000000002</v>
      </c>
      <c r="F50" s="69">
        <v>10.956736000000001</v>
      </c>
      <c r="G50" s="87">
        <v>0</v>
      </c>
      <c r="H50" s="886">
        <v>0</v>
      </c>
      <c r="I50" s="895">
        <v>0</v>
      </c>
      <c r="J50" s="895">
        <v>0</v>
      </c>
      <c r="K50" s="890">
        <v>0</v>
      </c>
      <c r="L50" s="871">
        <v>0.34</v>
      </c>
      <c r="N50" s="86">
        <v>18.090248000000006</v>
      </c>
      <c r="O50" s="51">
        <v>14.472198400000002</v>
      </c>
      <c r="P50" s="51">
        <v>30.131024000000004</v>
      </c>
      <c r="Q50" s="69">
        <v>12.052409600000002</v>
      </c>
      <c r="R50" s="87">
        <v>0</v>
      </c>
      <c r="S50" s="886">
        <v>0</v>
      </c>
      <c r="T50" s="895">
        <v>0</v>
      </c>
      <c r="U50" s="895">
        <v>0</v>
      </c>
      <c r="V50" s="890">
        <v>0</v>
      </c>
      <c r="W50" s="871">
        <v>0.37</v>
      </c>
      <c r="X50" s="147"/>
      <c r="Y50" s="147"/>
      <c r="Z50" s="18"/>
      <c r="AA50" s="18"/>
      <c r="AB50" s="18"/>
      <c r="AC50" s="18"/>
    </row>
    <row r="51" spans="1:29" x14ac:dyDescent="0.2">
      <c r="A51" s="1186"/>
      <c r="B51" s="78" t="s">
        <v>324</v>
      </c>
      <c r="C51" s="86">
        <v>16.445680000000003</v>
      </c>
      <c r="D51" s="69">
        <v>13.156544</v>
      </c>
      <c r="E51" s="69">
        <v>27.391840000000002</v>
      </c>
      <c r="F51" s="69">
        <v>87.727920000000012</v>
      </c>
      <c r="G51" s="87">
        <v>0</v>
      </c>
      <c r="H51" s="881">
        <v>12.92</v>
      </c>
      <c r="I51" s="881">
        <v>12.92</v>
      </c>
      <c r="J51" s="878">
        <v>25.84</v>
      </c>
      <c r="K51" s="890">
        <v>0</v>
      </c>
      <c r="L51" s="881">
        <v>0.34</v>
      </c>
      <c r="N51" s="86">
        <v>18.090248000000006</v>
      </c>
      <c r="O51" s="51">
        <v>14.472198400000002</v>
      </c>
      <c r="P51" s="51">
        <v>30.131024000000004</v>
      </c>
      <c r="Q51" s="69">
        <v>96.500712000000021</v>
      </c>
      <c r="R51" s="87">
        <v>0</v>
      </c>
      <c r="S51" s="881">
        <v>14.21</v>
      </c>
      <c r="T51" s="878">
        <v>14.21</v>
      </c>
      <c r="U51" s="878">
        <v>28.43</v>
      </c>
      <c r="V51" s="890">
        <v>0</v>
      </c>
      <c r="W51" s="871">
        <v>0.37</v>
      </c>
      <c r="X51" s="147"/>
      <c r="Y51" s="147"/>
      <c r="Z51" s="18"/>
      <c r="AA51" s="18"/>
      <c r="AB51" s="18"/>
      <c r="AC51" s="18"/>
    </row>
    <row r="52" spans="1:29" x14ac:dyDescent="0.2">
      <c r="A52" s="1186"/>
      <c r="B52" s="78" t="s">
        <v>325</v>
      </c>
      <c r="C52" s="86">
        <v>16.445680000000003</v>
      </c>
      <c r="D52" s="69">
        <v>13.156544</v>
      </c>
      <c r="E52" s="69">
        <v>27.391840000000002</v>
      </c>
      <c r="F52" s="69">
        <v>27.391840000000002</v>
      </c>
      <c r="G52" s="87">
        <v>0</v>
      </c>
      <c r="H52" s="886">
        <v>0</v>
      </c>
      <c r="I52" s="895">
        <v>0</v>
      </c>
      <c r="J52" s="895">
        <v>0</v>
      </c>
      <c r="K52" s="890">
        <v>0</v>
      </c>
      <c r="L52" s="871">
        <v>0.34</v>
      </c>
      <c r="N52" s="86">
        <v>18.090248000000006</v>
      </c>
      <c r="O52" s="51">
        <v>14.472198400000002</v>
      </c>
      <c r="P52" s="51">
        <v>30.131024000000004</v>
      </c>
      <c r="Q52" s="69">
        <v>30.131024000000004</v>
      </c>
      <c r="R52" s="87">
        <v>0</v>
      </c>
      <c r="S52" s="886">
        <v>0</v>
      </c>
      <c r="T52" s="895">
        <v>0</v>
      </c>
      <c r="U52" s="895">
        <v>0</v>
      </c>
      <c r="V52" s="890">
        <v>0</v>
      </c>
      <c r="W52" s="871">
        <v>0.37</v>
      </c>
      <c r="X52" s="147"/>
      <c r="Y52" s="147"/>
      <c r="Z52" s="18"/>
      <c r="AA52" s="18"/>
      <c r="AB52" s="18"/>
      <c r="AC52" s="18"/>
    </row>
    <row r="53" spans="1:29" x14ac:dyDescent="0.2">
      <c r="A53" s="1186"/>
      <c r="B53" s="78" t="s">
        <v>326</v>
      </c>
      <c r="C53" s="86">
        <v>16.445680000000003</v>
      </c>
      <c r="D53" s="69">
        <v>13.156544</v>
      </c>
      <c r="E53" s="69">
        <v>27.391840000000002</v>
      </c>
      <c r="F53" s="69">
        <v>87.727920000000012</v>
      </c>
      <c r="G53" s="87">
        <v>0</v>
      </c>
      <c r="H53" s="881">
        <v>12.92</v>
      </c>
      <c r="I53" s="878">
        <v>12.92</v>
      </c>
      <c r="J53" s="878">
        <v>25.84</v>
      </c>
      <c r="K53" s="890">
        <v>0</v>
      </c>
      <c r="L53" s="881">
        <v>0.34</v>
      </c>
      <c r="N53" s="86">
        <v>18.090248000000006</v>
      </c>
      <c r="O53" s="51">
        <v>14.472198400000002</v>
      </c>
      <c r="P53" s="51">
        <v>30.131024000000004</v>
      </c>
      <c r="Q53" s="69">
        <v>96.500712000000021</v>
      </c>
      <c r="R53" s="87">
        <v>0</v>
      </c>
      <c r="S53" s="878">
        <v>14.21</v>
      </c>
      <c r="T53" s="878">
        <v>14.21</v>
      </c>
      <c r="U53" s="900">
        <v>28.43</v>
      </c>
      <c r="V53" s="890">
        <v>0</v>
      </c>
      <c r="W53" s="871">
        <v>0.37</v>
      </c>
      <c r="X53" s="147"/>
      <c r="Y53" s="147"/>
      <c r="Z53" s="18"/>
      <c r="AA53" s="18"/>
      <c r="AB53" s="18"/>
      <c r="AC53" s="18"/>
    </row>
    <row r="54" spans="1:29" x14ac:dyDescent="0.2">
      <c r="A54" s="1186"/>
      <c r="B54" s="78" t="s">
        <v>327</v>
      </c>
      <c r="C54" s="86">
        <v>16.445680000000003</v>
      </c>
      <c r="D54" s="69">
        <v>13.156544</v>
      </c>
      <c r="E54" s="69">
        <v>27.391840000000002</v>
      </c>
      <c r="F54" s="69">
        <v>87.727920000000012</v>
      </c>
      <c r="G54" s="87">
        <v>0</v>
      </c>
      <c r="H54" s="881">
        <v>12.92</v>
      </c>
      <c r="I54" s="878">
        <v>12.92</v>
      </c>
      <c r="J54" s="878">
        <v>25.84</v>
      </c>
      <c r="K54" s="890">
        <v>0</v>
      </c>
      <c r="L54" s="881">
        <v>0.34</v>
      </c>
      <c r="N54" s="86">
        <v>18.090248000000006</v>
      </c>
      <c r="O54" s="51">
        <v>14.472198400000002</v>
      </c>
      <c r="P54" s="51">
        <v>30.131024000000004</v>
      </c>
      <c r="Q54" s="69">
        <v>96.500712000000021</v>
      </c>
      <c r="R54" s="87">
        <v>0</v>
      </c>
      <c r="S54" s="878">
        <v>14.21</v>
      </c>
      <c r="T54" s="878">
        <v>14.21</v>
      </c>
      <c r="U54" s="900">
        <v>28.43</v>
      </c>
      <c r="V54" s="890">
        <v>0</v>
      </c>
      <c r="W54" s="871">
        <v>0.37</v>
      </c>
      <c r="X54" s="147"/>
      <c r="Y54" s="147"/>
      <c r="Z54" s="18"/>
      <c r="AA54" s="18"/>
      <c r="AB54" s="18"/>
      <c r="AC54" s="18"/>
    </row>
    <row r="55" spans="1:29" ht="36" customHeight="1" thickBot="1" x14ac:dyDescent="0.25">
      <c r="A55" s="1187"/>
      <c r="B55" s="79" t="s">
        <v>328</v>
      </c>
      <c r="C55" s="807">
        <v>16.445680000000003</v>
      </c>
      <c r="D55" s="808">
        <v>13.156544</v>
      </c>
      <c r="E55" s="808">
        <v>27.391840000000002</v>
      </c>
      <c r="F55" s="808">
        <v>0</v>
      </c>
      <c r="G55" s="809">
        <v>1.6287040000000002</v>
      </c>
      <c r="H55" s="887">
        <v>0</v>
      </c>
      <c r="I55" s="896">
        <v>0</v>
      </c>
      <c r="J55" s="896">
        <v>0</v>
      </c>
      <c r="K55" s="890">
        <v>0</v>
      </c>
      <c r="L55" s="871">
        <v>3.41</v>
      </c>
      <c r="N55" s="807">
        <v>18.090248000000006</v>
      </c>
      <c r="O55" s="808">
        <v>14.472198400000002</v>
      </c>
      <c r="P55" s="822">
        <v>30.131024000000004</v>
      </c>
      <c r="Q55" s="808">
        <v>0</v>
      </c>
      <c r="R55" s="809">
        <v>1.7915744000000002</v>
      </c>
      <c r="S55" s="887">
        <v>0</v>
      </c>
      <c r="T55" s="896">
        <v>0</v>
      </c>
      <c r="U55" s="896">
        <v>0</v>
      </c>
      <c r="V55" s="890">
        <v>0</v>
      </c>
      <c r="W55" s="871">
        <v>3.75</v>
      </c>
      <c r="X55" s="147"/>
      <c r="Y55" s="147"/>
      <c r="Z55" s="18"/>
      <c r="AA55" s="18"/>
      <c r="AB55" s="18"/>
      <c r="AC55" s="18"/>
    </row>
    <row r="56" spans="1:29" ht="50.25" customHeight="1" thickBot="1" x14ac:dyDescent="0.25">
      <c r="A56" s="68" t="s">
        <v>329</v>
      </c>
      <c r="B56" s="80" t="s">
        <v>330</v>
      </c>
      <c r="C56" s="93">
        <v>0</v>
      </c>
      <c r="D56" s="72">
        <v>0</v>
      </c>
      <c r="E56" s="72">
        <v>0</v>
      </c>
      <c r="F56" s="72">
        <v>0</v>
      </c>
      <c r="G56" s="94">
        <v>5.4783680000000006</v>
      </c>
      <c r="H56" s="888">
        <v>0</v>
      </c>
      <c r="I56" s="897">
        <v>0</v>
      </c>
      <c r="J56" s="897">
        <v>0</v>
      </c>
      <c r="K56" s="890">
        <v>0</v>
      </c>
      <c r="L56" s="871">
        <v>5.17</v>
      </c>
      <c r="N56" s="93">
        <v>0</v>
      </c>
      <c r="O56" s="72">
        <v>0</v>
      </c>
      <c r="P56" s="72">
        <v>0</v>
      </c>
      <c r="Q56" s="72">
        <v>0</v>
      </c>
      <c r="R56" s="94">
        <v>6.0262048000000012</v>
      </c>
      <c r="S56" s="888">
        <v>0</v>
      </c>
      <c r="T56" s="897">
        <v>0</v>
      </c>
      <c r="U56" s="897">
        <v>0</v>
      </c>
      <c r="V56" s="890">
        <v>0</v>
      </c>
      <c r="W56" s="871">
        <v>5.69</v>
      </c>
      <c r="X56" s="147"/>
      <c r="Y56" s="147"/>
      <c r="Z56" s="18"/>
      <c r="AA56" s="18"/>
      <c r="AB56" s="18"/>
      <c r="AC56" s="18"/>
    </row>
    <row r="57" spans="1:29" ht="21.75" customHeight="1" thickBot="1" x14ac:dyDescent="0.25">
      <c r="A57" s="44" t="s">
        <v>331</v>
      </c>
      <c r="B57" s="81" t="s">
        <v>331</v>
      </c>
      <c r="C57" s="93">
        <v>0</v>
      </c>
      <c r="D57" s="72">
        <v>0</v>
      </c>
      <c r="E57" s="72">
        <v>0</v>
      </c>
      <c r="F57" s="72" t="s">
        <v>334</v>
      </c>
      <c r="G57" s="94">
        <v>1.6287040000000002</v>
      </c>
      <c r="H57" s="889">
        <v>0</v>
      </c>
      <c r="I57" s="898">
        <v>0</v>
      </c>
      <c r="J57" s="898">
        <v>0</v>
      </c>
      <c r="K57" s="890">
        <v>0</v>
      </c>
      <c r="L57" s="871">
        <v>0.34</v>
      </c>
      <c r="N57" s="93">
        <v>0</v>
      </c>
      <c r="O57" s="72">
        <v>0</v>
      </c>
      <c r="P57" s="72">
        <v>0</v>
      </c>
      <c r="Q57" s="72" t="s">
        <v>334</v>
      </c>
      <c r="R57" s="94">
        <v>1.7915744000000002</v>
      </c>
      <c r="S57" s="889">
        <v>0</v>
      </c>
      <c r="T57" s="898">
        <v>0</v>
      </c>
      <c r="U57" s="898">
        <v>0</v>
      </c>
      <c r="V57" s="890">
        <v>0</v>
      </c>
      <c r="W57" s="871">
        <v>0.37</v>
      </c>
      <c r="X57" s="147"/>
      <c r="Y57" s="147"/>
      <c r="Z57" s="18"/>
      <c r="AA57" s="18"/>
      <c r="AB57" s="18"/>
      <c r="AC57" s="18"/>
    </row>
    <row r="58" spans="1:29" x14ac:dyDescent="0.2">
      <c r="A58" s="6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S58" s="3"/>
      <c r="T58" s="3"/>
      <c r="U58" s="3"/>
      <c r="V58" s="3"/>
      <c r="W58" s="3"/>
    </row>
    <row r="59" spans="1:29" ht="15" thickBot="1" x14ac:dyDescent="0.25">
      <c r="A59" s="6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9" ht="15" thickBot="1" x14ac:dyDescent="0.25">
      <c r="A60" s="39" t="s">
        <v>332</v>
      </c>
      <c r="B60" s="40"/>
      <c r="C60" s="41"/>
      <c r="D60" s="1"/>
      <c r="E60" s="1"/>
      <c r="F60" s="1"/>
      <c r="G60" s="1"/>
      <c r="H60" s="1"/>
      <c r="I60" s="1"/>
      <c r="J60" s="1"/>
      <c r="K60" s="1"/>
      <c r="L60" s="1"/>
    </row>
    <row r="61" spans="1:29" ht="15" thickBot="1" x14ac:dyDescent="0.25">
      <c r="A61" s="6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9" ht="15" thickBot="1" x14ac:dyDescent="0.25">
      <c r="A62" s="42"/>
      <c r="B62" s="1188" t="s">
        <v>343</v>
      </c>
      <c r="C62" s="1189"/>
      <c r="D62" s="1188" t="s">
        <v>345</v>
      </c>
      <c r="E62" s="1189"/>
      <c r="F62" s="1"/>
      <c r="G62" s="1"/>
      <c r="H62" s="1"/>
      <c r="I62" s="1"/>
      <c r="J62" s="1"/>
      <c r="K62" s="1"/>
      <c r="L62" s="1"/>
    </row>
    <row r="63" spans="1:29" ht="42" customHeight="1" thickBot="1" x14ac:dyDescent="0.25">
      <c r="A63" s="95" t="s">
        <v>274</v>
      </c>
      <c r="B63" s="46" t="s">
        <v>431</v>
      </c>
      <c r="C63" s="45" t="s">
        <v>456</v>
      </c>
      <c r="D63" s="46" t="s">
        <v>431</v>
      </c>
      <c r="E63" s="45" t="s">
        <v>456</v>
      </c>
      <c r="F63" s="1"/>
      <c r="G63" s="1"/>
      <c r="H63" s="1"/>
      <c r="I63" s="1"/>
      <c r="J63" s="1"/>
      <c r="K63" s="1"/>
      <c r="L63" s="1"/>
    </row>
    <row r="64" spans="1:29" ht="36" customHeight="1" thickBot="1" x14ac:dyDescent="0.25">
      <c r="A64" s="101" t="s">
        <v>333</v>
      </c>
      <c r="B64" s="102">
        <v>1.44</v>
      </c>
      <c r="C64" s="901">
        <v>0.78</v>
      </c>
      <c r="D64" s="102">
        <f>B64*1.1</f>
        <v>1.5840000000000001</v>
      </c>
      <c r="E64" s="901">
        <v>0.85</v>
      </c>
      <c r="F64" s="1"/>
      <c r="G64" s="17"/>
      <c r="H64" s="17"/>
      <c r="I64" s="1"/>
      <c r="J64" s="1"/>
      <c r="K64" s="1"/>
      <c r="L64" s="1"/>
    </row>
    <row r="65" spans="1:12" x14ac:dyDescent="0.2">
      <c r="A65" s="6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17"/>
      <c r="C66" s="17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</sheetData>
  <mergeCells count="22">
    <mergeCell ref="N19:R19"/>
    <mergeCell ref="S19:W19"/>
    <mergeCell ref="N20:R20"/>
    <mergeCell ref="S20:W20"/>
    <mergeCell ref="H20:L20"/>
    <mergeCell ref="H19:L19"/>
    <mergeCell ref="A45:A48"/>
    <mergeCell ref="A49:A55"/>
    <mergeCell ref="B62:C62"/>
    <mergeCell ref="A2:D2"/>
    <mergeCell ref="E2:F2"/>
    <mergeCell ref="B7:C7"/>
    <mergeCell ref="B6:C6"/>
    <mergeCell ref="A37:A40"/>
    <mergeCell ref="A41:A44"/>
    <mergeCell ref="C19:G19"/>
    <mergeCell ref="A23:A31"/>
    <mergeCell ref="A32:A36"/>
    <mergeCell ref="C20:G20"/>
    <mergeCell ref="D6:E6"/>
    <mergeCell ref="D62:E62"/>
    <mergeCell ref="D7:E7"/>
  </mergeCells>
  <pageMargins left="0.7" right="0.7" top="0.75" bottom="0.75" header="0.3" footer="0.3"/>
  <pageSetup paperSize="9" orientation="portrait" r:id="rId1"/>
  <headerFooter>
    <oddHeader>&amp;C&amp;"Calibri"&amp;12&amp;KFF0000 OFFICIAL&amp;1#_x000D_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608B-C075-459F-9F3F-B15FF79909A1}">
  <dimension ref="A1:A45"/>
  <sheetViews>
    <sheetView topLeftCell="A7" workbookViewId="0">
      <selection activeCell="I33" sqref="I33"/>
    </sheetView>
  </sheetViews>
  <sheetFormatPr defaultRowHeight="14.25" x14ac:dyDescent="0.2"/>
  <cols>
    <col min="1" max="1" width="30.625" customWidth="1"/>
  </cols>
  <sheetData>
    <row r="1" spans="1:1" ht="15" x14ac:dyDescent="0.25">
      <c r="A1" s="158" t="s">
        <v>406</v>
      </c>
    </row>
    <row r="2" spans="1:1" ht="15" x14ac:dyDescent="0.25">
      <c r="A2" s="158" t="s">
        <v>407</v>
      </c>
    </row>
    <row r="3" spans="1:1" x14ac:dyDescent="0.2">
      <c r="A3" s="159" t="s">
        <v>363</v>
      </c>
    </row>
    <row r="4" spans="1:1" x14ac:dyDescent="0.2">
      <c r="A4" s="159" t="s">
        <v>364</v>
      </c>
    </row>
    <row r="5" spans="1:1" x14ac:dyDescent="0.2">
      <c r="A5" s="159" t="s">
        <v>365</v>
      </c>
    </row>
    <row r="6" spans="1:1" x14ac:dyDescent="0.2">
      <c r="A6" s="159" t="s">
        <v>366</v>
      </c>
    </row>
    <row r="7" spans="1:1" x14ac:dyDescent="0.2">
      <c r="A7" s="159" t="s">
        <v>367</v>
      </c>
    </row>
    <row r="8" spans="1:1" x14ac:dyDescent="0.2">
      <c r="A8" s="159" t="s">
        <v>368</v>
      </c>
    </row>
    <row r="9" spans="1:1" x14ac:dyDescent="0.2">
      <c r="A9" s="159" t="s">
        <v>369</v>
      </c>
    </row>
    <row r="10" spans="1:1" x14ac:dyDescent="0.2">
      <c r="A10" s="159" t="s">
        <v>370</v>
      </c>
    </row>
    <row r="11" spans="1:1" x14ac:dyDescent="0.2">
      <c r="A11" s="159" t="s">
        <v>371</v>
      </c>
    </row>
    <row r="12" spans="1:1" x14ac:dyDescent="0.2">
      <c r="A12" s="159" t="s">
        <v>372</v>
      </c>
    </row>
    <row r="13" spans="1:1" x14ac:dyDescent="0.2">
      <c r="A13" s="159" t="s">
        <v>373</v>
      </c>
    </row>
    <row r="14" spans="1:1" x14ac:dyDescent="0.2">
      <c r="A14" s="159" t="s">
        <v>374</v>
      </c>
    </row>
    <row r="15" spans="1:1" x14ac:dyDescent="0.2">
      <c r="A15" s="159" t="s">
        <v>375</v>
      </c>
    </row>
    <row r="16" spans="1:1" x14ac:dyDescent="0.2">
      <c r="A16" s="159" t="s">
        <v>376</v>
      </c>
    </row>
    <row r="17" spans="1:1" x14ac:dyDescent="0.2">
      <c r="A17" s="159" t="s">
        <v>377</v>
      </c>
    </row>
    <row r="18" spans="1:1" x14ac:dyDescent="0.2">
      <c r="A18" s="159" t="s">
        <v>378</v>
      </c>
    </row>
    <row r="19" spans="1:1" x14ac:dyDescent="0.2">
      <c r="A19" s="159" t="s">
        <v>379</v>
      </c>
    </row>
    <row r="20" spans="1:1" x14ac:dyDescent="0.2">
      <c r="A20" s="159" t="s">
        <v>380</v>
      </c>
    </row>
    <row r="21" spans="1:1" x14ac:dyDescent="0.2">
      <c r="A21" s="159" t="s">
        <v>381</v>
      </c>
    </row>
    <row r="22" spans="1:1" x14ac:dyDescent="0.2">
      <c r="A22" s="159" t="s">
        <v>382</v>
      </c>
    </row>
    <row r="23" spans="1:1" x14ac:dyDescent="0.2">
      <c r="A23" s="159" t="s">
        <v>383</v>
      </c>
    </row>
    <row r="24" spans="1:1" x14ac:dyDescent="0.2">
      <c r="A24" s="159" t="s">
        <v>384</v>
      </c>
    </row>
    <row r="25" spans="1:1" x14ac:dyDescent="0.2">
      <c r="A25" s="159" t="s">
        <v>385</v>
      </c>
    </row>
    <row r="26" spans="1:1" x14ac:dyDescent="0.2">
      <c r="A26" s="159" t="s">
        <v>386</v>
      </c>
    </row>
    <row r="27" spans="1:1" x14ac:dyDescent="0.2">
      <c r="A27" s="159" t="s">
        <v>387</v>
      </c>
    </row>
    <row r="28" spans="1:1" x14ac:dyDescent="0.2">
      <c r="A28" s="159" t="s">
        <v>388</v>
      </c>
    </row>
    <row r="29" spans="1:1" x14ac:dyDescent="0.2">
      <c r="A29" s="159" t="s">
        <v>389</v>
      </c>
    </row>
    <row r="30" spans="1:1" x14ac:dyDescent="0.2">
      <c r="A30" s="159" t="s">
        <v>390</v>
      </c>
    </row>
    <row r="31" spans="1:1" x14ac:dyDescent="0.2">
      <c r="A31" s="159" t="s">
        <v>391</v>
      </c>
    </row>
    <row r="32" spans="1:1" x14ac:dyDescent="0.2">
      <c r="A32" s="159" t="s">
        <v>392</v>
      </c>
    </row>
    <row r="33" spans="1:1" x14ac:dyDescent="0.2">
      <c r="A33" s="159" t="s">
        <v>393</v>
      </c>
    </row>
    <row r="34" spans="1:1" x14ac:dyDescent="0.2">
      <c r="A34" s="159" t="s">
        <v>394</v>
      </c>
    </row>
    <row r="35" spans="1:1" x14ac:dyDescent="0.2">
      <c r="A35" s="159" t="s">
        <v>395</v>
      </c>
    </row>
    <row r="36" spans="1:1" x14ac:dyDescent="0.2">
      <c r="A36" s="159" t="s">
        <v>396</v>
      </c>
    </row>
    <row r="37" spans="1:1" x14ac:dyDescent="0.2">
      <c r="A37" s="159" t="s">
        <v>397</v>
      </c>
    </row>
    <row r="38" spans="1:1" x14ac:dyDescent="0.2">
      <c r="A38" s="159" t="s">
        <v>398</v>
      </c>
    </row>
    <row r="39" spans="1:1" x14ac:dyDescent="0.2">
      <c r="A39" s="159" t="s">
        <v>399</v>
      </c>
    </row>
    <row r="40" spans="1:1" x14ac:dyDescent="0.2">
      <c r="A40" s="159" t="s">
        <v>400</v>
      </c>
    </row>
    <row r="41" spans="1:1" x14ac:dyDescent="0.2">
      <c r="A41" s="159" t="s">
        <v>401</v>
      </c>
    </row>
    <row r="42" spans="1:1" x14ac:dyDescent="0.2">
      <c r="A42" s="159" t="s">
        <v>402</v>
      </c>
    </row>
    <row r="43" spans="1:1" x14ac:dyDescent="0.2">
      <c r="A43" s="159" t="s">
        <v>403</v>
      </c>
    </row>
    <row r="44" spans="1:1" x14ac:dyDescent="0.2">
      <c r="A44" s="159" t="s">
        <v>404</v>
      </c>
    </row>
    <row r="45" spans="1:1" x14ac:dyDescent="0.2">
      <c r="A45" s="159" t="s">
        <v>405</v>
      </c>
    </row>
  </sheetData>
  <pageMargins left="0.7" right="0.7" top="0.75" bottom="0.75" header="0.3" footer="0.3"/>
  <headerFooter>
    <oddHeader>&amp;C&amp;"Calibri"&amp;12&amp;KFF0000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6D0D79897EC4A81AF43A22EBC6655" ma:contentTypeVersion="13" ma:contentTypeDescription="Create a new document." ma:contentTypeScope="" ma:versionID="423e633efe4838b783ba8246dae6d92d">
  <xsd:schema xmlns:xsd="http://www.w3.org/2001/XMLSchema" xmlns:xs="http://www.w3.org/2001/XMLSchema" xmlns:p="http://schemas.microsoft.com/office/2006/metadata/properties" xmlns:ns3="57cd086b-70e3-4d92-8a11-32129721f99d" xmlns:ns4="f86ec94a-8c73-45c7-bc04-c1d5cd32da5f" targetNamespace="http://schemas.microsoft.com/office/2006/metadata/properties" ma:root="true" ma:fieldsID="bd69d1ed01c9924878ef21c395bd5076" ns3:_="" ns4:_="">
    <xsd:import namespace="57cd086b-70e3-4d92-8a11-32129721f99d"/>
    <xsd:import namespace="f86ec94a-8c73-45c7-bc04-c1d5cd32d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d086b-70e3-4d92-8a11-32129721f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ec94a-8c73-45c7-bc04-c1d5cd32d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2F363-B243-4085-B0A8-92827DE63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cd086b-70e3-4d92-8a11-32129721f99d"/>
    <ds:schemaRef ds:uri="f86ec94a-8c73-45c7-bc04-c1d5cd32d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C110C7-FCC9-4597-BA29-6E147E37B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797F6-F1DE-4F5A-9C37-4366E934629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86ec94a-8c73-45c7-bc04-c1d5cd32da5f"/>
    <ds:schemaRef ds:uri="57cd086b-70e3-4d92-8a11-32129721f9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Category Selector</vt:lpstr>
      <vt:lpstr>Category A</vt:lpstr>
      <vt:lpstr>Category B</vt:lpstr>
      <vt:lpstr>Category C</vt:lpstr>
      <vt:lpstr>Category D</vt:lpstr>
      <vt:lpstr>Category E</vt:lpstr>
      <vt:lpstr>Suburbs serviced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Category C - Sanitary Waste</dc:title>
  <dc:creator>05016025</dc:creator>
  <cp:lastModifiedBy>Masters, Fergus</cp:lastModifiedBy>
  <dcterms:created xsi:type="dcterms:W3CDTF">2015-12-21T01:04:41Z</dcterms:created>
  <dcterms:modified xsi:type="dcterms:W3CDTF">2025-09-19T02:36:56Z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0x0101009446D0D79897EC4A81AF43A22EBC6655</vt:lpwstr>
  </property>
  <property fmtid="{D5CDD505-2E9C-101B-9397-08002B2CF9AE}" pid="3" name="MSIP_Label_c4b26fd5-3efd-4a20-8a20-f4af9baafd95_Enabled">
    <vt:lpwstr>true</vt:lpwstr>
  </property>
  <property fmtid="{D5CDD505-2E9C-101B-9397-08002B2CF9AE}" pid="4" name="MSIP_Label_c4b26fd5-3efd-4a20-8a20-f4af9baafd95_SetDate">
    <vt:lpwstr>2025-03-05T03:23:36Z</vt:lpwstr>
  </property>
  <property fmtid="{D5CDD505-2E9C-101B-9397-08002B2CF9AE}" pid="5" name="MSIP_Label_c4b26fd5-3efd-4a20-8a20-f4af9baafd95_Method">
    <vt:lpwstr>Privileged</vt:lpwstr>
  </property>
  <property fmtid="{D5CDD505-2E9C-101B-9397-08002B2CF9AE}" pid="6" name="MSIP_Label_c4b26fd5-3efd-4a20-8a20-f4af9baafd95_Name">
    <vt:lpwstr>Official</vt:lpwstr>
  </property>
  <property fmtid="{D5CDD505-2E9C-101B-9397-08002B2CF9AE}" pid="7" name="MSIP_Label_c4b26fd5-3efd-4a20-8a20-f4af9baafd95_SiteId">
    <vt:lpwstr>b734b102-a267-429a-b45e-460c8ad63ae2</vt:lpwstr>
  </property>
  <property fmtid="{D5CDD505-2E9C-101B-9397-08002B2CF9AE}" pid="8" name="MSIP_Label_c4b26fd5-3efd-4a20-8a20-f4af9baafd95_ActionId">
    <vt:lpwstr>542cd13a-2caa-4e9d-b787-5f1ef6a1343f</vt:lpwstr>
  </property>
  <property fmtid="{D5CDD505-2E9C-101B-9397-08002B2CF9AE}" pid="9" name="MSIP_Label_c4b26fd5-3efd-4a20-8a20-f4af9baafd95_ContentBits">
    <vt:lpwstr>1</vt:lpwstr>
  </property>
  <property fmtid="{D5CDD505-2E9C-101B-9397-08002B2CF9AE}" pid="10" name="MSIP_Label_c4b26fd5-3efd-4a20-8a20-f4af9baafd95_Tag">
    <vt:lpwstr>10, 0, 1, 1</vt:lpwstr>
  </property>
</Properties>
</file>